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<sst xmlns="http://schemas.openxmlformats.org/spreadsheetml/2006/main" count="221" uniqueCount="111">
  <si>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</si>
  <si>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</si>
  <si>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</si>
  <si>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</si>
  <si>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</si>
  <si>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</si>
  <si>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</si>
  <si>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</si>
  <si>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</si>
  <si>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</si>
  <si>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</si>
  <si>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</si>
  <si>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</si>
  <si>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</si>
  <si>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</si>
  <si>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</si>
  <si>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</si>
  <si>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</si>
  <si>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</si>
  <si>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</si>
  <si>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</si>
  <si>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</si>
  <si>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</si>
  <si>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</si>
  <si>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</si>
  <si>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</si>
  <si>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</si>
  <si>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</si>
  <si>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</si>
  <si>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</si>
  <si>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</si>
  <si>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</si>
  <si>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</si>
  <si>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</si>
  <si>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</si>
  <si>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</si>
  <si>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</si>
  <si>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</si>
  <si>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</si>
  <si>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</si>
  <si>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</si>
  <si>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</si>
  <si>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</si>
  <si>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</si>
  <si>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</si>
  <si>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</si>
  <si>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</si>
  <si>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</si>
  <si>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</si>
  <si>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</si>
  <si>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</si>
  <si>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</si>
  <si>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</si>
  <si>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</si>
  <si>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</si>
  <si>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</si>
  <si>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</si>
  <si>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</si>
  <si>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</si>
  <si>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</si>
  <si>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</si>
  <si>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</si>
  <si>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</si>
  <si>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</si>
  <si>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</si>
  <si>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</si>
  <si>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</si>
  <si>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</si>
  <si>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</si>
  <si>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</si>
  <si>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</si>
  <si>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</si>
  <si>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</si>
  <si>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</si>
  <si>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</si>
  <si>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</si>
  <si>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</si>
  <si>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</si>
  <si>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</si>
  <si>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</si>
  <si>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</si>
  <si>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</si>
  <si>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</si>
  <si>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</si>
  <si>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</si>
  <si>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</si>
  <si>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</si>
  <si>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</si>
  <si>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</si>
  <si>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</si>
  <si>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</si>
  <si>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</si>
  <si>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</si>
  <si>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</si>
  <si>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</si>
  <si>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</si>
  <si>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洲本市</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</si>
  <si>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</si>
  <si>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</si>
  <si>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</si>
  <si>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</si>
  <si>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</si>
  <si>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</si>
  <si>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</si>
  <si>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</si>
  <si>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</si>
  <si>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</si>
  <si>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</si>
  <si>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洲本市の特定環境保全公共下水道は、平成６年１月に事業着手し平成１１年１２月に供用開始しています。
　整備率は９８％を超えており整備を、ほぼ終えています。水洗化率は微増で推移し平成２６年度は８５％となっています。水洗化率が上がることに伴い収益的収支比率も上がっています。
　類似団体平均値と比較すると経費回収率は低く、汚水処理原価は高くなっています。これは、処理場設備の老朽化による補修工事が増えているためです。処理場設備については、個々の状況を把握して長寿命化するための工事を行うことで補修工事費を削減して経営の効率化を高めます。</t>
    <rPh sb="1" eb="4">
      <t>スモトシ</t>
    </rPh>
    <rPh sb="5" eb="7">
      <t>トクテイ</t>
    </rPh>
    <rPh sb="7" eb="9">
      <t>カンキョウ</t>
    </rPh>
    <rPh sb="9" eb="11">
      <t>ホゼン</t>
    </rPh>
    <rPh sb="11" eb="13">
      <t>コウキョウ</t>
    </rPh>
    <rPh sb="13" eb="16">
      <t>ゲスイドウ</t>
    </rPh>
    <rPh sb="18" eb="20">
      <t>ヘイセイ</t>
    </rPh>
    <rPh sb="21" eb="22">
      <t>ネン</t>
    </rPh>
    <rPh sb="23" eb="24">
      <t>ツキ</t>
    </rPh>
    <rPh sb="25" eb="27">
      <t>ジギョウ</t>
    </rPh>
    <rPh sb="27" eb="29">
      <t>チャクシュ</t>
    </rPh>
    <rPh sb="30" eb="32">
      <t>ヘイセイ</t>
    </rPh>
    <rPh sb="34" eb="35">
      <t>ネン</t>
    </rPh>
    <rPh sb="37" eb="38">
      <t>ツキ</t>
    </rPh>
    <rPh sb="39" eb="41">
      <t>キョウヨウ</t>
    </rPh>
    <rPh sb="41" eb="43">
      <t>カイシ</t>
    </rPh>
    <rPh sb="51" eb="53">
      <t>セイビ</t>
    </rPh>
    <rPh sb="53" eb="54">
      <t>リツ</t>
    </rPh>
    <rPh sb="59" eb="60">
      <t>コ</t>
    </rPh>
    <rPh sb="64" eb="66">
      <t>セイビ</t>
    </rPh>
    <rPh sb="70" eb="71">
      <t>オ</t>
    </rPh>
    <rPh sb="77" eb="80">
      <t>スイセンカ</t>
    </rPh>
    <rPh sb="80" eb="81">
      <t>リツ</t>
    </rPh>
    <rPh sb="82" eb="84">
      <t>ビゾウ</t>
    </rPh>
    <rPh sb="85" eb="87">
      <t>スイイ</t>
    </rPh>
    <rPh sb="88" eb="90">
      <t>ヘイセイ</t>
    </rPh>
    <rPh sb="92" eb="93">
      <t>ネン</t>
    </rPh>
    <rPh sb="93" eb="94">
      <t>ド</t>
    </rPh>
    <rPh sb="106" eb="109">
      <t>スイセンカ</t>
    </rPh>
    <rPh sb="109" eb="110">
      <t>リツ</t>
    </rPh>
    <rPh sb="111" eb="112">
      <t>ア</t>
    </rPh>
    <rPh sb="117" eb="118">
      <t>トモナ</t>
    </rPh>
    <rPh sb="119" eb="122">
      <t>シュウエキテキ</t>
    </rPh>
    <rPh sb="122" eb="124">
      <t>シュウシ</t>
    </rPh>
    <rPh sb="124" eb="126">
      <t>ヒリツ</t>
    </rPh>
    <rPh sb="127" eb="128">
      <t>ア</t>
    </rPh>
    <rPh sb="137" eb="139">
      <t>ルイジ</t>
    </rPh>
    <rPh sb="139" eb="141">
      <t>ダンタイ</t>
    </rPh>
    <rPh sb="141" eb="143">
      <t>ヘイキン</t>
    </rPh>
    <rPh sb="143" eb="144">
      <t>チ</t>
    </rPh>
    <rPh sb="145" eb="147">
      <t>ヒカク</t>
    </rPh>
    <rPh sb="150" eb="152">
      <t>ケイヒ</t>
    </rPh>
    <rPh sb="152" eb="154">
      <t>カイシュウ</t>
    </rPh>
    <rPh sb="154" eb="155">
      <t>リツ</t>
    </rPh>
    <rPh sb="156" eb="157">
      <t>ヒク</t>
    </rPh>
    <rPh sb="159" eb="161">
      <t>オスイ</t>
    </rPh>
    <rPh sb="161" eb="163">
      <t>ショリ</t>
    </rPh>
    <rPh sb="163" eb="165">
      <t>ゲンカ</t>
    </rPh>
    <rPh sb="166" eb="167">
      <t>タカ</t>
    </rPh>
    <rPh sb="179" eb="181">
      <t>ショリ</t>
    </rPh>
    <rPh sb="181" eb="182">
      <t>ジョウ</t>
    </rPh>
    <rPh sb="182" eb="184">
      <t>セツビ</t>
    </rPh>
    <rPh sb="185" eb="188">
      <t>ロウキュウカ</t>
    </rPh>
    <rPh sb="191" eb="193">
      <t>ホシュウ</t>
    </rPh>
    <rPh sb="193" eb="195">
      <t>コウジ</t>
    </rPh>
    <rPh sb="196" eb="197">
      <t>フ</t>
    </rPh>
    <rPh sb="206" eb="209">
      <t>ショリジョウ</t>
    </rPh>
    <rPh sb="209" eb="211">
      <t>セツビ</t>
    </rPh>
    <rPh sb="217" eb="219">
      <t>ココ</t>
    </rPh>
    <rPh sb="220" eb="222">
      <t>ジョウキョウ</t>
    </rPh>
    <rPh sb="223" eb="225">
      <t>ハアク</t>
    </rPh>
    <rPh sb="227" eb="228">
      <t>チョウ</t>
    </rPh>
    <rPh sb="228" eb="231">
      <t>ジュミョウカ</t>
    </rPh>
    <rPh sb="236" eb="238">
      <t>コウジ</t>
    </rPh>
    <rPh sb="239" eb="240">
      <t>オコナ</t>
    </rPh>
    <rPh sb="244" eb="246">
      <t>ホシュウ</t>
    </rPh>
    <rPh sb="246" eb="248">
      <t>コウジ</t>
    </rPh>
    <rPh sb="248" eb="249">
      <t>ヒ</t>
    </rPh>
    <rPh sb="250" eb="252">
      <t>サクゲン</t>
    </rPh>
    <rPh sb="254" eb="256">
      <t>ケイエイ</t>
    </rPh>
    <rPh sb="257" eb="260">
      <t>コウリツカ</t>
    </rPh>
    <rPh sb="261" eb="262">
      <t>タカ</t>
    </rPh>
    <phoneticPr fontId="4"/>
  </si>
  <si>
    <t>　洲本市の特定環境保全公共下水道の管渠は、法定耐用年数を超えるのが最も古いもので２０年以上先となります。
　それまでに、管渠の老朽化の状況を把握しながら更新・長寿命化等の改築が効率的に行えるように計画します。</t>
    <rPh sb="1" eb="4">
      <t>スモトシ</t>
    </rPh>
    <rPh sb="5" eb="7">
      <t>トクテイ</t>
    </rPh>
    <rPh sb="7" eb="9">
      <t>カンキョウ</t>
    </rPh>
    <rPh sb="9" eb="11">
      <t>ホゼン</t>
    </rPh>
    <rPh sb="11" eb="13">
      <t>コウキョウ</t>
    </rPh>
    <rPh sb="13" eb="16">
      <t>ゲスイドウ</t>
    </rPh>
    <rPh sb="17" eb="19">
      <t>カンキョ</t>
    </rPh>
    <rPh sb="21" eb="23">
      <t>ホウテイ</t>
    </rPh>
    <rPh sb="23" eb="25">
      <t>タイヨウ</t>
    </rPh>
    <rPh sb="25" eb="27">
      <t>ネンスウ</t>
    </rPh>
    <rPh sb="28" eb="29">
      <t>コ</t>
    </rPh>
    <rPh sb="33" eb="34">
      <t>モット</t>
    </rPh>
    <rPh sb="35" eb="36">
      <t>フル</t>
    </rPh>
    <rPh sb="42" eb="43">
      <t>ネン</t>
    </rPh>
    <rPh sb="43" eb="45">
      <t>イジョウ</t>
    </rPh>
    <rPh sb="45" eb="46">
      <t>サキ</t>
    </rPh>
    <rPh sb="60" eb="62">
      <t>カンキョ</t>
    </rPh>
    <rPh sb="63" eb="66">
      <t>ロウキュウカ</t>
    </rPh>
    <rPh sb="67" eb="69">
      <t>ジョウキョウ</t>
    </rPh>
    <rPh sb="70" eb="72">
      <t>ハアク</t>
    </rPh>
    <rPh sb="76" eb="78">
      <t>コウシン</t>
    </rPh>
    <rPh sb="79" eb="80">
      <t>チョウ</t>
    </rPh>
    <rPh sb="80" eb="83">
      <t>ジュミョウカ</t>
    </rPh>
    <rPh sb="83" eb="84">
      <t>トウ</t>
    </rPh>
    <rPh sb="85" eb="87">
      <t>カイチク</t>
    </rPh>
    <rPh sb="88" eb="91">
      <t>コウリツテキ</t>
    </rPh>
    <rPh sb="92" eb="93">
      <t>オコナ</t>
    </rPh>
    <rPh sb="98" eb="100">
      <t>ケイカクタカ</t>
    </rPh>
    <phoneticPr fontId="4"/>
  </si>
  <si>
    <t>　洲本市の特定環境保全公共下水道については、管渠の整備・水洗化が進んでいるが、維持管理費・補修工事費により汚水処理原価が高くなっています。今後は公共下水道と一体的に維持管理等を見直していき経営の健全化を目指していきます。</t>
    <rPh sb="1" eb="4">
      <t>スモトシ</t>
    </rPh>
    <rPh sb="5" eb="7">
      <t>トクテイ</t>
    </rPh>
    <rPh sb="7" eb="9">
      <t>カンキョウ</t>
    </rPh>
    <rPh sb="9" eb="11">
      <t>ホゼン</t>
    </rPh>
    <rPh sb="11" eb="13">
      <t>コウキョウ</t>
    </rPh>
    <rPh sb="13" eb="16">
      <t>ゲスイドウ</t>
    </rPh>
    <rPh sb="22" eb="24">
      <t>カンキョ</t>
    </rPh>
    <rPh sb="25" eb="27">
      <t>セイビ</t>
    </rPh>
    <rPh sb="28" eb="31">
      <t>スイセンカ</t>
    </rPh>
    <rPh sb="32" eb="33">
      <t>スス</t>
    </rPh>
    <rPh sb="39" eb="41">
      <t>イジ</t>
    </rPh>
    <rPh sb="41" eb="44">
      <t>カンリヒ</t>
    </rPh>
    <rPh sb="45" eb="47">
      <t>ホシュウ</t>
    </rPh>
    <rPh sb="47" eb="50">
      <t>コウジヒ</t>
    </rPh>
    <rPh sb="53" eb="55">
      <t>オスイ</t>
    </rPh>
    <rPh sb="55" eb="57">
      <t>ショリ</t>
    </rPh>
    <rPh sb="57" eb="59">
      <t>ゲンカ</t>
    </rPh>
    <rPh sb="60" eb="61">
      <t>タカ</t>
    </rPh>
    <rPh sb="69" eb="71">
      <t>コンゴ</t>
    </rPh>
    <rPh sb="72" eb="74">
      <t>コウキョウ</t>
    </rPh>
    <rPh sb="74" eb="77">
      <t>ゲスイドウ</t>
    </rPh>
    <rPh sb="78" eb="81">
      <t>イッタイテキ</t>
    </rPh>
    <rPh sb="82" eb="84">
      <t>イジ</t>
    </rPh>
    <rPh sb="84" eb="86">
      <t>カンリ</t>
    </rPh>
    <rPh sb="86" eb="87">
      <t>トウ</t>
    </rPh>
    <rPh sb="88" eb="90">
      <t>ミナオ</t>
    </rPh>
    <rPh sb="94" eb="96">
      <t>ケイエイ</t>
    </rPh>
    <rPh sb="97" eb="100">
      <t>ケンゼンカ</t>
    </rPh>
    <rPh sb="101" eb="103">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</si>
</sst>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032320"/>
        <c:axId val="10303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0.04</c:v>
                </c:pt>
              </c:numCache>
            </c:numRef>
          </c:val>
          <c:smooth val="0"/>
        </c:ser>
        <c:dLbls>
          <c:showLegendKey val="0"/>
          <c:showVal val="0"/>
          <c:showCatName val="0"/>
          <c:showSerName val="0"/>
          <c:showPercent val="0"/>
          <c:showBubbleSize val="0"/>
        </c:dLbls>
        <c:marker val="1"/>
        <c:smooth val="0"/>
        <c:axId val="103032320"/>
        <c:axId val="103036032"/>
      </c:lineChart>
      <c:dateAx>
        <c:axId val="103032320"/>
        <c:scaling>
          <c:orientation val="minMax"/>
        </c:scaling>
        <c:delete val="1"/>
        <c:axPos val="b"/>
        <c:numFmt formatCode="ge" sourceLinked="1"/>
        <c:majorTickMark val="none"/>
        <c:minorTickMark val="none"/>
        <c:tickLblPos val="none"/>
        <c:crossAx val="103036032"/>
        <c:crosses val="autoZero"/>
        <c:auto val="1"/>
        <c:lblOffset val="100"/>
        <c:baseTimeUnit val="years"/>
      </c:dateAx>
      <c:valAx>
        <c:axId val="10303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3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33.33</c:v>
                </c:pt>
                <c:pt idx="1">
                  <c:v>33.57</c:v>
                </c:pt>
                <c:pt idx="2">
                  <c:v>32.17</c:v>
                </c:pt>
                <c:pt idx="3">
                  <c:v>32.17</c:v>
                </c:pt>
                <c:pt idx="4">
                  <c:v>32.869999999999997</c:v>
                </c:pt>
              </c:numCache>
            </c:numRef>
          </c:val>
        </c:ser>
        <c:dLbls>
          <c:showLegendKey val="0"/>
          <c:showVal val="0"/>
          <c:showCatName val="0"/>
          <c:showSerName val="0"/>
          <c:showPercent val="0"/>
          <c:showBubbleSize val="0"/>
        </c:dLbls>
        <c:gapWidth val="150"/>
        <c:axId val="106244736"/>
        <c:axId val="1062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43.58</c:v>
                </c:pt>
              </c:numCache>
            </c:numRef>
          </c:val>
          <c:smooth val="0"/>
        </c:ser>
        <c:dLbls>
          <c:showLegendKey val="0"/>
          <c:showVal val="0"/>
          <c:showCatName val="0"/>
          <c:showSerName val="0"/>
          <c:showPercent val="0"/>
          <c:showBubbleSize val="0"/>
        </c:dLbls>
        <c:marker val="1"/>
        <c:smooth val="0"/>
        <c:axId val="106244736"/>
        <c:axId val="106271488"/>
      </c:lineChart>
      <c:dateAx>
        <c:axId val="106244736"/>
        <c:scaling>
          <c:orientation val="minMax"/>
        </c:scaling>
        <c:delete val="1"/>
        <c:axPos val="b"/>
        <c:numFmt formatCode="ge" sourceLinked="1"/>
        <c:majorTickMark val="none"/>
        <c:minorTickMark val="none"/>
        <c:tickLblPos val="none"/>
        <c:crossAx val="106271488"/>
        <c:crosses val="autoZero"/>
        <c:auto val="1"/>
        <c:lblOffset val="100"/>
        <c:baseTimeUnit val="years"/>
      </c:dateAx>
      <c:valAx>
        <c:axId val="1062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2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81.66</c:v>
                </c:pt>
                <c:pt idx="1">
                  <c:v>82.36</c:v>
                </c:pt>
                <c:pt idx="2">
                  <c:v>82.41</c:v>
                </c:pt>
                <c:pt idx="3">
                  <c:v>82.92</c:v>
                </c:pt>
                <c:pt idx="4">
                  <c:v>85.06</c:v>
                </c:pt>
              </c:numCache>
            </c:numRef>
          </c:val>
        </c:ser>
        <c:dLbls>
          <c:showLegendKey val="0"/>
          <c:showVal val="0"/>
          <c:showCatName val="0"/>
          <c:showSerName val="0"/>
          <c:showPercent val="0"/>
          <c:showBubbleSize val="0"/>
        </c:dLbls>
        <c:gapWidth val="150"/>
        <c:axId val="106305792"/>
        <c:axId val="10630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82.35</c:v>
                </c:pt>
              </c:numCache>
            </c:numRef>
          </c:val>
          <c:smooth val="0"/>
        </c:ser>
        <c:dLbls>
          <c:showLegendKey val="0"/>
          <c:showVal val="0"/>
          <c:showCatName val="0"/>
          <c:showSerName val="0"/>
          <c:showPercent val="0"/>
          <c:showBubbleSize val="0"/>
        </c:dLbls>
        <c:marker val="1"/>
        <c:smooth val="0"/>
        <c:axId val="106305792"/>
        <c:axId val="106307968"/>
      </c:lineChart>
      <c:dateAx>
        <c:axId val="106305792"/>
        <c:scaling>
          <c:orientation val="minMax"/>
        </c:scaling>
        <c:delete val="1"/>
        <c:axPos val="b"/>
        <c:numFmt formatCode="ge" sourceLinked="1"/>
        <c:majorTickMark val="none"/>
        <c:minorTickMark val="none"/>
        <c:tickLblPos val="none"/>
        <c:crossAx val="106307968"/>
        <c:crosses val="autoZero"/>
        <c:auto val="1"/>
        <c:lblOffset val="100"/>
        <c:baseTimeUnit val="years"/>
      </c:dateAx>
      <c:valAx>
        <c:axId val="10630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3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59.64</c:v>
                </c:pt>
                <c:pt idx="1">
                  <c:v>74.13</c:v>
                </c:pt>
                <c:pt idx="2">
                  <c:v>75.33</c:v>
                </c:pt>
                <c:pt idx="3">
                  <c:v>78.61</c:v>
                </c:pt>
                <c:pt idx="4">
                  <c:v>85.39</c:v>
                </c:pt>
              </c:numCache>
            </c:numRef>
          </c:val>
        </c:ser>
        <c:dLbls>
          <c:showLegendKey val="0"/>
          <c:showVal val="0"/>
          <c:showCatName val="0"/>
          <c:showSerName val="0"/>
          <c:showPercent val="0"/>
          <c:showBubbleSize val="0"/>
        </c:dLbls>
        <c:gapWidth val="150"/>
        <c:axId val="103070336"/>
        <c:axId val="10308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3070336"/>
        <c:axId val="103080704"/>
      </c:lineChart>
      <c:dateAx>
        <c:axId val="103070336"/>
        <c:scaling>
          <c:orientation val="minMax"/>
        </c:scaling>
        <c:delete val="1"/>
        <c:axPos val="b"/>
        <c:numFmt formatCode="ge" sourceLinked="1"/>
        <c:majorTickMark val="none"/>
        <c:minorTickMark val="none"/>
        <c:tickLblPos val="none"/>
        <c:crossAx val="103080704"/>
        <c:crosses val="autoZero"/>
        <c:auto val="1"/>
        <c:lblOffset val="100"/>
        <c:baseTimeUnit val="years"/>
      </c:dateAx>
      <c:valAx>
        <c:axId val="10308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0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539648"/>
        <c:axId val="104541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539648"/>
        <c:axId val="104541568"/>
      </c:lineChart>
      <c:dateAx>
        <c:axId val="104539648"/>
        <c:scaling>
          <c:orientation val="minMax"/>
        </c:scaling>
        <c:delete val="1"/>
        <c:axPos val="b"/>
        <c:numFmt formatCode="ge" sourceLinked="1"/>
        <c:majorTickMark val="none"/>
        <c:minorTickMark val="none"/>
        <c:tickLblPos val="none"/>
        <c:crossAx val="104541568"/>
        <c:crosses val="autoZero"/>
        <c:auto val="1"/>
        <c:lblOffset val="100"/>
        <c:baseTimeUnit val="years"/>
      </c:dateAx>
      <c:valAx>
        <c:axId val="10454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3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972864"/>
        <c:axId val="1059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972864"/>
        <c:axId val="105974784"/>
      </c:lineChart>
      <c:dateAx>
        <c:axId val="105972864"/>
        <c:scaling>
          <c:orientation val="minMax"/>
        </c:scaling>
        <c:delete val="1"/>
        <c:axPos val="b"/>
        <c:numFmt formatCode="ge" sourceLinked="1"/>
        <c:majorTickMark val="none"/>
        <c:minorTickMark val="none"/>
        <c:tickLblPos val="none"/>
        <c:crossAx val="105974784"/>
        <c:crosses val="autoZero"/>
        <c:auto val="1"/>
        <c:lblOffset val="100"/>
        <c:baseTimeUnit val="years"/>
      </c:dateAx>
      <c:valAx>
        <c:axId val="1059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9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19840"/>
        <c:axId val="10602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19840"/>
        <c:axId val="106026112"/>
      </c:lineChart>
      <c:dateAx>
        <c:axId val="106019840"/>
        <c:scaling>
          <c:orientation val="minMax"/>
        </c:scaling>
        <c:delete val="1"/>
        <c:axPos val="b"/>
        <c:numFmt formatCode="ge" sourceLinked="1"/>
        <c:majorTickMark val="none"/>
        <c:minorTickMark val="none"/>
        <c:tickLblPos val="none"/>
        <c:crossAx val="106026112"/>
        <c:crosses val="autoZero"/>
        <c:auto val="1"/>
        <c:lblOffset val="100"/>
        <c:baseTimeUnit val="years"/>
      </c:dateAx>
      <c:valAx>
        <c:axId val="10602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6056320"/>
        <c:axId val="10606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6056320"/>
        <c:axId val="106062592"/>
      </c:lineChart>
      <c:dateAx>
        <c:axId val="106056320"/>
        <c:scaling>
          <c:orientation val="minMax"/>
        </c:scaling>
        <c:delete val="1"/>
        <c:axPos val="b"/>
        <c:numFmt formatCode="ge" sourceLinked="1"/>
        <c:majorTickMark val="none"/>
        <c:minorTickMark val="none"/>
        <c:tickLblPos val="none"/>
        <c:crossAx val="106062592"/>
        <c:crosses val="autoZero"/>
        <c:auto val="1"/>
        <c:lblOffset val="100"/>
        <c:baseTimeUnit val="years"/>
      </c:dateAx>
      <c:valAx>
        <c:axId val="10606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1448.77</c:v>
                </c:pt>
                <c:pt idx="1">
                  <c:v>5390.43</c:v>
                </c:pt>
                <c:pt idx="2">
                  <c:v>5320.35</c:v>
                </c:pt>
                <c:pt idx="3">
                  <c:v>1450.21</c:v>
                </c:pt>
                <c:pt idx="4">
                  <c:v>1402.69</c:v>
                </c:pt>
              </c:numCache>
            </c:numRef>
          </c:val>
        </c:ser>
        <c:dLbls>
          <c:showLegendKey val="0"/>
          <c:showVal val="0"/>
          <c:showCatName val="0"/>
          <c:showSerName val="0"/>
          <c:showPercent val="0"/>
          <c:showBubbleSize val="0"/>
        </c:dLbls>
        <c:gapWidth val="150"/>
        <c:axId val="106084608"/>
        <c:axId val="10609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1436</c:v>
                </c:pt>
              </c:numCache>
            </c:numRef>
          </c:val>
          <c:smooth val="0"/>
        </c:ser>
        <c:dLbls>
          <c:showLegendKey val="0"/>
          <c:showVal val="0"/>
          <c:showCatName val="0"/>
          <c:showSerName val="0"/>
          <c:showPercent val="0"/>
          <c:showBubbleSize val="0"/>
        </c:dLbls>
        <c:marker val="1"/>
        <c:smooth val="0"/>
        <c:axId val="106084608"/>
        <c:axId val="106099072"/>
      </c:lineChart>
      <c:dateAx>
        <c:axId val="106084608"/>
        <c:scaling>
          <c:orientation val="minMax"/>
        </c:scaling>
        <c:delete val="1"/>
        <c:axPos val="b"/>
        <c:numFmt formatCode="ge" sourceLinked="1"/>
        <c:majorTickMark val="none"/>
        <c:minorTickMark val="none"/>
        <c:tickLblPos val="none"/>
        <c:crossAx val="106099072"/>
        <c:crosses val="autoZero"/>
        <c:auto val="1"/>
        <c:lblOffset val="100"/>
        <c:baseTimeUnit val="years"/>
      </c:dateAx>
      <c:valAx>
        <c:axId val="1060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0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30.73</c:v>
                </c:pt>
                <c:pt idx="1">
                  <c:v>32.049999999999997</c:v>
                </c:pt>
                <c:pt idx="2">
                  <c:v>39.6</c:v>
                </c:pt>
                <c:pt idx="3">
                  <c:v>51.96</c:v>
                </c:pt>
                <c:pt idx="4">
                  <c:v>32.21</c:v>
                </c:pt>
              </c:numCache>
            </c:numRef>
          </c:val>
        </c:ser>
        <c:dLbls>
          <c:showLegendKey val="0"/>
          <c:showVal val="0"/>
          <c:showCatName val="0"/>
          <c:showSerName val="0"/>
          <c:showPercent val="0"/>
          <c:showBubbleSize val="0"/>
        </c:dLbls>
        <c:gapWidth val="150"/>
        <c:axId val="106141952"/>
        <c:axId val="10614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66.56</c:v>
                </c:pt>
              </c:numCache>
            </c:numRef>
          </c:val>
          <c:smooth val="0"/>
        </c:ser>
        <c:dLbls>
          <c:showLegendKey val="0"/>
          <c:showVal val="0"/>
          <c:showCatName val="0"/>
          <c:showSerName val="0"/>
          <c:showPercent val="0"/>
          <c:showBubbleSize val="0"/>
        </c:dLbls>
        <c:marker val="1"/>
        <c:smooth val="0"/>
        <c:axId val="106141952"/>
        <c:axId val="106140800"/>
      </c:lineChart>
      <c:dateAx>
        <c:axId val="106141952"/>
        <c:scaling>
          <c:orientation val="minMax"/>
        </c:scaling>
        <c:delete val="1"/>
        <c:axPos val="b"/>
        <c:numFmt formatCode="ge" sourceLinked="1"/>
        <c:majorTickMark val="none"/>
        <c:minorTickMark val="none"/>
        <c:tickLblPos val="none"/>
        <c:crossAx val="106140800"/>
        <c:crosses val="autoZero"/>
        <c:auto val="1"/>
        <c:lblOffset val="100"/>
        <c:baseTimeUnit val="years"/>
      </c:dateAx>
      <c:valAx>
        <c:axId val="106140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4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505.42</c:v>
                </c:pt>
                <c:pt idx="1">
                  <c:v>473.86</c:v>
                </c:pt>
                <c:pt idx="2">
                  <c:v>388.62</c:v>
                </c:pt>
                <c:pt idx="3">
                  <c:v>296.2</c:v>
                </c:pt>
                <c:pt idx="4">
                  <c:v>494.96</c:v>
                </c:pt>
              </c:numCache>
            </c:numRef>
          </c:val>
        </c:ser>
        <c:dLbls>
          <c:showLegendKey val="0"/>
          <c:showVal val="0"/>
          <c:showCatName val="0"/>
          <c:showSerName val="0"/>
          <c:showPercent val="0"/>
          <c:showBubbleSize val="0"/>
        </c:dLbls>
        <c:gapWidth val="150"/>
        <c:axId val="106164992"/>
        <c:axId val="1061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244.29</c:v>
                </c:pt>
              </c:numCache>
            </c:numRef>
          </c:val>
          <c:smooth val="0"/>
        </c:ser>
        <c:dLbls>
          <c:showLegendKey val="0"/>
          <c:showVal val="0"/>
          <c:showCatName val="0"/>
          <c:showSerName val="0"/>
          <c:showPercent val="0"/>
          <c:showBubbleSize val="0"/>
        </c:dLbls>
        <c:marker val="1"/>
        <c:smooth val="0"/>
        <c:axId val="106164992"/>
        <c:axId val="106166912"/>
      </c:lineChart>
      <c:dateAx>
        <c:axId val="106164992"/>
        <c:scaling>
          <c:orientation val="minMax"/>
        </c:scaling>
        <c:delete val="1"/>
        <c:axPos val="b"/>
        <c:numFmt formatCode="ge" sourceLinked="1"/>
        <c:majorTickMark val="none"/>
        <c:minorTickMark val="none"/>
        <c:tickLblPos val="none"/>
        <c:crossAx val="106166912"/>
        <c:crosses val="autoZero"/>
        <c:auto val="1"/>
        <c:lblOffset val="100"/>
        <c:baseTimeUnit val="years"/>
      </c:dateAx>
      <c:valAx>
        <c:axId val="1061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61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6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洲本市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46524</v>
      </c>
      <c r="AM8" s="64"/>
      <c r="AN8" s="64"/>
      <c r="AO8" s="64"/>
      <c r="AP8" s="64"/>
      <c r="AQ8" s="64"/>
      <c r="AR8" s="64"/>
      <c r="AS8" s="64"/>
      <c r="AT8" s="63">
        <f>データ!S6</f>
        <v>182.38</v>
      </c>
      <c r="AU8" s="63"/>
      <c r="AV8" s="63"/>
      <c r="AW8" s="63"/>
      <c r="AX8" s="63"/>
      <c r="AY8" s="63"/>
      <c r="AZ8" s="63"/>
      <c r="BA8" s="63"/>
      <c r="BB8" s="63">
        <f>データ!T6</f>
        <v>255.09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3.23</v>
      </c>
      <c r="Q10" s="63"/>
      <c r="R10" s="63"/>
      <c r="S10" s="63"/>
      <c r="T10" s="63"/>
      <c r="U10" s="63"/>
      <c r="V10" s="63"/>
      <c r="W10" s="63">
        <f>データ!P6</f>
        <v>102.96</v>
      </c>
      <c r="X10" s="63"/>
      <c r="Y10" s="63"/>
      <c r="Z10" s="63"/>
      <c r="AA10" s="63"/>
      <c r="AB10" s="63"/>
      <c r="AC10" s="63"/>
      <c r="AD10" s="64">
        <f>データ!Q6</f>
        <v>2484</v>
      </c>
      <c r="AE10" s="64"/>
      <c r="AF10" s="64"/>
      <c r="AG10" s="64"/>
      <c r="AH10" s="64"/>
      <c r="AI10" s="64"/>
      <c r="AJ10" s="64"/>
      <c r="AK10" s="2"/>
      <c r="AL10" s="64">
        <f>データ!U6</f>
        <v>1493</v>
      </c>
      <c r="AM10" s="64"/>
      <c r="AN10" s="64"/>
      <c r="AO10" s="64"/>
      <c r="AP10" s="64"/>
      <c r="AQ10" s="64"/>
      <c r="AR10" s="64"/>
      <c r="AS10" s="64"/>
      <c r="AT10" s="63">
        <f>データ!V6</f>
        <v>0.61</v>
      </c>
      <c r="AU10" s="63"/>
      <c r="AV10" s="63"/>
      <c r="AW10" s="63"/>
      <c r="AX10" s="63"/>
      <c r="AY10" s="63"/>
      <c r="AZ10" s="63"/>
      <c r="BA10" s="63"/>
      <c r="BB10" s="63">
        <f>データ!W6</f>
        <v>2447.54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282057</v>
      </c>
      <c r="D6" s="31">
        <f t="shared" si="3"/>
        <v>47</v>
      </c>
      <c r="E6" s="31">
        <f t="shared" si="3"/>
        <v>17</v>
      </c>
      <c r="F6" s="31">
        <f t="shared" si="3"/>
        <v>4</v>
      </c>
      <c r="G6" s="31">
        <f t="shared" si="3"/>
        <v>0</v>
      </c>
      <c r="H6" s="31" t="str">
        <f t="shared" si="3"/>
        <v>兵庫県　洲本市</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3.23</v>
      </c>
      <c r="P6" s="32">
        <f t="shared" si="3"/>
        <v>102.96</v>
      </c>
      <c r="Q6" s="32">
        <f t="shared" si="3"/>
        <v>2484</v>
      </c>
      <c r="R6" s="32">
        <f t="shared" si="3"/>
        <v>46524</v>
      </c>
      <c r="S6" s="32">
        <f t="shared" si="3"/>
        <v>182.38</v>
      </c>
      <c r="T6" s="32">
        <f t="shared" si="3"/>
        <v>255.09</v>
      </c>
      <c r="U6" s="32">
        <f t="shared" si="3"/>
        <v>1493</v>
      </c>
      <c r="V6" s="32">
        <f t="shared" si="3"/>
        <v>0.61</v>
      </c>
      <c r="W6" s="32">
        <f t="shared" si="3"/>
        <v>2447.54</v>
      </c>
      <c r="X6" s="33">
        <f>IF(X7="",NA(),X7)</f>
        <v>59.64</v>
      </c>
      <c r="Y6" s="33">
        <f t="shared" ref="Y6:AG6" si="4">IF(Y7="",NA(),Y7)</f>
        <v>74.13</v>
      </c>
      <c r="Z6" s="33">
        <f t="shared" si="4"/>
        <v>75.33</v>
      </c>
      <c r="AA6" s="33">
        <f t="shared" si="4"/>
        <v>78.61</v>
      </c>
      <c r="AB6" s="33">
        <f t="shared" si="4"/>
        <v>85.39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1448.77</v>
      </c>
      <c r="BF6" s="33">
        <f t="shared" ref="BF6:BN6" si="7">IF(BF7="",NA(),BF7)</f>
        <v>5390.43</v>
      </c>
      <c r="BG6" s="33">
        <f t="shared" si="7"/>
        <v>5320.35</v>
      </c>
      <c r="BH6" s="33">
        <f t="shared" si="7"/>
        <v>1450.21</v>
      </c>
      <c r="BI6" s="33">
        <f t="shared" si="7"/>
        <v>1402.69</v>
      </c>
      <c r="BJ6" s="33">
        <f t="shared" si="7"/>
        <v>1868.17</v>
      </c>
      <c r="BK6" s="33">
        <f t="shared" si="7"/>
        <v>1835.56</v>
      </c>
      <c r="BL6" s="33">
        <f t="shared" si="7"/>
        <v>1716.82</v>
      </c>
      <c r="BM6" s="33">
        <f t="shared" si="7"/>
        <v>1554.05</v>
      </c>
      <c r="BN6" s="33">
        <f t="shared" si="7"/>
        <v>1436</v>
      </c>
      <c r="BO6" s="32" t="str">
        <f>IF(BO7="","",IF(BO7="-","【-】","【"&amp;SUBSTITUTE(TEXT(BO7,"#,##0.00"),"-","△")&amp;"】"))</f>
        <v>【1,479.31】</v>
      </c>
      <c r="BP6" s="33">
        <f>IF(BP7="",NA(),BP7)</f>
        <v>30.73</v>
      </c>
      <c r="BQ6" s="33">
        <f t="shared" ref="BQ6:BY6" si="8">IF(BQ7="",NA(),BQ7)</f>
        <v>32.049999999999997</v>
      </c>
      <c r="BR6" s="33">
        <f t="shared" si="8"/>
        <v>39.6</v>
      </c>
      <c r="BS6" s="33">
        <f t="shared" si="8"/>
        <v>51.96</v>
      </c>
      <c r="BT6" s="33">
        <f t="shared" si="8"/>
        <v>32.21</v>
      </c>
      <c r="BU6" s="33">
        <f t="shared" si="8"/>
        <v>55.15</v>
      </c>
      <c r="BV6" s="33">
        <f t="shared" si="8"/>
        <v>52.89</v>
      </c>
      <c r="BW6" s="33">
        <f t="shared" si="8"/>
        <v>51.73</v>
      </c>
      <c r="BX6" s="33">
        <f t="shared" si="8"/>
        <v>53.01</v>
      </c>
      <c r="BY6" s="33">
        <f t="shared" si="8"/>
        <v>66.56</v>
      </c>
      <c r="BZ6" s="32" t="str">
        <f>IF(BZ7="","",IF(BZ7="-","【-】","【"&amp;SUBSTITUTE(TEXT(BZ7,"#,##0.00"),"-","△")&amp;"】"))</f>
        <v>【63.50】</v>
      </c>
      <c r="CA6" s="33">
        <f>IF(CA7="",NA(),CA7)</f>
        <v>505.42</v>
      </c>
      <c r="CB6" s="33">
        <f t="shared" ref="CB6:CJ6" si="9">IF(CB7="",NA(),CB7)</f>
        <v>473.86</v>
      </c>
      <c r="CC6" s="33">
        <f t="shared" si="9"/>
        <v>388.62</v>
      </c>
      <c r="CD6" s="33">
        <f t="shared" si="9"/>
        <v>296.2</v>
      </c>
      <c r="CE6" s="33">
        <f t="shared" si="9"/>
        <v>494.96</v>
      </c>
      <c r="CF6" s="33">
        <f t="shared" si="9"/>
        <v>283.05</v>
      </c>
      <c r="CG6" s="33">
        <f t="shared" si="9"/>
        <v>300.52</v>
      </c>
      <c r="CH6" s="33">
        <f t="shared" si="9"/>
        <v>310.47000000000003</v>
      </c>
      <c r="CI6" s="33">
        <f t="shared" si="9"/>
        <v>299.39</v>
      </c>
      <c r="CJ6" s="33">
        <f t="shared" si="9"/>
        <v>244.29</v>
      </c>
      <c r="CK6" s="32" t="str">
        <f>IF(CK7="","",IF(CK7="-","【-】","【"&amp;SUBSTITUTE(TEXT(CK7,"#,##0.00"),"-","△")&amp;"】"))</f>
        <v>【253.12】</v>
      </c>
      <c r="CL6" s="33">
        <f>IF(CL7="",NA(),CL7)</f>
        <v>33.33</v>
      </c>
      <c r="CM6" s="33">
        <f t="shared" ref="CM6:CU6" si="10">IF(CM7="",NA(),CM7)</f>
        <v>33.57</v>
      </c>
      <c r="CN6" s="33">
        <f t="shared" si="10"/>
        <v>32.17</v>
      </c>
      <c r="CO6" s="33">
        <f t="shared" si="10"/>
        <v>32.17</v>
      </c>
      <c r="CP6" s="33">
        <f t="shared" si="10"/>
        <v>32.869999999999997</v>
      </c>
      <c r="CQ6" s="33">
        <f t="shared" si="10"/>
        <v>36.18</v>
      </c>
      <c r="CR6" s="33">
        <f t="shared" si="10"/>
        <v>36.799999999999997</v>
      </c>
      <c r="CS6" s="33">
        <f t="shared" si="10"/>
        <v>36.67</v>
      </c>
      <c r="CT6" s="33">
        <f t="shared" si="10"/>
        <v>36.200000000000003</v>
      </c>
      <c r="CU6" s="33">
        <f t="shared" si="10"/>
        <v>43.58</v>
      </c>
      <c r="CV6" s="32" t="str">
        <f>IF(CV7="","",IF(CV7="-","【-】","【"&amp;SUBSTITUTE(TEXT(CV7,"#,##0.00"),"-","△")&amp;"】"))</f>
        <v>【41.06】</v>
      </c>
      <c r="CW6" s="33">
        <f>IF(CW7="",NA(),CW7)</f>
        <v>81.66</v>
      </c>
      <c r="CX6" s="33">
        <f t="shared" ref="CX6:DF6" si="11">IF(CX7="",NA(),CX7)</f>
        <v>82.36</v>
      </c>
      <c r="CY6" s="33">
        <f t="shared" si="11"/>
        <v>82.41</v>
      </c>
      <c r="CZ6" s="33">
        <f t="shared" si="11"/>
        <v>82.92</v>
      </c>
      <c r="DA6" s="33">
        <f t="shared" si="11"/>
        <v>85.06</v>
      </c>
      <c r="DB6" s="33">
        <f t="shared" si="11"/>
        <v>72.14</v>
      </c>
      <c r="DC6" s="33">
        <f t="shared" si="11"/>
        <v>71.62</v>
      </c>
      <c r="DD6" s="33">
        <f t="shared" si="11"/>
        <v>71.239999999999995</v>
      </c>
      <c r="DE6" s="33">
        <f t="shared" si="11"/>
        <v>71.069999999999993</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0.04</v>
      </c>
      <c r="EN6" s="32" t="str">
        <f>IF(EN7="","",IF(EN7="-","【-】","【"&amp;SUBSTITUTE(TEXT(EN7,"#,##0.00"),"-","△")&amp;"】"))</f>
        <v>【0.05】</v>
      </c>
    </row>
    <row r="7" spans="1:144" s="34" customFormat="1">
      <c r="A7" s="26"/>
      <c r="B7" s="35">
        <v>2014</v>
      </c>
      <c r="C7" s="35">
        <v>282057</v>
      </c>
      <c r="D7" s="35">
        <v>47</v>
      </c>
      <c r="E7" s="35">
        <v>17</v>
      </c>
      <c r="F7" s="35">
        <v>4</v>
      </c>
      <c r="G7" s="35">
        <v>0</v>
      </c>
      <c r="H7" s="35" t="s">
        <v>96</v>
      </c>
      <c r="I7" s="35" t="s">
        <v>97</v>
      </c>
      <c r="J7" s="35" t="s">
        <v>98</v>
      </c>
      <c r="K7" s="35" t="s">
        <v>99</v>
      </c>
      <c r="L7" s="35" t="s">
        <v>100</v>
      </c>
      <c r="M7" s="36" t="s">
        <v>101</v>
      </c>
      <c r="N7" s="36" t="s">
        <v>102</v>
      </c>
      <c r="O7" s="36">
        <v>3.23</v>
      </c>
      <c r="P7" s="36">
        <v>102.96</v>
      </c>
      <c r="Q7" s="36">
        <v>2484</v>
      </c>
      <c r="R7" s="36">
        <v>46524</v>
      </c>
      <c r="S7" s="36">
        <v>182.38</v>
      </c>
      <c r="T7" s="36">
        <v>255.09</v>
      </c>
      <c r="U7" s="36">
        <v>1493</v>
      </c>
      <c r="V7" s="36">
        <v>0.61</v>
      </c>
      <c r="W7" s="36">
        <v>2447.54</v>
      </c>
      <c r="X7" s="36">
        <v>59.64</v>
      </c>
      <c r="Y7" s="36">
        <v>74.13</v>
      </c>
      <c r="Z7" s="36">
        <v>75.33</v>
      </c>
      <c r="AA7" s="36">
        <v>78.61</v>
      </c>
      <c r="AB7" s="36">
        <v>85.39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1448.77</v>
      </c>
      <c r="BF7" s="36">
        <v>5390.43</v>
      </c>
      <c r="BG7" s="36">
        <v>5320.35</v>
      </c>
      <c r="BH7" s="36">
        <v>1450.21</v>
      </c>
      <c r="BI7" s="36">
        <v>1402.69</v>
      </c>
      <c r="BJ7" s="36">
        <v>1868.17</v>
      </c>
      <c r="BK7" s="36">
        <v>1835.56</v>
      </c>
      <c r="BL7" s="36">
        <v>1716.82</v>
      </c>
      <c r="BM7" s="36">
        <v>1554.05</v>
      </c>
      <c r="BN7" s="36">
        <v>1436</v>
      </c>
      <c r="BO7" s="36">
        <v>1479.31</v>
      </c>
      <c r="BP7" s="36">
        <v>30.73</v>
      </c>
      <c r="BQ7" s="36">
        <v>32.049999999999997</v>
      </c>
      <c r="BR7" s="36">
        <v>39.6</v>
      </c>
      <c r="BS7" s="36">
        <v>51.96</v>
      </c>
      <c r="BT7" s="36">
        <v>32.21</v>
      </c>
      <c r="BU7" s="36">
        <v>55.15</v>
      </c>
      <c r="BV7" s="36">
        <v>52.89</v>
      </c>
      <c r="BW7" s="36">
        <v>51.73</v>
      </c>
      <c r="BX7" s="36">
        <v>53.01</v>
      </c>
      <c r="BY7" s="36">
        <v>66.56</v>
      </c>
      <c r="BZ7" s="36">
        <v>63.5</v>
      </c>
      <c r="CA7" s="36">
        <v>505.42</v>
      </c>
      <c r="CB7" s="36">
        <v>473.86</v>
      </c>
      <c r="CC7" s="36">
        <v>388.62</v>
      </c>
      <c r="CD7" s="36">
        <v>296.2</v>
      </c>
      <c r="CE7" s="36">
        <v>494.96</v>
      </c>
      <c r="CF7" s="36">
        <v>283.05</v>
      </c>
      <c r="CG7" s="36">
        <v>300.52</v>
      </c>
      <c r="CH7" s="36">
        <v>310.47000000000003</v>
      </c>
      <c r="CI7" s="36">
        <v>299.39</v>
      </c>
      <c r="CJ7" s="36">
        <v>244.29</v>
      </c>
      <c r="CK7" s="36">
        <v>253.12</v>
      </c>
      <c r="CL7" s="36">
        <v>33.33</v>
      </c>
      <c r="CM7" s="36">
        <v>33.57</v>
      </c>
      <c r="CN7" s="36">
        <v>32.17</v>
      </c>
      <c r="CO7" s="36">
        <v>32.17</v>
      </c>
      <c r="CP7" s="36">
        <v>32.869999999999997</v>
      </c>
      <c r="CQ7" s="36">
        <v>36.18</v>
      </c>
      <c r="CR7" s="36">
        <v>36.799999999999997</v>
      </c>
      <c r="CS7" s="36">
        <v>36.67</v>
      </c>
      <c r="CT7" s="36">
        <v>36.200000000000003</v>
      </c>
      <c r="CU7" s="36">
        <v>43.58</v>
      </c>
      <c r="CV7" s="36">
        <v>41.06</v>
      </c>
      <c r="CW7" s="36">
        <v>81.66</v>
      </c>
      <c r="CX7" s="36">
        <v>82.36</v>
      </c>
      <c r="CY7" s="36">
        <v>82.41</v>
      </c>
      <c r="CZ7" s="36">
        <v>82.92</v>
      </c>
      <c r="DA7" s="36">
        <v>85.06</v>
      </c>
      <c r="DB7" s="36">
        <v>72.14</v>
      </c>
      <c r="DC7" s="36">
        <v>71.62</v>
      </c>
      <c r="DD7" s="36">
        <v>71.239999999999995</v>
      </c>
      <c r="DE7" s="36">
        <v>71.069999999999993</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dcterms:created xsi:type="dcterms:W3CDTF">2016-02-03T09:05:08Z</dcterms:created>
  <dcterms:modified xsi:type="dcterms:W3CDTF">2016-02-10T05:53:59Z</dcterms:modified>
</cp:coreProperties>
</file>