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<sst xmlns="http://schemas.openxmlformats.org/spreadsheetml/2006/main" count="221" uniqueCount="111">
  <si>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</si>
  <si>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</si>
  <si>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</si>
  <si>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</si>
  <si>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</si>
  <si>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</si>
  <si>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</si>
  <si>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</si>
  <si>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</si>
  <si>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</si>
  <si>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</si>
  <si>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</si>
  <si>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</si>
  <si>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</si>
  <si>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</si>
  <si>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</si>
  <si>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</si>
  <si>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</si>
  <si>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</si>
  <si>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</si>
  <si>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</si>
  <si>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</si>
  <si>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</si>
  <si>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</si>
  <si>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</si>
  <si>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</si>
  <si>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</si>
  <si>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</si>
  <si>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</si>
  <si>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</si>
  <si>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</si>
  <si>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</si>
  <si>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</si>
  <si>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</si>
  <si>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</si>
  <si>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</si>
  <si>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</si>
  <si>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</si>
  <si>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</si>
  <si>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</si>
  <si>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</si>
  <si>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</si>
  <si>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</si>
  <si>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</si>
  <si>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</si>
  <si>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</si>
  <si>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</si>
  <si>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</si>
  <si>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</si>
  <si>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</si>
  <si>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</si>
  <si>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</si>
  <si>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</si>
  <si>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</si>
  <si>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</si>
  <si>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</si>
  <si>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</si>
  <si>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</si>
  <si>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</si>
  <si>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</si>
  <si>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</si>
  <si>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</si>
  <si>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</si>
  <si>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</si>
  <si>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</si>
  <si>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</si>
  <si>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</si>
  <si>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</si>
  <si>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</si>
  <si>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</si>
  <si>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</si>
  <si>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</si>
  <si>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</si>
  <si>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</si>
  <si>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</si>
  <si>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</si>
  <si>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</si>
  <si>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</si>
  <si>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</si>
  <si>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</si>
  <si>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</si>
  <si>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</si>
  <si>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</si>
  <si>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</si>
  <si>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</si>
  <si>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</si>
  <si>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</si>
  <si>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</si>
  <si>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</si>
  <si>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</si>
  <si>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</si>
  <si>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</si>
  <si>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</si>
  <si>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</si>
  <si>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</si>
  <si>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</si>
  <si>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洲本市</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</si>
  <si>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</si>
  <si>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</si>
  <si>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</si>
  <si>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</si>
  <si>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</si>
  <si>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</si>
  <si>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</si>
  <si>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</si>
  <si>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</si>
  <si>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</si>
  <si>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</si>
  <si>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洲本市の公共下水道は、昭和６０年２月に事業着手し平成５年９月に供用開始しています。
　平成２６年３月末での面積ベースによる整備率は３１％であり管渠の整備が進んでいない状況となっています。これは、平成１６年の台風の水害後、雨水整備を重点的に行ってきたことによるものです。
　整備率が低いということが、汚水処理原価が高くなり経費回収率が低くなる要因となっています。幹線管渠につながる支線管渠の整備が進んでいないため、供用開始面積が小さいものとなり汚水処理費に対する有収水量が少ないものとなるからです。
　現在は、支線管渠の整備も再開し、また処理区域の拡大を目指して整備を行っています。今後は、整備率の向上により接続件数の増加が見込めるため汚水処理原価は下がっていくものと考えています。汚水処理原価が下がることで経費回収率は上がるため経営の効率性も向上します。</t>
    <rPh sb="1" eb="4">
      <t>スモトシ</t>
    </rPh>
    <rPh sb="5" eb="7">
      <t>コウキョウ</t>
    </rPh>
    <rPh sb="7" eb="10">
      <t>ゲスイドウ</t>
    </rPh>
    <rPh sb="12" eb="14">
      <t>ショウワ</t>
    </rPh>
    <rPh sb="16" eb="17">
      <t>ネン</t>
    </rPh>
    <rPh sb="18" eb="19">
      <t>ツキ</t>
    </rPh>
    <rPh sb="20" eb="22">
      <t>ジギョウ</t>
    </rPh>
    <rPh sb="22" eb="24">
      <t>チャクシュ</t>
    </rPh>
    <rPh sb="25" eb="27">
      <t>ヘイセイ</t>
    </rPh>
    <rPh sb="28" eb="29">
      <t>ネン</t>
    </rPh>
    <rPh sb="30" eb="31">
      <t>ツキ</t>
    </rPh>
    <rPh sb="32" eb="34">
      <t>キョウヨウ</t>
    </rPh>
    <rPh sb="34" eb="36">
      <t>カイシ</t>
    </rPh>
    <rPh sb="44" eb="46">
      <t>ヘイセイ</t>
    </rPh>
    <rPh sb="48" eb="49">
      <t>ネン</t>
    </rPh>
    <rPh sb="50" eb="51">
      <t>ツキ</t>
    </rPh>
    <rPh sb="51" eb="52">
      <t>マツ</t>
    </rPh>
    <rPh sb="54" eb="56">
      <t>メンセキ</t>
    </rPh>
    <rPh sb="62" eb="64">
      <t>セイビ</t>
    </rPh>
    <rPh sb="64" eb="65">
      <t>リツ</t>
    </rPh>
    <rPh sb="72" eb="74">
      <t>カンキョ</t>
    </rPh>
    <rPh sb="75" eb="77">
      <t>セイビ</t>
    </rPh>
    <rPh sb="78" eb="79">
      <t>スス</t>
    </rPh>
    <rPh sb="84" eb="86">
      <t>ジョウキョウ</t>
    </rPh>
    <rPh sb="98" eb="100">
      <t>ヘイセイ</t>
    </rPh>
    <rPh sb="102" eb="103">
      <t>ネン</t>
    </rPh>
    <rPh sb="104" eb="106">
      <t>タイフウ</t>
    </rPh>
    <rPh sb="107" eb="109">
      <t>スイガイ</t>
    </rPh>
    <rPh sb="109" eb="110">
      <t>ゴ</t>
    </rPh>
    <rPh sb="111" eb="113">
      <t>ウスイ</t>
    </rPh>
    <rPh sb="113" eb="115">
      <t>セイビ</t>
    </rPh>
    <rPh sb="116" eb="119">
      <t>ジュウテンテキ</t>
    </rPh>
    <rPh sb="120" eb="121">
      <t>オコナ</t>
    </rPh>
    <rPh sb="137" eb="139">
      <t>セイビ</t>
    </rPh>
    <rPh sb="139" eb="140">
      <t>リツ</t>
    </rPh>
    <rPh sb="141" eb="142">
      <t>ヒク</t>
    </rPh>
    <rPh sb="150" eb="152">
      <t>オスイ</t>
    </rPh>
    <rPh sb="152" eb="154">
      <t>ショリ</t>
    </rPh>
    <rPh sb="154" eb="156">
      <t>ゲンカ</t>
    </rPh>
    <rPh sb="157" eb="158">
      <t>タカ</t>
    </rPh>
    <rPh sb="161" eb="163">
      <t>ケイヒ</t>
    </rPh>
    <rPh sb="163" eb="165">
      <t>カイシュウ</t>
    </rPh>
    <rPh sb="165" eb="166">
      <t>リツ</t>
    </rPh>
    <rPh sb="167" eb="168">
      <t>ヒク</t>
    </rPh>
    <rPh sb="171" eb="173">
      <t>ヨウイン</t>
    </rPh>
    <rPh sb="181" eb="183">
      <t>カンセン</t>
    </rPh>
    <rPh sb="183" eb="185">
      <t>カンキョ</t>
    </rPh>
    <rPh sb="190" eb="192">
      <t>シセン</t>
    </rPh>
    <rPh sb="192" eb="194">
      <t>カンキョ</t>
    </rPh>
    <rPh sb="195" eb="197">
      <t>セイビ</t>
    </rPh>
    <rPh sb="198" eb="199">
      <t>スス</t>
    </rPh>
    <rPh sb="207" eb="209">
      <t>キョウヨウ</t>
    </rPh>
    <rPh sb="209" eb="211">
      <t>カイシ</t>
    </rPh>
    <rPh sb="211" eb="213">
      <t>メンセキ</t>
    </rPh>
    <rPh sb="214" eb="215">
      <t>チイ</t>
    </rPh>
    <rPh sb="222" eb="224">
      <t>オスイ</t>
    </rPh>
    <rPh sb="224" eb="226">
      <t>ショリ</t>
    </rPh>
    <rPh sb="226" eb="227">
      <t>ヒ</t>
    </rPh>
    <rPh sb="228" eb="229">
      <t>タイ</t>
    </rPh>
    <rPh sb="231" eb="233">
      <t>ユウシュウ</t>
    </rPh>
    <rPh sb="233" eb="235">
      <t>スイリョウ</t>
    </rPh>
    <rPh sb="236" eb="237">
      <t>スク</t>
    </rPh>
    <rPh sb="251" eb="253">
      <t>ゲンザイ</t>
    </rPh>
    <rPh sb="255" eb="257">
      <t>シセン</t>
    </rPh>
    <rPh sb="257" eb="259">
      <t>カンキョ</t>
    </rPh>
    <rPh sb="260" eb="262">
      <t>セイビ</t>
    </rPh>
    <rPh sb="263" eb="265">
      <t>サイカイ</t>
    </rPh>
    <rPh sb="269" eb="271">
      <t>ショリ</t>
    </rPh>
    <rPh sb="271" eb="273">
      <t>クイキ</t>
    </rPh>
    <rPh sb="274" eb="276">
      <t>カクダイ</t>
    </rPh>
    <rPh sb="277" eb="279">
      <t>メザ</t>
    </rPh>
    <rPh sb="281" eb="283">
      <t>セイビ</t>
    </rPh>
    <rPh sb="284" eb="285">
      <t>オコナ</t>
    </rPh>
    <rPh sb="291" eb="293">
      <t>コンゴ</t>
    </rPh>
    <rPh sb="295" eb="297">
      <t>セイビ</t>
    </rPh>
    <rPh sb="297" eb="298">
      <t>リツ</t>
    </rPh>
    <rPh sb="299" eb="301">
      <t>コウジョウ</t>
    </rPh>
    <rPh sb="304" eb="306">
      <t>セツゾク</t>
    </rPh>
    <rPh sb="306" eb="308">
      <t>ケンスウ</t>
    </rPh>
    <rPh sb="309" eb="311">
      <t>ゾウカ</t>
    </rPh>
    <rPh sb="312" eb="314">
      <t>ミコ</t>
    </rPh>
    <rPh sb="318" eb="320">
      <t>オスイ</t>
    </rPh>
    <rPh sb="320" eb="322">
      <t>ショリ</t>
    </rPh>
    <rPh sb="322" eb="324">
      <t>ゲンカ</t>
    </rPh>
    <rPh sb="325" eb="326">
      <t>サ</t>
    </rPh>
    <rPh sb="334" eb="335">
      <t>カンガ</t>
    </rPh>
    <rPh sb="341" eb="343">
      <t>オスイ</t>
    </rPh>
    <rPh sb="343" eb="345">
      <t>ショリ</t>
    </rPh>
    <rPh sb="345" eb="347">
      <t>ゲンカ</t>
    </rPh>
    <rPh sb="348" eb="349">
      <t>サ</t>
    </rPh>
    <rPh sb="354" eb="356">
      <t>ケイヒ</t>
    </rPh>
    <rPh sb="356" eb="358">
      <t>カイシュウ</t>
    </rPh>
    <rPh sb="358" eb="359">
      <t>リツ</t>
    </rPh>
    <rPh sb="360" eb="361">
      <t>ア</t>
    </rPh>
    <rPh sb="365" eb="367">
      <t>ケイエイ</t>
    </rPh>
    <rPh sb="368" eb="371">
      <t>コウリツセイ</t>
    </rPh>
    <rPh sb="372" eb="374">
      <t>コウジョウ</t>
    </rPh>
    <phoneticPr fontId="4"/>
  </si>
  <si>
    <t>　洲本市の公共下水道の管渠は、法定耐用年数を超えるのが最も古いもので２０年以上先となります。
　それまでに、対象となる管渠の更新・長寿命化等の改築が効率的に行えるように計画します。</t>
    <rPh sb="1" eb="4">
      <t>スモトシ</t>
    </rPh>
    <rPh sb="5" eb="7">
      <t>コウキョウ</t>
    </rPh>
    <rPh sb="7" eb="10">
      <t>ゲスイドウ</t>
    </rPh>
    <rPh sb="11" eb="13">
      <t>カンキョ</t>
    </rPh>
    <rPh sb="15" eb="17">
      <t>ホウテイ</t>
    </rPh>
    <rPh sb="17" eb="19">
      <t>タイヨウ</t>
    </rPh>
    <rPh sb="19" eb="21">
      <t>ネンスウ</t>
    </rPh>
    <rPh sb="22" eb="23">
      <t>コ</t>
    </rPh>
    <rPh sb="27" eb="28">
      <t>モット</t>
    </rPh>
    <rPh sb="29" eb="30">
      <t>フル</t>
    </rPh>
    <rPh sb="36" eb="37">
      <t>ネン</t>
    </rPh>
    <rPh sb="37" eb="39">
      <t>イジョウ</t>
    </rPh>
    <rPh sb="39" eb="40">
      <t>サキ</t>
    </rPh>
    <rPh sb="54" eb="56">
      <t>タイショウ</t>
    </rPh>
    <rPh sb="59" eb="61">
      <t>カンキョ</t>
    </rPh>
    <rPh sb="62" eb="64">
      <t>コウシン</t>
    </rPh>
    <rPh sb="65" eb="66">
      <t>チョウ</t>
    </rPh>
    <rPh sb="66" eb="69">
      <t>ジュミョウカ</t>
    </rPh>
    <rPh sb="69" eb="70">
      <t>トウ</t>
    </rPh>
    <rPh sb="71" eb="73">
      <t>カイチク</t>
    </rPh>
    <rPh sb="74" eb="77">
      <t>コウリツテキ</t>
    </rPh>
    <rPh sb="78" eb="79">
      <t>オコナ</t>
    </rPh>
    <rPh sb="84" eb="86">
      <t>ケイカクシセンカンキョセイビサイカイショリクイキカクダイメザセイビオコナコンゴセイビリツコウジョウセツゾクケンスウゾウカミコオスイショリゲンカサカンガオスイショリゲンカサケイヒカイシュウリツアケイエイコウリツセイコウジョウ</t>
    </rPh>
    <phoneticPr fontId="4"/>
  </si>
  <si>
    <t>　現状では、整備率が低いことにより各指標が類似団体平均よりも劣る数値となっています。
　今後、管渠の整備を進めていくことで経営の健全化および効率化を行います。また、平成３１年度までに「経営戦略」策定し、経営健全化に取り組むことが必要となります。</t>
    <rPh sb="1" eb="3">
      <t>ゲンジョウ</t>
    </rPh>
    <rPh sb="6" eb="8">
      <t>セイビ</t>
    </rPh>
    <rPh sb="8" eb="9">
      <t>リツ</t>
    </rPh>
    <rPh sb="10" eb="11">
      <t>ヒク</t>
    </rPh>
    <rPh sb="17" eb="20">
      <t>カクシヒョウ</t>
    </rPh>
    <rPh sb="21" eb="23">
      <t>ルイジ</t>
    </rPh>
    <rPh sb="23" eb="25">
      <t>ダンタイ</t>
    </rPh>
    <rPh sb="25" eb="27">
      <t>ヘイキン</t>
    </rPh>
    <rPh sb="30" eb="31">
      <t>オト</t>
    </rPh>
    <rPh sb="32" eb="34">
      <t>スウチ</t>
    </rPh>
    <rPh sb="44" eb="46">
      <t>コンゴ</t>
    </rPh>
    <rPh sb="47" eb="49">
      <t>カンキョ</t>
    </rPh>
    <rPh sb="50" eb="52">
      <t>セイビ</t>
    </rPh>
    <rPh sb="53" eb="54">
      <t>スス</t>
    </rPh>
    <rPh sb="61" eb="63">
      <t>ケイエイ</t>
    </rPh>
    <rPh sb="64" eb="67">
      <t>ケンゼンカ</t>
    </rPh>
    <rPh sb="70" eb="73">
      <t>コウリツカ</t>
    </rPh>
    <rPh sb="74" eb="75">
      <t>オコナ</t>
    </rPh>
    <rPh sb="82" eb="84">
      <t>ヘイセイ</t>
    </rPh>
    <rPh sb="86" eb="87">
      <t>ネン</t>
    </rPh>
    <rPh sb="87" eb="88">
      <t>ド</t>
    </rPh>
    <rPh sb="92" eb="94">
      <t>ケイエイ</t>
    </rPh>
    <rPh sb="94" eb="96">
      <t>センリャク</t>
    </rPh>
    <rPh sb="97" eb="99">
      <t>サクテイ</t>
    </rPh>
    <rPh sb="101" eb="103">
      <t>ケイエイ</t>
    </rPh>
    <rPh sb="103" eb="106">
      <t>ケンゼンカ</t>
    </rPh>
    <rPh sb="107" eb="108">
      <t>ト</t>
    </rPh>
    <rPh sb="109" eb="110">
      <t>ク</t>
    </rPh>
    <rPh sb="114" eb="11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</si>
</sst>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formatCode="#,##0.00;&quot;△&quot;#,##0.00;&quot;-&quot;">
                  <c:v>3.11</c:v>
                </c:pt>
                <c:pt idx="3">
                  <c:v>0</c:v>
                </c:pt>
                <c:pt idx="4">
                  <c:v>0</c:v>
                </c:pt>
              </c:numCache>
            </c:numRef>
          </c:val>
        </c:ser>
        <c:dLbls>
          <c:showLegendKey val="0"/>
          <c:showVal val="0"/>
          <c:showCatName val="0"/>
          <c:showSerName val="0"/>
          <c:showPercent val="0"/>
          <c:showBubbleSize val="0"/>
        </c:dLbls>
        <c:gapWidth val="150"/>
        <c:axId val="102955264"/>
        <c:axId val="103559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0.01</c:v>
                </c:pt>
                <c:pt idx="2">
                  <c:v>0.1</c:v>
                </c:pt>
                <c:pt idx="3">
                  <c:v>7.0000000000000007E-2</c:v>
                </c:pt>
                <c:pt idx="4">
                  <c:v>0.04</c:v>
                </c:pt>
              </c:numCache>
            </c:numRef>
          </c:val>
          <c:smooth val="0"/>
        </c:ser>
        <c:dLbls>
          <c:showLegendKey val="0"/>
          <c:showVal val="0"/>
          <c:showCatName val="0"/>
          <c:showSerName val="0"/>
          <c:showPercent val="0"/>
          <c:showBubbleSize val="0"/>
        </c:dLbls>
        <c:marker val="1"/>
        <c:smooth val="0"/>
        <c:axId val="102955264"/>
        <c:axId val="103559552"/>
      </c:lineChart>
      <c:dateAx>
        <c:axId val="102955264"/>
        <c:scaling>
          <c:orientation val="minMax"/>
        </c:scaling>
        <c:delete val="1"/>
        <c:axPos val="b"/>
        <c:numFmt formatCode="ge" sourceLinked="1"/>
        <c:majorTickMark val="none"/>
        <c:minorTickMark val="none"/>
        <c:tickLblPos val="none"/>
        <c:crossAx val="103559552"/>
        <c:crosses val="autoZero"/>
        <c:auto val="1"/>
        <c:lblOffset val="100"/>
        <c:baseTimeUnit val="years"/>
      </c:dateAx>
      <c:valAx>
        <c:axId val="103559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955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51.72</c:v>
                </c:pt>
                <c:pt idx="1">
                  <c:v>50.55</c:v>
                </c:pt>
                <c:pt idx="2">
                  <c:v>48.94</c:v>
                </c:pt>
                <c:pt idx="3">
                  <c:v>54.06</c:v>
                </c:pt>
                <c:pt idx="4">
                  <c:v>38.71</c:v>
                </c:pt>
              </c:numCache>
            </c:numRef>
          </c:val>
        </c:ser>
        <c:dLbls>
          <c:showLegendKey val="0"/>
          <c:showVal val="0"/>
          <c:showCatName val="0"/>
          <c:showSerName val="0"/>
          <c:showPercent val="0"/>
          <c:showBubbleSize val="0"/>
        </c:dLbls>
        <c:gapWidth val="150"/>
        <c:axId val="105122432"/>
        <c:axId val="105145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53.07</c:v>
                </c:pt>
                <c:pt idx="1">
                  <c:v>53.79</c:v>
                </c:pt>
                <c:pt idx="2">
                  <c:v>55.41</c:v>
                </c:pt>
                <c:pt idx="3">
                  <c:v>55.81</c:v>
                </c:pt>
                <c:pt idx="4">
                  <c:v>54.44</c:v>
                </c:pt>
              </c:numCache>
            </c:numRef>
          </c:val>
          <c:smooth val="0"/>
        </c:ser>
        <c:dLbls>
          <c:showLegendKey val="0"/>
          <c:showVal val="0"/>
          <c:showCatName val="0"/>
          <c:showSerName val="0"/>
          <c:showPercent val="0"/>
          <c:showBubbleSize val="0"/>
        </c:dLbls>
        <c:marker val="1"/>
        <c:smooth val="0"/>
        <c:axId val="105122432"/>
        <c:axId val="105145088"/>
      </c:lineChart>
      <c:dateAx>
        <c:axId val="105122432"/>
        <c:scaling>
          <c:orientation val="minMax"/>
        </c:scaling>
        <c:delete val="1"/>
        <c:axPos val="b"/>
        <c:numFmt formatCode="ge" sourceLinked="1"/>
        <c:majorTickMark val="none"/>
        <c:minorTickMark val="none"/>
        <c:tickLblPos val="none"/>
        <c:crossAx val="105145088"/>
        <c:crosses val="autoZero"/>
        <c:auto val="1"/>
        <c:lblOffset val="100"/>
        <c:baseTimeUnit val="years"/>
      </c:dateAx>
      <c:valAx>
        <c:axId val="105145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122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63.81</c:v>
                </c:pt>
                <c:pt idx="1">
                  <c:v>67.510000000000005</c:v>
                </c:pt>
                <c:pt idx="2">
                  <c:v>68.03</c:v>
                </c:pt>
                <c:pt idx="3">
                  <c:v>70.47</c:v>
                </c:pt>
                <c:pt idx="4">
                  <c:v>73.63</c:v>
                </c:pt>
              </c:numCache>
            </c:numRef>
          </c:val>
        </c:ser>
        <c:dLbls>
          <c:showLegendKey val="0"/>
          <c:showVal val="0"/>
          <c:showCatName val="0"/>
          <c:showSerName val="0"/>
          <c:showPercent val="0"/>
          <c:showBubbleSize val="0"/>
        </c:dLbls>
        <c:gapWidth val="150"/>
        <c:axId val="105187584"/>
        <c:axId val="105189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83.69</c:v>
                </c:pt>
                <c:pt idx="1">
                  <c:v>83.76</c:v>
                </c:pt>
                <c:pt idx="2">
                  <c:v>84.12</c:v>
                </c:pt>
                <c:pt idx="3">
                  <c:v>84.41</c:v>
                </c:pt>
                <c:pt idx="4">
                  <c:v>84.2</c:v>
                </c:pt>
              </c:numCache>
            </c:numRef>
          </c:val>
          <c:smooth val="0"/>
        </c:ser>
        <c:dLbls>
          <c:showLegendKey val="0"/>
          <c:showVal val="0"/>
          <c:showCatName val="0"/>
          <c:showSerName val="0"/>
          <c:showPercent val="0"/>
          <c:showBubbleSize val="0"/>
        </c:dLbls>
        <c:marker val="1"/>
        <c:smooth val="0"/>
        <c:axId val="105187584"/>
        <c:axId val="105189760"/>
      </c:lineChart>
      <c:dateAx>
        <c:axId val="105187584"/>
        <c:scaling>
          <c:orientation val="minMax"/>
        </c:scaling>
        <c:delete val="1"/>
        <c:axPos val="b"/>
        <c:numFmt formatCode="ge" sourceLinked="1"/>
        <c:majorTickMark val="none"/>
        <c:minorTickMark val="none"/>
        <c:tickLblPos val="none"/>
        <c:crossAx val="105189760"/>
        <c:crosses val="autoZero"/>
        <c:auto val="1"/>
        <c:lblOffset val="100"/>
        <c:baseTimeUnit val="years"/>
      </c:dateAx>
      <c:valAx>
        <c:axId val="10518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187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73.44</c:v>
                </c:pt>
                <c:pt idx="1">
                  <c:v>66.03</c:v>
                </c:pt>
                <c:pt idx="2">
                  <c:v>69.989999999999995</c:v>
                </c:pt>
                <c:pt idx="3">
                  <c:v>65.790000000000006</c:v>
                </c:pt>
                <c:pt idx="4">
                  <c:v>65.459999999999994</c:v>
                </c:pt>
              </c:numCache>
            </c:numRef>
          </c:val>
        </c:ser>
        <c:dLbls>
          <c:showLegendKey val="0"/>
          <c:showVal val="0"/>
          <c:showCatName val="0"/>
          <c:showSerName val="0"/>
          <c:showPercent val="0"/>
          <c:showBubbleSize val="0"/>
        </c:dLbls>
        <c:gapWidth val="150"/>
        <c:axId val="103593856"/>
        <c:axId val="103604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593856"/>
        <c:axId val="103604224"/>
      </c:lineChart>
      <c:dateAx>
        <c:axId val="103593856"/>
        <c:scaling>
          <c:orientation val="minMax"/>
        </c:scaling>
        <c:delete val="1"/>
        <c:axPos val="b"/>
        <c:numFmt formatCode="ge" sourceLinked="1"/>
        <c:majorTickMark val="none"/>
        <c:minorTickMark val="none"/>
        <c:tickLblPos val="none"/>
        <c:crossAx val="103604224"/>
        <c:crosses val="autoZero"/>
        <c:auto val="1"/>
        <c:lblOffset val="100"/>
        <c:baseTimeUnit val="years"/>
      </c:dateAx>
      <c:valAx>
        <c:axId val="10360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59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765504"/>
        <c:axId val="103767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765504"/>
        <c:axId val="103767424"/>
      </c:lineChart>
      <c:dateAx>
        <c:axId val="103765504"/>
        <c:scaling>
          <c:orientation val="minMax"/>
        </c:scaling>
        <c:delete val="1"/>
        <c:axPos val="b"/>
        <c:numFmt formatCode="ge" sourceLinked="1"/>
        <c:majorTickMark val="none"/>
        <c:minorTickMark val="none"/>
        <c:tickLblPos val="none"/>
        <c:crossAx val="103767424"/>
        <c:crosses val="autoZero"/>
        <c:auto val="1"/>
        <c:lblOffset val="100"/>
        <c:baseTimeUnit val="years"/>
      </c:dateAx>
      <c:valAx>
        <c:axId val="103767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765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797888"/>
        <c:axId val="103799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797888"/>
        <c:axId val="103799808"/>
      </c:lineChart>
      <c:dateAx>
        <c:axId val="103797888"/>
        <c:scaling>
          <c:orientation val="minMax"/>
        </c:scaling>
        <c:delete val="1"/>
        <c:axPos val="b"/>
        <c:numFmt formatCode="ge" sourceLinked="1"/>
        <c:majorTickMark val="none"/>
        <c:minorTickMark val="none"/>
        <c:tickLblPos val="none"/>
        <c:crossAx val="103799808"/>
        <c:crosses val="autoZero"/>
        <c:auto val="1"/>
        <c:lblOffset val="100"/>
        <c:baseTimeUnit val="years"/>
      </c:dateAx>
      <c:valAx>
        <c:axId val="103799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797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4961152"/>
        <c:axId val="104963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4961152"/>
        <c:axId val="104963072"/>
      </c:lineChart>
      <c:dateAx>
        <c:axId val="104961152"/>
        <c:scaling>
          <c:orientation val="minMax"/>
        </c:scaling>
        <c:delete val="1"/>
        <c:axPos val="b"/>
        <c:numFmt formatCode="ge" sourceLinked="1"/>
        <c:majorTickMark val="none"/>
        <c:minorTickMark val="none"/>
        <c:tickLblPos val="none"/>
        <c:crossAx val="104963072"/>
        <c:crosses val="autoZero"/>
        <c:auto val="1"/>
        <c:lblOffset val="100"/>
        <c:baseTimeUnit val="years"/>
      </c:dateAx>
      <c:valAx>
        <c:axId val="104963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961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6314368"/>
        <c:axId val="106320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6314368"/>
        <c:axId val="106320640"/>
      </c:lineChart>
      <c:dateAx>
        <c:axId val="106314368"/>
        <c:scaling>
          <c:orientation val="minMax"/>
        </c:scaling>
        <c:delete val="1"/>
        <c:axPos val="b"/>
        <c:numFmt formatCode="ge" sourceLinked="1"/>
        <c:majorTickMark val="none"/>
        <c:minorTickMark val="none"/>
        <c:tickLblPos val="none"/>
        <c:crossAx val="106320640"/>
        <c:crosses val="autoZero"/>
        <c:auto val="1"/>
        <c:lblOffset val="100"/>
        <c:baseTimeUnit val="years"/>
      </c:dateAx>
      <c:valAx>
        <c:axId val="106320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314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2614.19</c:v>
                </c:pt>
                <c:pt idx="1">
                  <c:v>8724.07</c:v>
                </c:pt>
                <c:pt idx="2">
                  <c:v>9055.6200000000008</c:v>
                </c:pt>
                <c:pt idx="3">
                  <c:v>2517.69</c:v>
                </c:pt>
                <c:pt idx="4">
                  <c:v>2544.09</c:v>
                </c:pt>
              </c:numCache>
            </c:numRef>
          </c:val>
        </c:ser>
        <c:dLbls>
          <c:showLegendKey val="0"/>
          <c:showVal val="0"/>
          <c:showCatName val="0"/>
          <c:showSerName val="0"/>
          <c:showPercent val="0"/>
          <c:showBubbleSize val="0"/>
        </c:dLbls>
        <c:gapWidth val="150"/>
        <c:axId val="106342656"/>
        <c:axId val="106353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1320.98</c:v>
                </c:pt>
                <c:pt idx="1">
                  <c:v>1334.01</c:v>
                </c:pt>
                <c:pt idx="2">
                  <c:v>1273.52</c:v>
                </c:pt>
                <c:pt idx="3">
                  <c:v>1209.95</c:v>
                </c:pt>
                <c:pt idx="4">
                  <c:v>1136.5</c:v>
                </c:pt>
              </c:numCache>
            </c:numRef>
          </c:val>
          <c:smooth val="0"/>
        </c:ser>
        <c:dLbls>
          <c:showLegendKey val="0"/>
          <c:showVal val="0"/>
          <c:showCatName val="0"/>
          <c:showSerName val="0"/>
          <c:showPercent val="0"/>
          <c:showBubbleSize val="0"/>
        </c:dLbls>
        <c:marker val="1"/>
        <c:smooth val="0"/>
        <c:axId val="106342656"/>
        <c:axId val="106353024"/>
      </c:lineChart>
      <c:dateAx>
        <c:axId val="106342656"/>
        <c:scaling>
          <c:orientation val="minMax"/>
        </c:scaling>
        <c:delete val="1"/>
        <c:axPos val="b"/>
        <c:numFmt formatCode="ge" sourceLinked="1"/>
        <c:majorTickMark val="none"/>
        <c:minorTickMark val="none"/>
        <c:tickLblPos val="none"/>
        <c:crossAx val="106353024"/>
        <c:crosses val="autoZero"/>
        <c:auto val="1"/>
        <c:lblOffset val="100"/>
        <c:baseTimeUnit val="years"/>
      </c:dateAx>
      <c:valAx>
        <c:axId val="106353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342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33.49</c:v>
                </c:pt>
                <c:pt idx="1">
                  <c:v>28.5</c:v>
                </c:pt>
                <c:pt idx="2">
                  <c:v>29.86</c:v>
                </c:pt>
                <c:pt idx="3">
                  <c:v>36.18</c:v>
                </c:pt>
                <c:pt idx="4">
                  <c:v>35.549999999999997</c:v>
                </c:pt>
              </c:numCache>
            </c:numRef>
          </c:val>
        </c:ser>
        <c:dLbls>
          <c:showLegendKey val="0"/>
          <c:showVal val="0"/>
          <c:showCatName val="0"/>
          <c:showSerName val="0"/>
          <c:showPercent val="0"/>
          <c:showBubbleSize val="0"/>
        </c:dLbls>
        <c:gapWidth val="150"/>
        <c:axId val="105084800"/>
        <c:axId val="105086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68.63</c:v>
                </c:pt>
                <c:pt idx="1">
                  <c:v>67.14</c:v>
                </c:pt>
                <c:pt idx="2">
                  <c:v>67.849999999999994</c:v>
                </c:pt>
                <c:pt idx="3">
                  <c:v>69.48</c:v>
                </c:pt>
                <c:pt idx="4">
                  <c:v>71.650000000000006</c:v>
                </c:pt>
              </c:numCache>
            </c:numRef>
          </c:val>
          <c:smooth val="0"/>
        </c:ser>
        <c:dLbls>
          <c:showLegendKey val="0"/>
          <c:showVal val="0"/>
          <c:showCatName val="0"/>
          <c:showSerName val="0"/>
          <c:showPercent val="0"/>
          <c:showBubbleSize val="0"/>
        </c:dLbls>
        <c:marker val="1"/>
        <c:smooth val="0"/>
        <c:axId val="105084800"/>
        <c:axId val="105086976"/>
      </c:lineChart>
      <c:dateAx>
        <c:axId val="105084800"/>
        <c:scaling>
          <c:orientation val="minMax"/>
        </c:scaling>
        <c:delete val="1"/>
        <c:axPos val="b"/>
        <c:numFmt formatCode="ge" sourceLinked="1"/>
        <c:majorTickMark val="none"/>
        <c:minorTickMark val="none"/>
        <c:tickLblPos val="none"/>
        <c:crossAx val="105086976"/>
        <c:crosses val="autoZero"/>
        <c:auto val="1"/>
        <c:lblOffset val="100"/>
        <c:baseTimeUnit val="years"/>
      </c:dateAx>
      <c:valAx>
        <c:axId val="105086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084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472.74</c:v>
                </c:pt>
                <c:pt idx="1">
                  <c:v>548.65</c:v>
                </c:pt>
                <c:pt idx="2">
                  <c:v>526.69000000000005</c:v>
                </c:pt>
                <c:pt idx="3">
                  <c:v>448.26</c:v>
                </c:pt>
                <c:pt idx="4">
                  <c:v>466.08</c:v>
                </c:pt>
              </c:numCache>
            </c:numRef>
          </c:val>
        </c:ser>
        <c:dLbls>
          <c:showLegendKey val="0"/>
          <c:showVal val="0"/>
          <c:showCatName val="0"/>
          <c:showSerName val="0"/>
          <c:showPercent val="0"/>
          <c:showBubbleSize val="0"/>
        </c:dLbls>
        <c:gapWidth val="150"/>
        <c:axId val="105098240"/>
        <c:axId val="105108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222.94</c:v>
                </c:pt>
                <c:pt idx="1">
                  <c:v>224.83</c:v>
                </c:pt>
                <c:pt idx="2">
                  <c:v>224.94</c:v>
                </c:pt>
                <c:pt idx="3">
                  <c:v>220.67</c:v>
                </c:pt>
                <c:pt idx="4">
                  <c:v>217.82</c:v>
                </c:pt>
              </c:numCache>
            </c:numRef>
          </c:val>
          <c:smooth val="0"/>
        </c:ser>
        <c:dLbls>
          <c:showLegendKey val="0"/>
          <c:showVal val="0"/>
          <c:showCatName val="0"/>
          <c:showSerName val="0"/>
          <c:showPercent val="0"/>
          <c:showBubbleSize val="0"/>
        </c:dLbls>
        <c:marker val="1"/>
        <c:smooth val="0"/>
        <c:axId val="105098240"/>
        <c:axId val="105108608"/>
      </c:lineChart>
      <c:dateAx>
        <c:axId val="105098240"/>
        <c:scaling>
          <c:orientation val="minMax"/>
        </c:scaling>
        <c:delete val="1"/>
        <c:axPos val="b"/>
        <c:numFmt formatCode="ge" sourceLinked="1"/>
        <c:majorTickMark val="none"/>
        <c:minorTickMark val="none"/>
        <c:tickLblPos val="none"/>
        <c:crossAx val="105108608"/>
        <c:crosses val="autoZero"/>
        <c:auto val="1"/>
        <c:lblOffset val="100"/>
        <c:baseTimeUnit val="years"/>
      </c:dateAx>
      <c:valAx>
        <c:axId val="105108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098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57" zoomScaleNormal="100" workbookViewId="0">
      <selection activeCell="BL83" sqref="BL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洲本市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Cc2</v>
      </c>
      <c r="X8" s="46"/>
      <c r="Y8" s="46"/>
      <c r="Z8" s="46"/>
      <c r="AA8" s="46"/>
      <c r="AB8" s="46"/>
      <c r="AC8" s="46"/>
      <c r="AD8" s="3"/>
      <c r="AE8" s="3"/>
      <c r="AF8" s="3"/>
      <c r="AG8" s="3"/>
      <c r="AH8" s="3"/>
      <c r="AI8" s="3"/>
      <c r="AJ8" s="3"/>
      <c r="AK8" s="3"/>
      <c r="AL8" s="47">
        <f>データ!R6</f>
        <v>46524</v>
      </c>
      <c r="AM8" s="47"/>
      <c r="AN8" s="47"/>
      <c r="AO8" s="47"/>
      <c r="AP8" s="47"/>
      <c r="AQ8" s="47"/>
      <c r="AR8" s="47"/>
      <c r="AS8" s="47"/>
      <c r="AT8" s="43">
        <f>データ!S6</f>
        <v>182.38</v>
      </c>
      <c r="AU8" s="43"/>
      <c r="AV8" s="43"/>
      <c r="AW8" s="43"/>
      <c r="AX8" s="43"/>
      <c r="AY8" s="43"/>
      <c r="AZ8" s="43"/>
      <c r="BA8" s="43"/>
      <c r="BB8" s="43">
        <f>データ!T6</f>
        <v>255.09</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21.95</v>
      </c>
      <c r="Q10" s="43"/>
      <c r="R10" s="43"/>
      <c r="S10" s="43"/>
      <c r="T10" s="43"/>
      <c r="U10" s="43"/>
      <c r="V10" s="43"/>
      <c r="W10" s="43">
        <f>データ!P6</f>
        <v>84.82</v>
      </c>
      <c r="X10" s="43"/>
      <c r="Y10" s="43"/>
      <c r="Z10" s="43"/>
      <c r="AA10" s="43"/>
      <c r="AB10" s="43"/>
      <c r="AC10" s="43"/>
      <c r="AD10" s="47">
        <f>データ!Q6</f>
        <v>2484</v>
      </c>
      <c r="AE10" s="47"/>
      <c r="AF10" s="47"/>
      <c r="AG10" s="47"/>
      <c r="AH10" s="47"/>
      <c r="AI10" s="47"/>
      <c r="AJ10" s="47"/>
      <c r="AK10" s="2"/>
      <c r="AL10" s="47">
        <f>データ!U6</f>
        <v>10148</v>
      </c>
      <c r="AM10" s="47"/>
      <c r="AN10" s="47"/>
      <c r="AO10" s="47"/>
      <c r="AP10" s="47"/>
      <c r="AQ10" s="47"/>
      <c r="AR10" s="47"/>
      <c r="AS10" s="47"/>
      <c r="AT10" s="43">
        <f>データ!V6</f>
        <v>2.75</v>
      </c>
      <c r="AU10" s="43"/>
      <c r="AV10" s="43"/>
      <c r="AW10" s="43"/>
      <c r="AX10" s="43"/>
      <c r="AY10" s="43"/>
      <c r="AZ10" s="43"/>
      <c r="BA10" s="43"/>
      <c r="BB10" s="43">
        <f>データ!W6</f>
        <v>3690.18</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282057</v>
      </c>
      <c r="D6" s="31">
        <f t="shared" si="3"/>
        <v>47</v>
      </c>
      <c r="E6" s="31">
        <f t="shared" si="3"/>
        <v>17</v>
      </c>
      <c r="F6" s="31">
        <f t="shared" si="3"/>
        <v>1</v>
      </c>
      <c r="G6" s="31">
        <f t="shared" si="3"/>
        <v>0</v>
      </c>
      <c r="H6" s="31" t="str">
        <f t="shared" si="3"/>
        <v>兵庫県　洲本市</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21.95</v>
      </c>
      <c r="P6" s="32">
        <f t="shared" si="3"/>
        <v>84.82</v>
      </c>
      <c r="Q6" s="32">
        <f t="shared" si="3"/>
        <v>2484</v>
      </c>
      <c r="R6" s="32">
        <f t="shared" si="3"/>
        <v>46524</v>
      </c>
      <c r="S6" s="32">
        <f t="shared" si="3"/>
        <v>182.38</v>
      </c>
      <c r="T6" s="32">
        <f t="shared" si="3"/>
        <v>255.09</v>
      </c>
      <c r="U6" s="32">
        <f t="shared" si="3"/>
        <v>10148</v>
      </c>
      <c r="V6" s="32">
        <f t="shared" si="3"/>
        <v>2.75</v>
      </c>
      <c r="W6" s="32">
        <f t="shared" si="3"/>
        <v>3690.18</v>
      </c>
      <c r="X6" s="33">
        <f>IF(X7="",NA(),X7)</f>
        <v>73.44</v>
      </c>
      <c r="Y6" s="33">
        <f t="shared" ref="Y6:AG6" si="4">IF(Y7="",NA(),Y7)</f>
        <v>66.03</v>
      </c>
      <c r="Z6" s="33">
        <f t="shared" si="4"/>
        <v>69.989999999999995</v>
      </c>
      <c r="AA6" s="33">
        <f t="shared" si="4"/>
        <v>65.790000000000006</v>
      </c>
      <c r="AB6" s="33">
        <f t="shared" si="4"/>
        <v>65.459999999999994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2614.19</v>
      </c>
      <c r="BF6" s="33">
        <f t="shared" ref="BF6:BN6" si="7">IF(BF7="",NA(),BF7)</f>
        <v>8724.07</v>
      </c>
      <c r="BG6" s="33">
        <f t="shared" si="7"/>
        <v>9055.6200000000008</v>
      </c>
      <c r="BH6" s="33">
        <f t="shared" si="7"/>
        <v>2517.69</v>
      </c>
      <c r="BI6" s="33">
        <f t="shared" si="7"/>
        <v>2544.09</v>
      </c>
      <c r="BJ6" s="33">
        <f t="shared" si="7"/>
        <v>1320.98</v>
      </c>
      <c r="BK6" s="33">
        <f t="shared" si="7"/>
        <v>1334.01</v>
      </c>
      <c r="BL6" s="33">
        <f t="shared" si="7"/>
        <v>1273.52</v>
      </c>
      <c r="BM6" s="33">
        <f t="shared" si="7"/>
        <v>1209.95</v>
      </c>
      <c r="BN6" s="33">
        <f t="shared" si="7"/>
        <v>1136.5</v>
      </c>
      <c r="BO6" s="32" t="str">
        <f>IF(BO7="","",IF(BO7="-","【-】","【"&amp;SUBSTITUTE(TEXT(BO7,"#,##0.00"),"-","△")&amp;"】"))</f>
        <v>【776.35】</v>
      </c>
      <c r="BP6" s="33">
        <f>IF(BP7="",NA(),BP7)</f>
        <v>33.49</v>
      </c>
      <c r="BQ6" s="33">
        <f t="shared" ref="BQ6:BY6" si="8">IF(BQ7="",NA(),BQ7)</f>
        <v>28.5</v>
      </c>
      <c r="BR6" s="33">
        <f t="shared" si="8"/>
        <v>29.86</v>
      </c>
      <c r="BS6" s="33">
        <f t="shared" si="8"/>
        <v>36.18</v>
      </c>
      <c r="BT6" s="33">
        <f t="shared" si="8"/>
        <v>35.549999999999997</v>
      </c>
      <c r="BU6" s="33">
        <f t="shared" si="8"/>
        <v>68.63</v>
      </c>
      <c r="BV6" s="33">
        <f t="shared" si="8"/>
        <v>67.14</v>
      </c>
      <c r="BW6" s="33">
        <f t="shared" si="8"/>
        <v>67.849999999999994</v>
      </c>
      <c r="BX6" s="33">
        <f t="shared" si="8"/>
        <v>69.48</v>
      </c>
      <c r="BY6" s="33">
        <f t="shared" si="8"/>
        <v>71.650000000000006</v>
      </c>
      <c r="BZ6" s="32" t="str">
        <f>IF(BZ7="","",IF(BZ7="-","【-】","【"&amp;SUBSTITUTE(TEXT(BZ7,"#,##0.00"),"-","△")&amp;"】"))</f>
        <v>【96.57】</v>
      </c>
      <c r="CA6" s="33">
        <f>IF(CA7="",NA(),CA7)</f>
        <v>472.74</v>
      </c>
      <c r="CB6" s="33">
        <f t="shared" ref="CB6:CJ6" si="9">IF(CB7="",NA(),CB7)</f>
        <v>548.65</v>
      </c>
      <c r="CC6" s="33">
        <f t="shared" si="9"/>
        <v>526.69000000000005</v>
      </c>
      <c r="CD6" s="33">
        <f t="shared" si="9"/>
        <v>448.26</v>
      </c>
      <c r="CE6" s="33">
        <f t="shared" si="9"/>
        <v>466.08</v>
      </c>
      <c r="CF6" s="33">
        <f t="shared" si="9"/>
        <v>222.94</v>
      </c>
      <c r="CG6" s="33">
        <f t="shared" si="9"/>
        <v>224.83</v>
      </c>
      <c r="CH6" s="33">
        <f t="shared" si="9"/>
        <v>224.94</v>
      </c>
      <c r="CI6" s="33">
        <f t="shared" si="9"/>
        <v>220.67</v>
      </c>
      <c r="CJ6" s="33">
        <f t="shared" si="9"/>
        <v>217.82</v>
      </c>
      <c r="CK6" s="32" t="str">
        <f>IF(CK7="","",IF(CK7="-","【-】","【"&amp;SUBSTITUTE(TEXT(CK7,"#,##0.00"),"-","△")&amp;"】"))</f>
        <v>【142.28】</v>
      </c>
      <c r="CL6" s="33">
        <f>IF(CL7="",NA(),CL7)</f>
        <v>51.72</v>
      </c>
      <c r="CM6" s="33">
        <f t="shared" ref="CM6:CU6" si="10">IF(CM7="",NA(),CM7)</f>
        <v>50.55</v>
      </c>
      <c r="CN6" s="33">
        <f t="shared" si="10"/>
        <v>48.94</v>
      </c>
      <c r="CO6" s="33">
        <f t="shared" si="10"/>
        <v>54.06</v>
      </c>
      <c r="CP6" s="33">
        <f t="shared" si="10"/>
        <v>38.71</v>
      </c>
      <c r="CQ6" s="33">
        <f t="shared" si="10"/>
        <v>53.07</v>
      </c>
      <c r="CR6" s="33">
        <f t="shared" si="10"/>
        <v>53.79</v>
      </c>
      <c r="CS6" s="33">
        <f t="shared" si="10"/>
        <v>55.41</v>
      </c>
      <c r="CT6" s="33">
        <f t="shared" si="10"/>
        <v>55.81</v>
      </c>
      <c r="CU6" s="33">
        <f t="shared" si="10"/>
        <v>54.44</v>
      </c>
      <c r="CV6" s="32" t="str">
        <f>IF(CV7="","",IF(CV7="-","【-】","【"&amp;SUBSTITUTE(TEXT(CV7,"#,##0.00"),"-","△")&amp;"】"))</f>
        <v>【60.35】</v>
      </c>
      <c r="CW6" s="33">
        <f>IF(CW7="",NA(),CW7)</f>
        <v>63.81</v>
      </c>
      <c r="CX6" s="33">
        <f t="shared" ref="CX6:DF6" si="11">IF(CX7="",NA(),CX7)</f>
        <v>67.510000000000005</v>
      </c>
      <c r="CY6" s="33">
        <f t="shared" si="11"/>
        <v>68.03</v>
      </c>
      <c r="CZ6" s="33">
        <f t="shared" si="11"/>
        <v>70.47</v>
      </c>
      <c r="DA6" s="33">
        <f t="shared" si="11"/>
        <v>73.63</v>
      </c>
      <c r="DB6" s="33">
        <f t="shared" si="11"/>
        <v>83.69</v>
      </c>
      <c r="DC6" s="33">
        <f t="shared" si="11"/>
        <v>83.76</v>
      </c>
      <c r="DD6" s="33">
        <f t="shared" si="11"/>
        <v>84.12</v>
      </c>
      <c r="DE6" s="33">
        <f t="shared" si="11"/>
        <v>84.41</v>
      </c>
      <c r="DF6" s="33">
        <f t="shared" si="11"/>
        <v>84.2</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3">
        <f t="shared" si="14"/>
        <v>3.11</v>
      </c>
      <c r="EG6" s="32">
        <f t="shared" si="14"/>
        <v>0</v>
      </c>
      <c r="EH6" s="32">
        <f t="shared" si="14"/>
        <v>0</v>
      </c>
      <c r="EI6" s="33">
        <f t="shared" si="14"/>
        <v>0.02</v>
      </c>
      <c r="EJ6" s="33">
        <f t="shared" si="14"/>
        <v>0.01</v>
      </c>
      <c r="EK6" s="33">
        <f t="shared" si="14"/>
        <v>0.1</v>
      </c>
      <c r="EL6" s="33">
        <f t="shared" si="14"/>
        <v>7.0000000000000007E-2</v>
      </c>
      <c r="EM6" s="33">
        <f t="shared" si="14"/>
        <v>0.04</v>
      </c>
      <c r="EN6" s="32" t="str">
        <f>IF(EN7="","",IF(EN7="-","【-】","【"&amp;SUBSTITUTE(TEXT(EN7,"#,##0.00"),"-","△")&amp;"】"))</f>
        <v>【0.17】</v>
      </c>
    </row>
    <row r="7" spans="1:144" s="34" customFormat="1">
      <c r="A7" s="26"/>
      <c r="B7" s="35">
        <v>2014</v>
      </c>
      <c r="C7" s="35">
        <v>282057</v>
      </c>
      <c r="D7" s="35">
        <v>47</v>
      </c>
      <c r="E7" s="35">
        <v>17</v>
      </c>
      <c r="F7" s="35">
        <v>1</v>
      </c>
      <c r="G7" s="35">
        <v>0</v>
      </c>
      <c r="H7" s="35" t="s">
        <v>96</v>
      </c>
      <c r="I7" s="35" t="s">
        <v>97</v>
      </c>
      <c r="J7" s="35" t="s">
        <v>98</v>
      </c>
      <c r="K7" s="35" t="s">
        <v>99</v>
      </c>
      <c r="L7" s="35" t="s">
        <v>100</v>
      </c>
      <c r="M7" s="36" t="s">
        <v>101</v>
      </c>
      <c r="N7" s="36" t="s">
        <v>102</v>
      </c>
      <c r="O7" s="36">
        <v>21.95</v>
      </c>
      <c r="P7" s="36">
        <v>84.82</v>
      </c>
      <c r="Q7" s="36">
        <v>2484</v>
      </c>
      <c r="R7" s="36">
        <v>46524</v>
      </c>
      <c r="S7" s="36">
        <v>182.38</v>
      </c>
      <c r="T7" s="36">
        <v>255.09</v>
      </c>
      <c r="U7" s="36">
        <v>10148</v>
      </c>
      <c r="V7" s="36">
        <v>2.75</v>
      </c>
      <c r="W7" s="36">
        <v>3690.18</v>
      </c>
      <c r="X7" s="36">
        <v>73.44</v>
      </c>
      <c r="Y7" s="36">
        <v>66.03</v>
      </c>
      <c r="Z7" s="36">
        <v>69.989999999999995</v>
      </c>
      <c r="AA7" s="36">
        <v>65.790000000000006</v>
      </c>
      <c r="AB7" s="36">
        <v>65.459999999999994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2614.19</v>
      </c>
      <c r="BF7" s="36">
        <v>8724.07</v>
      </c>
      <c r="BG7" s="36">
        <v>9055.6200000000008</v>
      </c>
      <c r="BH7" s="36">
        <v>2517.69</v>
      </c>
      <c r="BI7" s="36">
        <v>2544.09</v>
      </c>
      <c r="BJ7" s="36">
        <v>1320.98</v>
      </c>
      <c r="BK7" s="36">
        <v>1334.01</v>
      </c>
      <c r="BL7" s="36">
        <v>1273.52</v>
      </c>
      <c r="BM7" s="36">
        <v>1209.95</v>
      </c>
      <c r="BN7" s="36">
        <v>1136.5</v>
      </c>
      <c r="BO7" s="36">
        <v>776.35</v>
      </c>
      <c r="BP7" s="36">
        <v>33.49</v>
      </c>
      <c r="BQ7" s="36">
        <v>28.5</v>
      </c>
      <c r="BR7" s="36">
        <v>29.86</v>
      </c>
      <c r="BS7" s="36">
        <v>36.18</v>
      </c>
      <c r="BT7" s="36">
        <v>35.549999999999997</v>
      </c>
      <c r="BU7" s="36">
        <v>68.63</v>
      </c>
      <c r="BV7" s="36">
        <v>67.14</v>
      </c>
      <c r="BW7" s="36">
        <v>67.849999999999994</v>
      </c>
      <c r="BX7" s="36">
        <v>69.48</v>
      </c>
      <c r="BY7" s="36">
        <v>71.650000000000006</v>
      </c>
      <c r="BZ7" s="36">
        <v>96.57</v>
      </c>
      <c r="CA7" s="36">
        <v>472.74</v>
      </c>
      <c r="CB7" s="36">
        <v>548.65</v>
      </c>
      <c r="CC7" s="36">
        <v>526.69000000000005</v>
      </c>
      <c r="CD7" s="36">
        <v>448.26</v>
      </c>
      <c r="CE7" s="36">
        <v>466.08</v>
      </c>
      <c r="CF7" s="36">
        <v>222.94</v>
      </c>
      <c r="CG7" s="36">
        <v>224.83</v>
      </c>
      <c r="CH7" s="36">
        <v>224.94</v>
      </c>
      <c r="CI7" s="36">
        <v>220.67</v>
      </c>
      <c r="CJ7" s="36">
        <v>217.82</v>
      </c>
      <c r="CK7" s="36">
        <v>142.28</v>
      </c>
      <c r="CL7" s="36">
        <v>51.72</v>
      </c>
      <c r="CM7" s="36">
        <v>50.55</v>
      </c>
      <c r="CN7" s="36">
        <v>48.94</v>
      </c>
      <c r="CO7" s="36">
        <v>54.06</v>
      </c>
      <c r="CP7" s="36">
        <v>38.71</v>
      </c>
      <c r="CQ7" s="36">
        <v>53.07</v>
      </c>
      <c r="CR7" s="36">
        <v>53.79</v>
      </c>
      <c r="CS7" s="36">
        <v>55.41</v>
      </c>
      <c r="CT7" s="36">
        <v>55.81</v>
      </c>
      <c r="CU7" s="36">
        <v>54.44</v>
      </c>
      <c r="CV7" s="36">
        <v>60.35</v>
      </c>
      <c r="CW7" s="36">
        <v>63.81</v>
      </c>
      <c r="CX7" s="36">
        <v>67.510000000000005</v>
      </c>
      <c r="CY7" s="36">
        <v>68.03</v>
      </c>
      <c r="CZ7" s="36">
        <v>70.47</v>
      </c>
      <c r="DA7" s="36">
        <v>73.63</v>
      </c>
      <c r="DB7" s="36">
        <v>83.69</v>
      </c>
      <c r="DC7" s="36">
        <v>83.76</v>
      </c>
      <c r="DD7" s="36">
        <v>84.12</v>
      </c>
      <c r="DE7" s="36">
        <v>84.41</v>
      </c>
      <c r="DF7" s="36">
        <v>84.2</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3.11</v>
      </c>
      <c r="EG7" s="36">
        <v>0</v>
      </c>
      <c r="EH7" s="36">
        <v>0</v>
      </c>
      <c r="EI7" s="36">
        <v>0.02</v>
      </c>
      <c r="EJ7" s="36">
        <v>0.01</v>
      </c>
      <c r="EK7" s="36">
        <v>0.1</v>
      </c>
      <c r="EL7" s="36">
        <v>7.0000000000000007E-2</v>
      </c>
      <c r="EM7" s="36">
        <v>0.04</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user</cp:lastModifiedBy>
  <cp:lastPrinted>2016-02-21T07:04:16Z</cp:lastPrinted>
  <dcterms:created xsi:type="dcterms:W3CDTF">2016-02-03T08:54:52Z</dcterms:created>
  <dcterms:modified xsi:type="dcterms:W3CDTF">2016-02-21T07:04:27Z</dcterms:modified>
</cp:coreProperties>
</file>