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<sst xmlns="http://schemas.openxmlformats.org/spreadsheetml/2006/main" count="221" uniqueCount="111">
  <si>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</si>
  <si>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</si>
  <si>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</si>
  <si>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</si>
  <si>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</si>
  <si>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</si>
  <si>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</si>
  <si>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</si>
  <si>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</si>
  <si>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</si>
  <si>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</si>
  <si>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</si>
  <si>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</si>
  <si>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</si>
  <si>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</si>
  <si>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</si>
  <si>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</si>
  <si>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</si>
  <si>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</si>
  <si>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</si>
  <si>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</si>
  <si>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</si>
  <si>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</si>
  <si>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</si>
  <si>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</si>
  <si>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</si>
  <si>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</si>
  <si>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</si>
  <si>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</si>
  <si>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</si>
  <si>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</si>
  <si>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</si>
  <si>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</si>
  <si>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</si>
  <si>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</si>
  <si>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</si>
  <si>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</si>
  <si>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</si>
  <si>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</si>
  <si>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</si>
  <si>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</si>
  <si>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</si>
  <si>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</si>
  <si>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</si>
  <si>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</si>
  <si>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</si>
  <si>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</si>
  <si>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</si>
  <si>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</si>
  <si>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</si>
  <si>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</si>
  <si>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</si>
  <si>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</si>
  <si>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</si>
  <si>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</si>
  <si>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</si>
  <si>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</si>
  <si>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</si>
  <si>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</si>
  <si>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</si>
  <si>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</si>
  <si>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</si>
  <si>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</si>
  <si>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</si>
  <si>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</si>
  <si>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</si>
  <si>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</si>
  <si>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</si>
  <si>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</si>
  <si>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</si>
  <si>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</si>
  <si>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</si>
  <si>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</si>
  <si>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</si>
  <si>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</si>
  <si>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</si>
  <si>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</si>
  <si>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</si>
  <si>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</si>
  <si>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</si>
  <si>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</si>
  <si>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</si>
  <si>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</si>
  <si>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</si>
  <si>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</si>
  <si>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</si>
  <si>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</si>
  <si>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</si>
  <si>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</si>
  <si>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</si>
  <si>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</si>
  <si>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</si>
  <si>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</si>
  <si>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</si>
  <si>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</si>
  <si>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</si>
  <si>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明石市</t>
  </si>
  <si>
    <t>法非適用</t>
  </si>
  <si>
    <t>下水道事業</t>
  </si>
  <si>
    <t>公共下水道</t>
  </si>
  <si>
    <t>Ab</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</si>
  <si>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</si>
  <si>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</si>
  <si>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</si>
  <si>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</si>
  <si>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</si>
  <si>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</si>
  <si>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</si>
  <si>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当市の平成26年度末における下水道普及率は99.46％となり、下水道管布設延長は983㎞、4つの浄化センターと6つのポンプ場を有する規模となっている。
　借換えにより償還元金が増えた平成23年、24年を除くと収益的収支比率、経費回収率共にほぼ100％に近い数値で推移しており、企業債残高についても計画的な償還により年々着実に減少している状況から概ね健全な経営を維持しているといえる。
　しかしながら、人口の減少や節水機器の更なる普及により今後使用料収入の増加が見込めない状況において、引き続き健全経営を続けていくためには維持管理費の削減や費用負担の適正化を検討する必要がある。
　維持管理費の削減については、これまでも施設の効率的な運転、民間委託の導入による業務の効率化や組織の効率化等を行ってきたが、類似団体や全国平均と比較すると汚水処理原価が高い状況にある。
　これは、高低差が少なく東西に長い当市の地形的要因により、処理施設を複数有している影響と考えられる。今後は施設の統廃合等により施設規模や施設機能の最適化に取り組む必要がある。
</t>
    <rPh sb="1" eb="3">
      <t>トウシ</t>
    </rPh>
    <rPh sb="78" eb="80">
      <t>カリカ</t>
    </rPh>
    <rPh sb="84" eb="86">
      <t>ショウカン</t>
    </rPh>
    <rPh sb="86" eb="88">
      <t>ガンキン</t>
    </rPh>
    <rPh sb="89" eb="90">
      <t>フ</t>
    </rPh>
    <rPh sb="92" eb="94">
      <t>ヘイセイ</t>
    </rPh>
    <rPh sb="96" eb="97">
      <t>ネン</t>
    </rPh>
    <rPh sb="100" eb="101">
      <t>ネン</t>
    </rPh>
    <rPh sb="102" eb="103">
      <t>ノゾ</t>
    </rPh>
    <rPh sb="105" eb="108">
      <t>シュウエキテキ</t>
    </rPh>
    <rPh sb="108" eb="110">
      <t>シュウシ</t>
    </rPh>
    <rPh sb="110" eb="112">
      <t>ヒリツ</t>
    </rPh>
    <rPh sb="113" eb="115">
      <t>ケイヒ</t>
    </rPh>
    <rPh sb="115" eb="117">
      <t>カイシュウ</t>
    </rPh>
    <rPh sb="117" eb="118">
      <t>リツ</t>
    </rPh>
    <rPh sb="118" eb="119">
      <t>トモ</t>
    </rPh>
    <rPh sb="127" eb="128">
      <t>チカ</t>
    </rPh>
    <rPh sb="129" eb="131">
      <t>スウチ</t>
    </rPh>
    <rPh sb="132" eb="134">
      <t>スイイ</t>
    </rPh>
    <rPh sb="139" eb="141">
      <t>キギョウ</t>
    </rPh>
    <rPh sb="141" eb="142">
      <t>サイ</t>
    </rPh>
    <rPh sb="142" eb="144">
      <t>ザンダカ</t>
    </rPh>
    <rPh sb="149" eb="152">
      <t>ケイカクテキ</t>
    </rPh>
    <rPh sb="153" eb="155">
      <t>ショウカン</t>
    </rPh>
    <rPh sb="158" eb="160">
      <t>ネンネン</t>
    </rPh>
    <rPh sb="160" eb="162">
      <t>チャクジツ</t>
    </rPh>
    <rPh sb="163" eb="165">
      <t>ゲンショウ</t>
    </rPh>
    <rPh sb="169" eb="171">
      <t>ジョウキョウ</t>
    </rPh>
    <rPh sb="173" eb="174">
      <t>オオム</t>
    </rPh>
    <rPh sb="175" eb="177">
      <t>ケンゼン</t>
    </rPh>
    <rPh sb="178" eb="180">
      <t>ケイエイ</t>
    </rPh>
    <rPh sb="181" eb="183">
      <t>イジ</t>
    </rPh>
    <rPh sb="201" eb="203">
      <t>ジンコウ</t>
    </rPh>
    <rPh sb="204" eb="206">
      <t>ゲンショウ</t>
    </rPh>
    <rPh sb="207" eb="209">
      <t>セッスイ</t>
    </rPh>
    <rPh sb="209" eb="211">
      <t>キキ</t>
    </rPh>
    <rPh sb="212" eb="213">
      <t>サラ</t>
    </rPh>
    <rPh sb="215" eb="217">
      <t>フキュウ</t>
    </rPh>
    <rPh sb="220" eb="222">
      <t>コンゴ</t>
    </rPh>
    <rPh sb="222" eb="225">
      <t>シヨウリョウ</t>
    </rPh>
    <rPh sb="225" eb="227">
      <t>シュウニュウ</t>
    </rPh>
    <rPh sb="228" eb="230">
      <t>ゾウカ</t>
    </rPh>
    <rPh sb="231" eb="233">
      <t>ミコ</t>
    </rPh>
    <rPh sb="236" eb="238">
      <t>ジョウキョウ</t>
    </rPh>
    <rPh sb="243" eb="244">
      <t>ヒ</t>
    </rPh>
    <rPh sb="245" eb="246">
      <t>ツヅ</t>
    </rPh>
    <rPh sb="247" eb="249">
      <t>ケンゼン</t>
    </rPh>
    <rPh sb="249" eb="251">
      <t>ケイエイ</t>
    </rPh>
    <rPh sb="252" eb="253">
      <t>ツヅ</t>
    </rPh>
    <rPh sb="261" eb="263">
      <t>イジ</t>
    </rPh>
    <rPh sb="263" eb="266">
      <t>カンリヒ</t>
    </rPh>
    <rPh sb="267" eb="269">
      <t>サクゲン</t>
    </rPh>
    <rPh sb="270" eb="272">
      <t>ヒヨウ</t>
    </rPh>
    <rPh sb="272" eb="274">
      <t>フタン</t>
    </rPh>
    <rPh sb="275" eb="278">
      <t>テキセイカ</t>
    </rPh>
    <rPh sb="279" eb="281">
      <t>ケントウ</t>
    </rPh>
    <rPh sb="283" eb="285">
      <t>ヒツヨウ</t>
    </rPh>
    <rPh sb="291" eb="293">
      <t>イジ</t>
    </rPh>
    <rPh sb="293" eb="295">
      <t>カンリ</t>
    </rPh>
    <rPh sb="295" eb="296">
      <t>ヒ</t>
    </rPh>
    <rPh sb="297" eb="299">
      <t>サクゲン</t>
    </rPh>
    <rPh sb="310" eb="312">
      <t>シセツ</t>
    </rPh>
    <rPh sb="313" eb="316">
      <t>コウリツテキ</t>
    </rPh>
    <rPh sb="317" eb="319">
      <t>ウンテン</t>
    </rPh>
    <rPh sb="320" eb="322">
      <t>ミンカン</t>
    </rPh>
    <rPh sb="322" eb="324">
      <t>イタク</t>
    </rPh>
    <rPh sb="325" eb="327">
      <t>ドウニュウ</t>
    </rPh>
    <rPh sb="330" eb="332">
      <t>ギョウム</t>
    </rPh>
    <rPh sb="333" eb="336">
      <t>コウリツカ</t>
    </rPh>
    <rPh sb="337" eb="339">
      <t>ソシキ</t>
    </rPh>
    <rPh sb="340" eb="343">
      <t>コウリツカ</t>
    </rPh>
    <rPh sb="343" eb="344">
      <t>ナド</t>
    </rPh>
    <rPh sb="345" eb="346">
      <t>オコナ</t>
    </rPh>
    <rPh sb="352" eb="354">
      <t>ルイジ</t>
    </rPh>
    <rPh sb="354" eb="356">
      <t>ダンタイ</t>
    </rPh>
    <rPh sb="357" eb="359">
      <t>ゼンコク</t>
    </rPh>
    <rPh sb="359" eb="361">
      <t>ヘイキン</t>
    </rPh>
    <rPh sb="362" eb="364">
      <t>ヒカク</t>
    </rPh>
    <rPh sb="367" eb="369">
      <t>オスイ</t>
    </rPh>
    <rPh sb="369" eb="371">
      <t>ショリ</t>
    </rPh>
    <rPh sb="371" eb="373">
      <t>ゲンカ</t>
    </rPh>
    <rPh sb="374" eb="375">
      <t>タカ</t>
    </rPh>
    <rPh sb="376" eb="378">
      <t>ジョウキョウ</t>
    </rPh>
    <rPh sb="388" eb="391">
      <t>コウテイサ</t>
    </rPh>
    <rPh sb="392" eb="393">
      <t>スク</t>
    </rPh>
    <rPh sb="395" eb="397">
      <t>トウザイ</t>
    </rPh>
    <rPh sb="398" eb="399">
      <t>ナガ</t>
    </rPh>
    <rPh sb="400" eb="402">
      <t>トウシ</t>
    </rPh>
    <rPh sb="403" eb="406">
      <t>チケイテキ</t>
    </rPh>
    <rPh sb="406" eb="408">
      <t>ヨウイン</t>
    </rPh>
    <rPh sb="412" eb="414">
      <t>ショリ</t>
    </rPh>
    <rPh sb="414" eb="416">
      <t>シセツ</t>
    </rPh>
    <rPh sb="417" eb="419">
      <t>フクスウ</t>
    </rPh>
    <rPh sb="419" eb="420">
      <t>ユウ</t>
    </rPh>
    <rPh sb="424" eb="426">
      <t>エイキョウ</t>
    </rPh>
    <rPh sb="427" eb="428">
      <t>カンガ</t>
    </rPh>
    <rPh sb="433" eb="435">
      <t>コンゴ</t>
    </rPh>
    <rPh sb="436" eb="438">
      <t>シセツ</t>
    </rPh>
    <rPh sb="439" eb="442">
      <t>トウハイゴウ</t>
    </rPh>
    <rPh sb="442" eb="443">
      <t>トウ</t>
    </rPh>
    <rPh sb="446" eb="448">
      <t>シセツ</t>
    </rPh>
    <rPh sb="448" eb="450">
      <t>キボ</t>
    </rPh>
    <rPh sb="451" eb="453">
      <t>シセツ</t>
    </rPh>
    <rPh sb="453" eb="455">
      <t>キノウ</t>
    </rPh>
    <rPh sb="456" eb="459">
      <t>サイテキカ</t>
    </rPh>
    <rPh sb="460" eb="461">
      <t>ト</t>
    </rPh>
    <rPh sb="462" eb="463">
      <t>ク</t>
    </rPh>
    <rPh sb="464" eb="466">
      <t>ヒツヨウ</t>
    </rPh>
    <phoneticPr fontId="4"/>
  </si>
  <si>
    <t>　管渠延長983㎞のうち、標準耐用年数50年が経過したものは約200㎞に達しており、今後この延長は急速に増加していく。また、当市で最初に建設された船上浄化センターは昭和46年の運転開始から約45年を迎えようとしている。これら膨大な施設をすべて標準耐用年数で更新することは費用面・人材面等から現実的でないため、点検・調査等によってその状態を適切に把握した上で、長期的な改築の需要見通しを検討し、計画的かつ効率的な老朽化対策を図る必要がある。</t>
    <rPh sb="1" eb="3">
      <t>カンキョ</t>
    </rPh>
    <rPh sb="3" eb="5">
      <t>エンチョウ</t>
    </rPh>
    <rPh sb="13" eb="15">
      <t>ヒョウジュン</t>
    </rPh>
    <rPh sb="15" eb="17">
      <t>タイヨウ</t>
    </rPh>
    <rPh sb="17" eb="19">
      <t>ネンスウ</t>
    </rPh>
    <rPh sb="21" eb="22">
      <t>ネン</t>
    </rPh>
    <rPh sb="23" eb="25">
      <t>ケイカ</t>
    </rPh>
    <rPh sb="30" eb="31">
      <t>ヤク</t>
    </rPh>
    <rPh sb="36" eb="37">
      <t>タッ</t>
    </rPh>
    <rPh sb="42" eb="44">
      <t>コンゴ</t>
    </rPh>
    <rPh sb="46" eb="48">
      <t>エンチョウ</t>
    </rPh>
    <rPh sb="49" eb="51">
      <t>キュウソク</t>
    </rPh>
    <rPh sb="52" eb="54">
      <t>ゾウカ</t>
    </rPh>
    <rPh sb="62" eb="64">
      <t>トウシ</t>
    </rPh>
    <rPh sb="65" eb="67">
      <t>サイショ</t>
    </rPh>
    <rPh sb="68" eb="70">
      <t>ケンセツ</t>
    </rPh>
    <rPh sb="73" eb="74">
      <t>フネ</t>
    </rPh>
    <rPh sb="74" eb="75">
      <t>ウエ</t>
    </rPh>
    <rPh sb="75" eb="77">
      <t>ジョウカ</t>
    </rPh>
    <rPh sb="82" eb="84">
      <t>ショウワ</t>
    </rPh>
    <rPh sb="86" eb="87">
      <t>ネン</t>
    </rPh>
    <rPh sb="88" eb="90">
      <t>ウンテン</t>
    </rPh>
    <rPh sb="90" eb="92">
      <t>カイシ</t>
    </rPh>
    <rPh sb="94" eb="95">
      <t>ヤク</t>
    </rPh>
    <rPh sb="97" eb="98">
      <t>ネン</t>
    </rPh>
    <rPh sb="99" eb="100">
      <t>ムカ</t>
    </rPh>
    <rPh sb="112" eb="114">
      <t>ボウダイ</t>
    </rPh>
    <rPh sb="115" eb="117">
      <t>シセツ</t>
    </rPh>
    <rPh sb="121" eb="123">
      <t>ヒョウジュン</t>
    </rPh>
    <rPh sb="123" eb="125">
      <t>タイヨウ</t>
    </rPh>
    <rPh sb="125" eb="127">
      <t>ネンスウ</t>
    </rPh>
    <rPh sb="128" eb="130">
      <t>コウシン</t>
    </rPh>
    <rPh sb="135" eb="138">
      <t>ヒヨウメン</t>
    </rPh>
    <rPh sb="139" eb="142">
      <t>ジンザイメン</t>
    </rPh>
    <rPh sb="142" eb="143">
      <t>トウ</t>
    </rPh>
    <rPh sb="145" eb="148">
      <t>ゲンジツテキ</t>
    </rPh>
    <rPh sb="154" eb="156">
      <t>テンケン</t>
    </rPh>
    <rPh sb="157" eb="159">
      <t>チョウサ</t>
    </rPh>
    <rPh sb="159" eb="160">
      <t>トウ</t>
    </rPh>
    <rPh sb="166" eb="168">
      <t>ジョウタイ</t>
    </rPh>
    <rPh sb="169" eb="171">
      <t>テキセツ</t>
    </rPh>
    <rPh sb="172" eb="174">
      <t>ハアク</t>
    </rPh>
    <rPh sb="176" eb="177">
      <t>ウエ</t>
    </rPh>
    <rPh sb="179" eb="182">
      <t>チョウキテキ</t>
    </rPh>
    <rPh sb="183" eb="185">
      <t>カイチク</t>
    </rPh>
    <rPh sb="186" eb="188">
      <t>ジュヨウ</t>
    </rPh>
    <rPh sb="188" eb="190">
      <t>ミトオ</t>
    </rPh>
    <rPh sb="192" eb="194">
      <t>ケントウ</t>
    </rPh>
    <rPh sb="196" eb="199">
      <t>ケイカクテキ</t>
    </rPh>
    <rPh sb="201" eb="204">
      <t>コウリツテキ</t>
    </rPh>
    <rPh sb="205" eb="208">
      <t>ロウキュウカ</t>
    </rPh>
    <rPh sb="208" eb="210">
      <t>タイサク</t>
    </rPh>
    <rPh sb="211" eb="212">
      <t>ハカ</t>
    </rPh>
    <rPh sb="213" eb="215">
      <t>ヒツヨウ</t>
    </rPh>
    <phoneticPr fontId="4"/>
  </si>
  <si>
    <t>　下水道使用料収入の減少や施設・設備の老朽化など、経営環境は厳しさを増している。
　長期的に安定した事業運営を行うため、経営基盤の強化が求められており、今後、適切な維持管理や更新を行うためには長期的な経営方針「経営戦略」を策定し、計画に基づき効率化、経営健全化に取り組むことが必要である。
　また、現在の特別会計では全体像が分からず将来の収支予測も困難となるため、事業の財政状態や経営成績を明確に把握することで詳細な経営診断が可能となる公営企業会計を平成28年度から導入し、より健全な事業運営を実施する。</t>
    <rPh sb="1" eb="4">
      <t>ゲスイドウ</t>
    </rPh>
    <rPh sb="4" eb="7">
      <t>シヨウリョウ</t>
    </rPh>
    <rPh sb="7" eb="9">
      <t>シュウニュウ</t>
    </rPh>
    <rPh sb="10" eb="12">
      <t>ゲンショウ</t>
    </rPh>
    <rPh sb="13" eb="15">
      <t>シセツ</t>
    </rPh>
    <rPh sb="16" eb="18">
      <t>セツビ</t>
    </rPh>
    <rPh sb="19" eb="22">
      <t>ロウキュウカ</t>
    </rPh>
    <rPh sb="25" eb="27">
      <t>ケイエイ</t>
    </rPh>
    <rPh sb="27" eb="29">
      <t>カンキョウ</t>
    </rPh>
    <rPh sb="30" eb="31">
      <t>キビ</t>
    </rPh>
    <rPh sb="34" eb="35">
      <t>マ</t>
    </rPh>
    <rPh sb="42" eb="45">
      <t>チョウキテキ</t>
    </rPh>
    <rPh sb="46" eb="48">
      <t>アンテイ</t>
    </rPh>
    <rPh sb="50" eb="52">
      <t>ジギョウ</t>
    </rPh>
    <rPh sb="52" eb="54">
      <t>ウンエイ</t>
    </rPh>
    <rPh sb="55" eb="56">
      <t>オコナ</t>
    </rPh>
    <rPh sb="60" eb="62">
      <t>ケイエイ</t>
    </rPh>
    <rPh sb="62" eb="64">
      <t>キバン</t>
    </rPh>
    <rPh sb="65" eb="67">
      <t>キョウカ</t>
    </rPh>
    <rPh sb="68" eb="69">
      <t>モト</t>
    </rPh>
    <rPh sb="76" eb="78">
      <t>コンゴ</t>
    </rPh>
    <rPh sb="105" eb="107">
      <t>ケイエイ</t>
    </rPh>
    <rPh sb="107" eb="109">
      <t>センリャク</t>
    </rPh>
    <rPh sb="111" eb="113">
      <t>サクテイ</t>
    </rPh>
    <rPh sb="115" eb="117">
      <t>ケイカク</t>
    </rPh>
    <rPh sb="118" eb="119">
      <t>モト</t>
    </rPh>
    <rPh sb="121" eb="124">
      <t>コウリツカ</t>
    </rPh>
    <rPh sb="125" eb="127">
      <t>ケイエイ</t>
    </rPh>
    <rPh sb="127" eb="130">
      <t>ケンゼンカ</t>
    </rPh>
    <rPh sb="131" eb="132">
      <t>ト</t>
    </rPh>
    <rPh sb="133" eb="134">
      <t>ク</t>
    </rPh>
    <rPh sb="138" eb="140">
      <t>ヒツヨウ</t>
    </rPh>
    <rPh sb="149" eb="151">
      <t>ゲンザイ</t>
    </rPh>
    <rPh sb="152" eb="154">
      <t>トクベツ</t>
    </rPh>
    <rPh sb="154" eb="156">
      <t>カイケイ</t>
    </rPh>
    <rPh sb="225" eb="227">
      <t>ヘイセイ</t>
    </rPh>
    <rPh sb="229" eb="231">
      <t>ネンド</t>
    </rPh>
    <rPh sb="239" eb="241">
      <t>ケンゼン</t>
    </rPh>
    <rPh sb="242" eb="244">
      <t>ジギョウ</t>
    </rPh>
    <rPh sb="244" eb="246">
      <t>ウンエイ</t>
    </rPh>
    <rPh sb="247" eb="24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</si>
</sst>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0.1</c:v>
                </c:pt>
                <c:pt idx="1">
                  <c:v>0.14000000000000001</c:v>
                </c:pt>
                <c:pt idx="2">
                  <c:v>0.22</c:v>
                </c:pt>
                <c:pt idx="3">
                  <c:v>0.3</c:v>
                </c:pt>
                <c:pt idx="4">
                  <c:v>0.46</c:v>
                </c:pt>
              </c:numCache>
            </c:numRef>
          </c:val>
        </c:ser>
        <c:dLbls>
          <c:showLegendKey val="0"/>
          <c:showVal val="0"/>
          <c:showCatName val="0"/>
          <c:showSerName val="0"/>
          <c:showPercent val="0"/>
          <c:showBubbleSize val="0"/>
        </c:dLbls>
        <c:gapWidth val="150"/>
        <c:axId val="86612608"/>
        <c:axId val="8661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c:v>
                </c:pt>
                <c:pt idx="2">
                  <c:v>0.1</c:v>
                </c:pt>
                <c:pt idx="3">
                  <c:v>0.08</c:v>
                </c:pt>
                <c:pt idx="4">
                  <c:v>0.1</c:v>
                </c:pt>
              </c:numCache>
            </c:numRef>
          </c:val>
          <c:smooth val="0"/>
        </c:ser>
        <c:dLbls>
          <c:showLegendKey val="0"/>
          <c:showVal val="0"/>
          <c:showCatName val="0"/>
          <c:showSerName val="0"/>
          <c:showPercent val="0"/>
          <c:showBubbleSize val="0"/>
        </c:dLbls>
        <c:marker val="1"/>
        <c:smooth val="0"/>
        <c:axId val="86612608"/>
        <c:axId val="86614784"/>
      </c:lineChart>
      <c:dateAx>
        <c:axId val="86612608"/>
        <c:scaling>
          <c:orientation val="minMax"/>
        </c:scaling>
        <c:delete val="1"/>
        <c:axPos val="b"/>
        <c:numFmt formatCode="ge" sourceLinked="1"/>
        <c:majorTickMark val="none"/>
        <c:minorTickMark val="none"/>
        <c:tickLblPos val="none"/>
        <c:crossAx val="86614784"/>
        <c:crosses val="autoZero"/>
        <c:auto val="1"/>
        <c:lblOffset val="100"/>
        <c:baseTimeUnit val="years"/>
      </c:dateAx>
      <c:valAx>
        <c:axId val="8661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72.13</c:v>
                </c:pt>
                <c:pt idx="1">
                  <c:v>74.77</c:v>
                </c:pt>
                <c:pt idx="2">
                  <c:v>71.739999999999995</c:v>
                </c:pt>
                <c:pt idx="3">
                  <c:v>72.17</c:v>
                </c:pt>
                <c:pt idx="4">
                  <c:v>70.8</c:v>
                </c:pt>
              </c:numCache>
            </c:numRef>
          </c:val>
        </c:ser>
        <c:dLbls>
          <c:showLegendKey val="0"/>
          <c:showVal val="0"/>
          <c:showCatName val="0"/>
          <c:showSerName val="0"/>
          <c:showPercent val="0"/>
          <c:showBubbleSize val="0"/>
        </c:dLbls>
        <c:gapWidth val="150"/>
        <c:axId val="89443712"/>
        <c:axId val="8959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68.489999999999995</c:v>
                </c:pt>
                <c:pt idx="1">
                  <c:v>71.48</c:v>
                </c:pt>
                <c:pt idx="2">
                  <c:v>69.03</c:v>
                </c:pt>
                <c:pt idx="3">
                  <c:v>70.16</c:v>
                </c:pt>
                <c:pt idx="4">
                  <c:v>69.95</c:v>
                </c:pt>
              </c:numCache>
            </c:numRef>
          </c:val>
          <c:smooth val="0"/>
        </c:ser>
        <c:dLbls>
          <c:showLegendKey val="0"/>
          <c:showVal val="0"/>
          <c:showCatName val="0"/>
          <c:showSerName val="0"/>
          <c:showPercent val="0"/>
          <c:showBubbleSize val="0"/>
        </c:dLbls>
        <c:marker val="1"/>
        <c:smooth val="0"/>
        <c:axId val="89443712"/>
        <c:axId val="89591808"/>
      </c:lineChart>
      <c:dateAx>
        <c:axId val="89443712"/>
        <c:scaling>
          <c:orientation val="minMax"/>
        </c:scaling>
        <c:delete val="1"/>
        <c:axPos val="b"/>
        <c:numFmt formatCode="ge" sourceLinked="1"/>
        <c:majorTickMark val="none"/>
        <c:minorTickMark val="none"/>
        <c:tickLblPos val="none"/>
        <c:crossAx val="89591808"/>
        <c:crosses val="autoZero"/>
        <c:auto val="1"/>
        <c:lblOffset val="100"/>
        <c:baseTimeUnit val="years"/>
      </c:dateAx>
      <c:valAx>
        <c:axId val="895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4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96.14</c:v>
                </c:pt>
                <c:pt idx="1">
                  <c:v>96.31</c:v>
                </c:pt>
                <c:pt idx="2">
                  <c:v>96.3</c:v>
                </c:pt>
                <c:pt idx="3">
                  <c:v>96.28</c:v>
                </c:pt>
                <c:pt idx="4">
                  <c:v>96.71</c:v>
                </c:pt>
              </c:numCache>
            </c:numRef>
          </c:val>
        </c:ser>
        <c:dLbls>
          <c:showLegendKey val="0"/>
          <c:showVal val="0"/>
          <c:showCatName val="0"/>
          <c:showSerName val="0"/>
          <c:showPercent val="0"/>
          <c:showBubbleSize val="0"/>
        </c:dLbls>
        <c:gapWidth val="150"/>
        <c:axId val="89626496"/>
        <c:axId val="8962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96.94</c:v>
                </c:pt>
                <c:pt idx="1">
                  <c:v>96.96</c:v>
                </c:pt>
                <c:pt idx="2">
                  <c:v>96.87</c:v>
                </c:pt>
                <c:pt idx="3">
                  <c:v>96.82</c:v>
                </c:pt>
                <c:pt idx="4">
                  <c:v>96.69</c:v>
                </c:pt>
              </c:numCache>
            </c:numRef>
          </c:val>
          <c:smooth val="0"/>
        </c:ser>
        <c:dLbls>
          <c:showLegendKey val="0"/>
          <c:showVal val="0"/>
          <c:showCatName val="0"/>
          <c:showSerName val="0"/>
          <c:showPercent val="0"/>
          <c:showBubbleSize val="0"/>
        </c:dLbls>
        <c:marker val="1"/>
        <c:smooth val="0"/>
        <c:axId val="89626496"/>
        <c:axId val="89628672"/>
      </c:lineChart>
      <c:dateAx>
        <c:axId val="89626496"/>
        <c:scaling>
          <c:orientation val="minMax"/>
        </c:scaling>
        <c:delete val="1"/>
        <c:axPos val="b"/>
        <c:numFmt formatCode="ge" sourceLinked="1"/>
        <c:majorTickMark val="none"/>
        <c:minorTickMark val="none"/>
        <c:tickLblPos val="none"/>
        <c:crossAx val="89628672"/>
        <c:crosses val="autoZero"/>
        <c:auto val="1"/>
        <c:lblOffset val="100"/>
        <c:baseTimeUnit val="years"/>
      </c:dateAx>
      <c:valAx>
        <c:axId val="8962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2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95.04</c:v>
                </c:pt>
                <c:pt idx="1">
                  <c:v>88.77</c:v>
                </c:pt>
                <c:pt idx="2">
                  <c:v>81.34</c:v>
                </c:pt>
                <c:pt idx="3">
                  <c:v>98.29</c:v>
                </c:pt>
                <c:pt idx="4">
                  <c:v>97.67</c:v>
                </c:pt>
              </c:numCache>
            </c:numRef>
          </c:val>
        </c:ser>
        <c:dLbls>
          <c:showLegendKey val="0"/>
          <c:showVal val="0"/>
          <c:showCatName val="0"/>
          <c:showSerName val="0"/>
          <c:showPercent val="0"/>
          <c:showBubbleSize val="0"/>
        </c:dLbls>
        <c:gapWidth val="150"/>
        <c:axId val="89335680"/>
        <c:axId val="8935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35680"/>
        <c:axId val="89350144"/>
      </c:lineChart>
      <c:dateAx>
        <c:axId val="89335680"/>
        <c:scaling>
          <c:orientation val="minMax"/>
        </c:scaling>
        <c:delete val="1"/>
        <c:axPos val="b"/>
        <c:numFmt formatCode="ge" sourceLinked="1"/>
        <c:majorTickMark val="none"/>
        <c:minorTickMark val="none"/>
        <c:tickLblPos val="none"/>
        <c:crossAx val="89350144"/>
        <c:crosses val="autoZero"/>
        <c:auto val="1"/>
        <c:lblOffset val="100"/>
        <c:baseTimeUnit val="years"/>
      </c:dateAx>
      <c:valAx>
        <c:axId val="893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3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384448"/>
        <c:axId val="8938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84448"/>
        <c:axId val="89386368"/>
      </c:lineChart>
      <c:dateAx>
        <c:axId val="89384448"/>
        <c:scaling>
          <c:orientation val="minMax"/>
        </c:scaling>
        <c:delete val="1"/>
        <c:axPos val="b"/>
        <c:numFmt formatCode="ge" sourceLinked="1"/>
        <c:majorTickMark val="none"/>
        <c:minorTickMark val="none"/>
        <c:tickLblPos val="none"/>
        <c:crossAx val="89386368"/>
        <c:crosses val="autoZero"/>
        <c:auto val="1"/>
        <c:lblOffset val="100"/>
        <c:baseTimeUnit val="years"/>
      </c:dateAx>
      <c:valAx>
        <c:axId val="8938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8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846720"/>
        <c:axId val="8884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846720"/>
        <c:axId val="88848640"/>
      </c:lineChart>
      <c:dateAx>
        <c:axId val="88846720"/>
        <c:scaling>
          <c:orientation val="minMax"/>
        </c:scaling>
        <c:delete val="1"/>
        <c:axPos val="b"/>
        <c:numFmt formatCode="ge" sourceLinked="1"/>
        <c:majorTickMark val="none"/>
        <c:minorTickMark val="none"/>
        <c:tickLblPos val="none"/>
        <c:crossAx val="88848640"/>
        <c:crosses val="autoZero"/>
        <c:auto val="1"/>
        <c:lblOffset val="100"/>
        <c:baseTimeUnit val="years"/>
      </c:dateAx>
      <c:valAx>
        <c:axId val="8884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4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945024"/>
        <c:axId val="8894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945024"/>
        <c:axId val="88946944"/>
      </c:lineChart>
      <c:dateAx>
        <c:axId val="88945024"/>
        <c:scaling>
          <c:orientation val="minMax"/>
        </c:scaling>
        <c:delete val="1"/>
        <c:axPos val="b"/>
        <c:numFmt formatCode="ge" sourceLinked="1"/>
        <c:majorTickMark val="none"/>
        <c:minorTickMark val="none"/>
        <c:tickLblPos val="none"/>
        <c:crossAx val="88946944"/>
        <c:crosses val="autoZero"/>
        <c:auto val="1"/>
        <c:lblOffset val="100"/>
        <c:baseTimeUnit val="years"/>
      </c:dateAx>
      <c:valAx>
        <c:axId val="8894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4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978944"/>
        <c:axId val="8898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978944"/>
        <c:axId val="88980864"/>
      </c:lineChart>
      <c:dateAx>
        <c:axId val="88978944"/>
        <c:scaling>
          <c:orientation val="minMax"/>
        </c:scaling>
        <c:delete val="1"/>
        <c:axPos val="b"/>
        <c:numFmt formatCode="ge" sourceLinked="1"/>
        <c:majorTickMark val="none"/>
        <c:minorTickMark val="none"/>
        <c:tickLblPos val="none"/>
        <c:crossAx val="88980864"/>
        <c:crosses val="autoZero"/>
        <c:auto val="1"/>
        <c:lblOffset val="100"/>
        <c:baseTimeUnit val="years"/>
      </c:dateAx>
      <c:valAx>
        <c:axId val="8898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7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843.24</c:v>
                </c:pt>
                <c:pt idx="1">
                  <c:v>827.34</c:v>
                </c:pt>
                <c:pt idx="2">
                  <c:v>796.5</c:v>
                </c:pt>
                <c:pt idx="3">
                  <c:v>746.96</c:v>
                </c:pt>
                <c:pt idx="4">
                  <c:v>709.44</c:v>
                </c:pt>
              </c:numCache>
            </c:numRef>
          </c:val>
        </c:ser>
        <c:dLbls>
          <c:showLegendKey val="0"/>
          <c:showVal val="0"/>
          <c:showCatName val="0"/>
          <c:showSerName val="0"/>
          <c:showPercent val="0"/>
          <c:showBubbleSize val="0"/>
        </c:dLbls>
        <c:gapWidth val="150"/>
        <c:axId val="89011328"/>
        <c:axId val="8901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669.53</c:v>
                </c:pt>
                <c:pt idx="1">
                  <c:v>652.94000000000005</c:v>
                </c:pt>
                <c:pt idx="2">
                  <c:v>641.70000000000005</c:v>
                </c:pt>
                <c:pt idx="3">
                  <c:v>624.4</c:v>
                </c:pt>
                <c:pt idx="4">
                  <c:v>607.52</c:v>
                </c:pt>
              </c:numCache>
            </c:numRef>
          </c:val>
          <c:smooth val="0"/>
        </c:ser>
        <c:dLbls>
          <c:showLegendKey val="0"/>
          <c:showVal val="0"/>
          <c:showCatName val="0"/>
          <c:showSerName val="0"/>
          <c:showPercent val="0"/>
          <c:showBubbleSize val="0"/>
        </c:dLbls>
        <c:marker val="1"/>
        <c:smooth val="0"/>
        <c:axId val="89011328"/>
        <c:axId val="89013248"/>
      </c:lineChart>
      <c:dateAx>
        <c:axId val="89011328"/>
        <c:scaling>
          <c:orientation val="minMax"/>
        </c:scaling>
        <c:delete val="1"/>
        <c:axPos val="b"/>
        <c:numFmt formatCode="ge" sourceLinked="1"/>
        <c:majorTickMark val="none"/>
        <c:minorTickMark val="none"/>
        <c:tickLblPos val="none"/>
        <c:crossAx val="89013248"/>
        <c:crosses val="autoZero"/>
        <c:auto val="1"/>
        <c:lblOffset val="100"/>
        <c:baseTimeUnit val="years"/>
      </c:dateAx>
      <c:valAx>
        <c:axId val="8901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1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98.24</c:v>
                </c:pt>
                <c:pt idx="1">
                  <c:v>99.5</c:v>
                </c:pt>
                <c:pt idx="2">
                  <c:v>97.11</c:v>
                </c:pt>
                <c:pt idx="3">
                  <c:v>98.55</c:v>
                </c:pt>
                <c:pt idx="4">
                  <c:v>100.39</c:v>
                </c:pt>
              </c:numCache>
            </c:numRef>
          </c:val>
        </c:ser>
        <c:dLbls>
          <c:showLegendKey val="0"/>
          <c:showVal val="0"/>
          <c:showCatName val="0"/>
          <c:showSerName val="0"/>
          <c:showPercent val="0"/>
          <c:showBubbleSize val="0"/>
        </c:dLbls>
        <c:gapWidth val="150"/>
        <c:axId val="89030016"/>
        <c:axId val="8940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91.18</c:v>
                </c:pt>
                <c:pt idx="1">
                  <c:v>91.22</c:v>
                </c:pt>
                <c:pt idx="2">
                  <c:v>91.73</c:v>
                </c:pt>
                <c:pt idx="3">
                  <c:v>92.33</c:v>
                </c:pt>
                <c:pt idx="4">
                  <c:v>96.91</c:v>
                </c:pt>
              </c:numCache>
            </c:numRef>
          </c:val>
          <c:smooth val="0"/>
        </c:ser>
        <c:dLbls>
          <c:showLegendKey val="0"/>
          <c:showVal val="0"/>
          <c:showCatName val="0"/>
          <c:showSerName val="0"/>
          <c:showPercent val="0"/>
          <c:showBubbleSize val="0"/>
        </c:dLbls>
        <c:marker val="1"/>
        <c:smooth val="0"/>
        <c:axId val="89030016"/>
        <c:axId val="89400832"/>
      </c:lineChart>
      <c:dateAx>
        <c:axId val="89030016"/>
        <c:scaling>
          <c:orientation val="minMax"/>
        </c:scaling>
        <c:delete val="1"/>
        <c:axPos val="b"/>
        <c:numFmt formatCode="ge" sourceLinked="1"/>
        <c:majorTickMark val="none"/>
        <c:minorTickMark val="none"/>
        <c:tickLblPos val="none"/>
        <c:crossAx val="89400832"/>
        <c:crosses val="autoZero"/>
        <c:auto val="1"/>
        <c:lblOffset val="100"/>
        <c:baseTimeUnit val="years"/>
      </c:dateAx>
      <c:valAx>
        <c:axId val="8940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3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158.54</c:v>
                </c:pt>
                <c:pt idx="1">
                  <c:v>156.86000000000001</c:v>
                </c:pt>
                <c:pt idx="2">
                  <c:v>160.03</c:v>
                </c:pt>
                <c:pt idx="3">
                  <c:v>159.08000000000001</c:v>
                </c:pt>
                <c:pt idx="4">
                  <c:v>159.85</c:v>
                </c:pt>
              </c:numCache>
            </c:numRef>
          </c:val>
        </c:ser>
        <c:dLbls>
          <c:showLegendKey val="0"/>
          <c:showVal val="0"/>
          <c:showCatName val="0"/>
          <c:showSerName val="0"/>
          <c:showPercent val="0"/>
          <c:showBubbleSize val="0"/>
        </c:dLbls>
        <c:gapWidth val="150"/>
        <c:axId val="89426560"/>
        <c:axId val="8943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124.56</c:v>
                </c:pt>
                <c:pt idx="1">
                  <c:v>125.47</c:v>
                </c:pt>
                <c:pt idx="2">
                  <c:v>123.91</c:v>
                </c:pt>
                <c:pt idx="3">
                  <c:v>123.69</c:v>
                </c:pt>
                <c:pt idx="4">
                  <c:v>120.5</c:v>
                </c:pt>
              </c:numCache>
            </c:numRef>
          </c:val>
          <c:smooth val="0"/>
        </c:ser>
        <c:dLbls>
          <c:showLegendKey val="0"/>
          <c:showVal val="0"/>
          <c:showCatName val="0"/>
          <c:showSerName val="0"/>
          <c:showPercent val="0"/>
          <c:showBubbleSize val="0"/>
        </c:dLbls>
        <c:marker val="1"/>
        <c:smooth val="0"/>
        <c:axId val="89426560"/>
        <c:axId val="89432832"/>
      </c:lineChart>
      <c:dateAx>
        <c:axId val="89426560"/>
        <c:scaling>
          <c:orientation val="minMax"/>
        </c:scaling>
        <c:delete val="1"/>
        <c:axPos val="b"/>
        <c:numFmt formatCode="ge" sourceLinked="1"/>
        <c:majorTickMark val="none"/>
        <c:minorTickMark val="none"/>
        <c:tickLblPos val="none"/>
        <c:crossAx val="89432832"/>
        <c:crosses val="autoZero"/>
        <c:auto val="1"/>
        <c:lblOffset val="100"/>
        <c:baseTimeUnit val="years"/>
      </c:dateAx>
      <c:valAx>
        <c:axId val="8943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88" sqref="BL8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明石市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3"/>
      <c r="AE8" s="3"/>
      <c r="AF8" s="3"/>
      <c r="AG8" s="3"/>
      <c r="AH8" s="3"/>
      <c r="AI8" s="3"/>
      <c r="AJ8" s="3"/>
      <c r="AK8" s="3"/>
      <c r="AL8" s="64">
        <f>データ!R6</f>
        <v>297547</v>
      </c>
      <c r="AM8" s="64"/>
      <c r="AN8" s="64"/>
      <c r="AO8" s="64"/>
      <c r="AP8" s="64"/>
      <c r="AQ8" s="64"/>
      <c r="AR8" s="64"/>
      <c r="AS8" s="64"/>
      <c r="AT8" s="63">
        <f>データ!S6</f>
        <v>49.42</v>
      </c>
      <c r="AU8" s="63"/>
      <c r="AV8" s="63"/>
      <c r="AW8" s="63"/>
      <c r="AX8" s="63"/>
      <c r="AY8" s="63"/>
      <c r="AZ8" s="63"/>
      <c r="BA8" s="63"/>
      <c r="BB8" s="63">
        <f>データ!T6</f>
        <v>6020.78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99.46</v>
      </c>
      <c r="Q10" s="63"/>
      <c r="R10" s="63"/>
      <c r="S10" s="63"/>
      <c r="T10" s="63"/>
      <c r="U10" s="63"/>
      <c r="V10" s="63"/>
      <c r="W10" s="63">
        <f>データ!P6</f>
        <v>85.84</v>
      </c>
      <c r="X10" s="63"/>
      <c r="Y10" s="63"/>
      <c r="Z10" s="63"/>
      <c r="AA10" s="63"/>
      <c r="AB10" s="63"/>
      <c r="AC10" s="63"/>
      <c r="AD10" s="64">
        <f>データ!Q6</f>
        <v>2157</v>
      </c>
      <c r="AE10" s="64"/>
      <c r="AF10" s="64"/>
      <c r="AG10" s="64"/>
      <c r="AH10" s="64"/>
      <c r="AI10" s="64"/>
      <c r="AJ10" s="64"/>
      <c r="AK10" s="2"/>
      <c r="AL10" s="64">
        <f>データ!U6</f>
        <v>295725</v>
      </c>
      <c r="AM10" s="64"/>
      <c r="AN10" s="64"/>
      <c r="AO10" s="64"/>
      <c r="AP10" s="64"/>
      <c r="AQ10" s="64"/>
      <c r="AR10" s="64"/>
      <c r="AS10" s="64"/>
      <c r="AT10" s="63">
        <f>データ!V6</f>
        <v>38.130000000000003</v>
      </c>
      <c r="AU10" s="63"/>
      <c r="AV10" s="63"/>
      <c r="AW10" s="63"/>
      <c r="AX10" s="63"/>
      <c r="AY10" s="63"/>
      <c r="AZ10" s="63"/>
      <c r="BA10" s="63"/>
      <c r="BB10" s="63">
        <f>データ!W6</f>
        <v>7755.7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282031</v>
      </c>
      <c r="D6" s="31">
        <f t="shared" si="3"/>
        <v>47</v>
      </c>
      <c r="E6" s="31">
        <f t="shared" si="3"/>
        <v>17</v>
      </c>
      <c r="F6" s="31">
        <f t="shared" si="3"/>
        <v>1</v>
      </c>
      <c r="G6" s="31">
        <f t="shared" si="3"/>
        <v>0</v>
      </c>
      <c r="H6" s="31" t="str">
        <f t="shared" si="3"/>
        <v>兵庫県　明石市</v>
      </c>
      <c r="I6" s="31" t="str">
        <f t="shared" si="3"/>
        <v>法非適用</v>
      </c>
      <c r="J6" s="31" t="str">
        <f t="shared" si="3"/>
        <v>下水道事業</v>
      </c>
      <c r="K6" s="31" t="str">
        <f t="shared" si="3"/>
        <v>公共下水道</v>
      </c>
      <c r="L6" s="31" t="str">
        <f t="shared" si="3"/>
        <v>Ab</v>
      </c>
      <c r="M6" s="32" t="str">
        <f t="shared" si="3"/>
        <v>-</v>
      </c>
      <c r="N6" s="32" t="str">
        <f t="shared" si="3"/>
        <v>該当数値なし</v>
      </c>
      <c r="O6" s="32">
        <f t="shared" si="3"/>
        <v>99.46</v>
      </c>
      <c r="P6" s="32">
        <f t="shared" si="3"/>
        <v>85.84</v>
      </c>
      <c r="Q6" s="32">
        <f t="shared" si="3"/>
        <v>2157</v>
      </c>
      <c r="R6" s="32">
        <f t="shared" si="3"/>
        <v>297547</v>
      </c>
      <c r="S6" s="32">
        <f t="shared" si="3"/>
        <v>49.42</v>
      </c>
      <c r="T6" s="32">
        <f t="shared" si="3"/>
        <v>6020.78</v>
      </c>
      <c r="U6" s="32">
        <f t="shared" si="3"/>
        <v>295725</v>
      </c>
      <c r="V6" s="32">
        <f t="shared" si="3"/>
        <v>38.130000000000003</v>
      </c>
      <c r="W6" s="32">
        <f t="shared" si="3"/>
        <v>7755.7</v>
      </c>
      <c r="X6" s="33">
        <f>IF(X7="",NA(),X7)</f>
        <v>95.04</v>
      </c>
      <c r="Y6" s="33">
        <f t="shared" ref="Y6:AG6" si="4">IF(Y7="",NA(),Y7)</f>
        <v>88.77</v>
      </c>
      <c r="Z6" s="33">
        <f t="shared" si="4"/>
        <v>81.34</v>
      </c>
      <c r="AA6" s="33">
        <f t="shared" si="4"/>
        <v>98.29</v>
      </c>
      <c r="AB6" s="33">
        <f t="shared" si="4"/>
        <v>97.67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843.24</v>
      </c>
      <c r="BF6" s="33">
        <f t="shared" ref="BF6:BN6" si="7">IF(BF7="",NA(),BF7)</f>
        <v>827.34</v>
      </c>
      <c r="BG6" s="33">
        <f t="shared" si="7"/>
        <v>796.5</v>
      </c>
      <c r="BH6" s="33">
        <f t="shared" si="7"/>
        <v>746.96</v>
      </c>
      <c r="BI6" s="33">
        <f t="shared" si="7"/>
        <v>709.44</v>
      </c>
      <c r="BJ6" s="33">
        <f t="shared" si="7"/>
        <v>669.53</v>
      </c>
      <c r="BK6" s="33">
        <f t="shared" si="7"/>
        <v>652.94000000000005</v>
      </c>
      <c r="BL6" s="33">
        <f t="shared" si="7"/>
        <v>641.70000000000005</v>
      </c>
      <c r="BM6" s="33">
        <f t="shared" si="7"/>
        <v>624.4</v>
      </c>
      <c r="BN6" s="33">
        <f t="shared" si="7"/>
        <v>607.52</v>
      </c>
      <c r="BO6" s="32" t="str">
        <f>IF(BO7="","",IF(BO7="-","【-】","【"&amp;SUBSTITUTE(TEXT(BO7,"#,##0.00"),"-","△")&amp;"】"))</f>
        <v>【776.35】</v>
      </c>
      <c r="BP6" s="33">
        <f>IF(BP7="",NA(),BP7)</f>
        <v>98.24</v>
      </c>
      <c r="BQ6" s="33">
        <f t="shared" ref="BQ6:BY6" si="8">IF(BQ7="",NA(),BQ7)</f>
        <v>99.5</v>
      </c>
      <c r="BR6" s="33">
        <f t="shared" si="8"/>
        <v>97.11</v>
      </c>
      <c r="BS6" s="33">
        <f t="shared" si="8"/>
        <v>98.55</v>
      </c>
      <c r="BT6" s="33">
        <f t="shared" si="8"/>
        <v>100.39</v>
      </c>
      <c r="BU6" s="33">
        <f t="shared" si="8"/>
        <v>91.18</v>
      </c>
      <c r="BV6" s="33">
        <f t="shared" si="8"/>
        <v>91.22</v>
      </c>
      <c r="BW6" s="33">
        <f t="shared" si="8"/>
        <v>91.73</v>
      </c>
      <c r="BX6" s="33">
        <f t="shared" si="8"/>
        <v>92.33</v>
      </c>
      <c r="BY6" s="33">
        <f t="shared" si="8"/>
        <v>96.91</v>
      </c>
      <c r="BZ6" s="32" t="str">
        <f>IF(BZ7="","",IF(BZ7="-","【-】","【"&amp;SUBSTITUTE(TEXT(BZ7,"#,##0.00"),"-","△")&amp;"】"))</f>
        <v>【96.57】</v>
      </c>
      <c r="CA6" s="33">
        <f>IF(CA7="",NA(),CA7)</f>
        <v>158.54</v>
      </c>
      <c r="CB6" s="33">
        <f t="shared" ref="CB6:CJ6" si="9">IF(CB7="",NA(),CB7)</f>
        <v>156.86000000000001</v>
      </c>
      <c r="CC6" s="33">
        <f t="shared" si="9"/>
        <v>160.03</v>
      </c>
      <c r="CD6" s="33">
        <f t="shared" si="9"/>
        <v>159.08000000000001</v>
      </c>
      <c r="CE6" s="33">
        <f t="shared" si="9"/>
        <v>159.85</v>
      </c>
      <c r="CF6" s="33">
        <f t="shared" si="9"/>
        <v>124.56</v>
      </c>
      <c r="CG6" s="33">
        <f t="shared" si="9"/>
        <v>125.47</v>
      </c>
      <c r="CH6" s="33">
        <f t="shared" si="9"/>
        <v>123.91</v>
      </c>
      <c r="CI6" s="33">
        <f t="shared" si="9"/>
        <v>123.69</v>
      </c>
      <c r="CJ6" s="33">
        <f t="shared" si="9"/>
        <v>120.5</v>
      </c>
      <c r="CK6" s="32" t="str">
        <f>IF(CK7="","",IF(CK7="-","【-】","【"&amp;SUBSTITUTE(TEXT(CK7,"#,##0.00"),"-","△")&amp;"】"))</f>
        <v>【142.28】</v>
      </c>
      <c r="CL6" s="33">
        <f>IF(CL7="",NA(),CL7)</f>
        <v>72.13</v>
      </c>
      <c r="CM6" s="33">
        <f t="shared" ref="CM6:CU6" si="10">IF(CM7="",NA(),CM7)</f>
        <v>74.77</v>
      </c>
      <c r="CN6" s="33">
        <f t="shared" si="10"/>
        <v>71.739999999999995</v>
      </c>
      <c r="CO6" s="33">
        <f t="shared" si="10"/>
        <v>72.17</v>
      </c>
      <c r="CP6" s="33">
        <f t="shared" si="10"/>
        <v>70.8</v>
      </c>
      <c r="CQ6" s="33">
        <f t="shared" si="10"/>
        <v>68.489999999999995</v>
      </c>
      <c r="CR6" s="33">
        <f t="shared" si="10"/>
        <v>71.48</v>
      </c>
      <c r="CS6" s="33">
        <f t="shared" si="10"/>
        <v>69.03</v>
      </c>
      <c r="CT6" s="33">
        <f t="shared" si="10"/>
        <v>70.16</v>
      </c>
      <c r="CU6" s="33">
        <f t="shared" si="10"/>
        <v>69.95</v>
      </c>
      <c r="CV6" s="32" t="str">
        <f>IF(CV7="","",IF(CV7="-","【-】","【"&amp;SUBSTITUTE(TEXT(CV7,"#,##0.00"),"-","△")&amp;"】"))</f>
        <v>【60.35】</v>
      </c>
      <c r="CW6" s="33">
        <f>IF(CW7="",NA(),CW7)</f>
        <v>96.14</v>
      </c>
      <c r="CX6" s="33">
        <f t="shared" ref="CX6:DF6" si="11">IF(CX7="",NA(),CX7)</f>
        <v>96.31</v>
      </c>
      <c r="CY6" s="33">
        <f t="shared" si="11"/>
        <v>96.3</v>
      </c>
      <c r="CZ6" s="33">
        <f t="shared" si="11"/>
        <v>96.28</v>
      </c>
      <c r="DA6" s="33">
        <f t="shared" si="11"/>
        <v>96.71</v>
      </c>
      <c r="DB6" s="33">
        <f t="shared" si="11"/>
        <v>96.94</v>
      </c>
      <c r="DC6" s="33">
        <f t="shared" si="11"/>
        <v>96.96</v>
      </c>
      <c r="DD6" s="33">
        <f t="shared" si="11"/>
        <v>96.87</v>
      </c>
      <c r="DE6" s="33">
        <f t="shared" si="11"/>
        <v>96.82</v>
      </c>
      <c r="DF6" s="33">
        <f t="shared" si="11"/>
        <v>96.69</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v>
      </c>
      <c r="EE6" s="33">
        <f t="shared" ref="EE6:EM6" si="14">IF(EE7="",NA(),EE7)</f>
        <v>0.14000000000000001</v>
      </c>
      <c r="EF6" s="33">
        <f t="shared" si="14"/>
        <v>0.22</v>
      </c>
      <c r="EG6" s="33">
        <f t="shared" si="14"/>
        <v>0.3</v>
      </c>
      <c r="EH6" s="33">
        <f t="shared" si="14"/>
        <v>0.46</v>
      </c>
      <c r="EI6" s="33">
        <f t="shared" si="14"/>
        <v>0.11</v>
      </c>
      <c r="EJ6" s="33">
        <f t="shared" si="14"/>
        <v>0.1</v>
      </c>
      <c r="EK6" s="33">
        <f t="shared" si="14"/>
        <v>0.1</v>
      </c>
      <c r="EL6" s="33">
        <f t="shared" si="14"/>
        <v>0.08</v>
      </c>
      <c r="EM6" s="33">
        <f t="shared" si="14"/>
        <v>0.1</v>
      </c>
      <c r="EN6" s="32" t="str">
        <f>IF(EN7="","",IF(EN7="-","【-】","【"&amp;SUBSTITUTE(TEXT(EN7,"#,##0.00"),"-","△")&amp;"】"))</f>
        <v>【0.17】</v>
      </c>
    </row>
    <row r="7" spans="1:144" s="34" customFormat="1">
      <c r="A7" s="26"/>
      <c r="B7" s="35">
        <v>2014</v>
      </c>
      <c r="C7" s="35">
        <v>282031</v>
      </c>
      <c r="D7" s="35">
        <v>47</v>
      </c>
      <c r="E7" s="35">
        <v>17</v>
      </c>
      <c r="F7" s="35">
        <v>1</v>
      </c>
      <c r="G7" s="35">
        <v>0</v>
      </c>
      <c r="H7" s="35" t="s">
        <v>96</v>
      </c>
      <c r="I7" s="35" t="s">
        <v>97</v>
      </c>
      <c r="J7" s="35" t="s">
        <v>98</v>
      </c>
      <c r="K7" s="35" t="s">
        <v>99</v>
      </c>
      <c r="L7" s="35" t="s">
        <v>100</v>
      </c>
      <c r="M7" s="36" t="s">
        <v>101</v>
      </c>
      <c r="N7" s="36" t="s">
        <v>102</v>
      </c>
      <c r="O7" s="36">
        <v>99.46</v>
      </c>
      <c r="P7" s="36">
        <v>85.84</v>
      </c>
      <c r="Q7" s="36">
        <v>2157</v>
      </c>
      <c r="R7" s="36">
        <v>297547</v>
      </c>
      <c r="S7" s="36">
        <v>49.42</v>
      </c>
      <c r="T7" s="36">
        <v>6020.78</v>
      </c>
      <c r="U7" s="36">
        <v>295725</v>
      </c>
      <c r="V7" s="36">
        <v>38.130000000000003</v>
      </c>
      <c r="W7" s="36">
        <v>7755.7</v>
      </c>
      <c r="X7" s="36">
        <v>95.04</v>
      </c>
      <c r="Y7" s="36">
        <v>88.77</v>
      </c>
      <c r="Z7" s="36">
        <v>81.34</v>
      </c>
      <c r="AA7" s="36">
        <v>98.29</v>
      </c>
      <c r="AB7" s="36">
        <v>97.67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843.24</v>
      </c>
      <c r="BF7" s="36">
        <v>827.34</v>
      </c>
      <c r="BG7" s="36">
        <v>796.5</v>
      </c>
      <c r="BH7" s="36">
        <v>746.96</v>
      </c>
      <c r="BI7" s="36">
        <v>709.44</v>
      </c>
      <c r="BJ7" s="36">
        <v>669.53</v>
      </c>
      <c r="BK7" s="36">
        <v>652.94000000000005</v>
      </c>
      <c r="BL7" s="36">
        <v>641.70000000000005</v>
      </c>
      <c r="BM7" s="36">
        <v>624.4</v>
      </c>
      <c r="BN7" s="36">
        <v>607.52</v>
      </c>
      <c r="BO7" s="36">
        <v>776.35</v>
      </c>
      <c r="BP7" s="36">
        <v>98.24</v>
      </c>
      <c r="BQ7" s="36">
        <v>99.5</v>
      </c>
      <c r="BR7" s="36">
        <v>97.11</v>
      </c>
      <c r="BS7" s="36">
        <v>98.55</v>
      </c>
      <c r="BT7" s="36">
        <v>100.39</v>
      </c>
      <c r="BU7" s="36">
        <v>91.18</v>
      </c>
      <c r="BV7" s="36">
        <v>91.22</v>
      </c>
      <c r="BW7" s="36">
        <v>91.73</v>
      </c>
      <c r="BX7" s="36">
        <v>92.33</v>
      </c>
      <c r="BY7" s="36">
        <v>96.91</v>
      </c>
      <c r="BZ7" s="36">
        <v>96.57</v>
      </c>
      <c r="CA7" s="36">
        <v>158.54</v>
      </c>
      <c r="CB7" s="36">
        <v>156.86000000000001</v>
      </c>
      <c r="CC7" s="36">
        <v>160.03</v>
      </c>
      <c r="CD7" s="36">
        <v>159.08000000000001</v>
      </c>
      <c r="CE7" s="36">
        <v>159.85</v>
      </c>
      <c r="CF7" s="36">
        <v>124.56</v>
      </c>
      <c r="CG7" s="36">
        <v>125.47</v>
      </c>
      <c r="CH7" s="36">
        <v>123.91</v>
      </c>
      <c r="CI7" s="36">
        <v>123.69</v>
      </c>
      <c r="CJ7" s="36">
        <v>120.5</v>
      </c>
      <c r="CK7" s="36">
        <v>142.28</v>
      </c>
      <c r="CL7" s="36">
        <v>72.13</v>
      </c>
      <c r="CM7" s="36">
        <v>74.77</v>
      </c>
      <c r="CN7" s="36">
        <v>71.739999999999995</v>
      </c>
      <c r="CO7" s="36">
        <v>72.17</v>
      </c>
      <c r="CP7" s="36">
        <v>70.8</v>
      </c>
      <c r="CQ7" s="36">
        <v>68.489999999999995</v>
      </c>
      <c r="CR7" s="36">
        <v>71.48</v>
      </c>
      <c r="CS7" s="36">
        <v>69.03</v>
      </c>
      <c r="CT7" s="36">
        <v>70.16</v>
      </c>
      <c r="CU7" s="36">
        <v>69.95</v>
      </c>
      <c r="CV7" s="36">
        <v>60.35</v>
      </c>
      <c r="CW7" s="36">
        <v>96.14</v>
      </c>
      <c r="CX7" s="36">
        <v>96.31</v>
      </c>
      <c r="CY7" s="36">
        <v>96.3</v>
      </c>
      <c r="CZ7" s="36">
        <v>96.28</v>
      </c>
      <c r="DA7" s="36">
        <v>96.71</v>
      </c>
      <c r="DB7" s="36">
        <v>96.94</v>
      </c>
      <c r="DC7" s="36">
        <v>96.96</v>
      </c>
      <c r="DD7" s="36">
        <v>96.87</v>
      </c>
      <c r="DE7" s="36">
        <v>96.82</v>
      </c>
      <c r="DF7" s="36">
        <v>96.69</v>
      </c>
      <c r="DG7" s="36">
        <v>94.57</v>
      </c>
      <c r="DH7" s="36"/>
      <c r="DI7" s="36"/>
      <c r="DJ7" s="36"/>
      <c r="DK7" s="36"/>
      <c r="DL7" s="36"/>
      <c r="DM7" s="36"/>
      <c r="DN7" s="36"/>
      <c r="DO7" s="36"/>
      <c r="DP7" s="36"/>
      <c r="DQ7" s="36"/>
      <c r="DR7" s="36"/>
      <c r="DS7" s="36"/>
      <c r="DT7" s="36"/>
      <c r="DU7" s="36"/>
      <c r="DV7" s="36"/>
      <c r="DW7" s="36"/>
      <c r="DX7" s="36"/>
      <c r="DY7" s="36"/>
      <c r="DZ7" s="36"/>
      <c r="EA7" s="36"/>
      <c r="EB7" s="36"/>
      <c r="EC7" s="36"/>
      <c r="ED7" s="36">
        <v>0.1</v>
      </c>
      <c r="EE7" s="36">
        <v>0.14000000000000001</v>
      </c>
      <c r="EF7" s="36">
        <v>0.22</v>
      </c>
      <c r="EG7" s="36">
        <v>0.3</v>
      </c>
      <c r="EH7" s="36">
        <v>0.46</v>
      </c>
      <c r="EI7" s="36">
        <v>0.11</v>
      </c>
      <c r="EJ7" s="36">
        <v>0.1</v>
      </c>
      <c r="EK7" s="36">
        <v>0.1</v>
      </c>
      <c r="EL7" s="36">
        <v>0.08</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zzz</cp:lastModifiedBy>
  <cp:lastPrinted>2016-02-10T02:59:06Z</cp:lastPrinted>
  <dcterms:created xsi:type="dcterms:W3CDTF">2016-02-03T08:54:51Z</dcterms:created>
  <dcterms:modified xsi:type="dcterms:W3CDTF">2016-02-10T03:04:46Z</dcterms:modified>
  <cp:category/>
</cp:coreProperties>
</file>