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02財務係\11財政課関係\経営分析\20160217〆切経営分析（修正後再提出分）2回目の照会\"/>
    </mc:Choice>
  </mc:AlternateContent>
  <workbookProtection workbookPassword="B501" lockStructure="1"/>
  <bookViews>
    <workbookView xWindow="0" yWindow="0" windowWidth="20490" windowHeight="777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P6" i="5"/>
  <c r="O6" i="5"/>
  <c r="R10" i="4" s="1"/>
  <c r="N6" i="5"/>
  <c r="J10" i="4" s="1"/>
  <c r="M6" i="5"/>
  <c r="L6" i="5"/>
  <c r="K6" i="5"/>
  <c r="R8" i="4" s="1"/>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B10" i="4"/>
  <c r="AI8" i="4"/>
  <c r="Z8" i="4"/>
  <c r="B6" i="4"/>
  <c r="C10" i="5" l="1"/>
  <c r="D10" i="5"/>
  <c r="E10" i="5"/>
  <c r="B10" i="5"/>
</calcChain>
</file>

<file path=xl/sharedStrings.xml><?xml version="1.0" encoding="utf-8"?>
<sst xmlns="http://schemas.openxmlformats.org/spreadsheetml/2006/main" count="217" uniqueCount="107">
  <si>
    <t>経営比較分析表</t>
    <phoneticPr fontId="5"/>
  </si>
  <si>
    <t>業務名</t>
    <rPh sb="2" eb="3">
      <t>メイ</t>
    </rPh>
    <phoneticPr fontId="5"/>
  </si>
  <si>
    <t>業種名</t>
    <rPh sb="2" eb="3">
      <t>メイ</t>
    </rPh>
    <phoneticPr fontId="5"/>
  </si>
  <si>
    <t>事業名</t>
    <phoneticPr fontId="5"/>
  </si>
  <si>
    <t>類似団体区分</t>
    <rPh sb="4" eb="6">
      <t>クブン</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</si>
  <si>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</si>
  <si>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</si>
  <si>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</si>
  <si>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</si>
  <si>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</si>
  <si>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</si>
  <si>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</si>
  <si>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</si>
  <si>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普及率(％)</t>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</si>
  <si>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</si>
  <si>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現在給水人口(人)</t>
    <phoneticPr fontId="5"/>
  </si>
  <si>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5"/>
  </si>
  <si>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5"/>
  </si>
  <si>
    <t>－</t>
    <phoneticPr fontId="5"/>
  </si>
  <si>
    <t>類似団体平均値（平均値）</t>
    <phoneticPr fontId="5"/>
  </si>
  <si>
    <t>【】</t>
    <phoneticPr fontId="5"/>
  </si>
  <si>
    <t>平成26年度全国平均</t>
    <phoneticPr fontId="5"/>
  </si>
  <si>
    <t>分析欄</t>
    <rPh sb="0" eb="2">
      <t>ブンセキ</t>
    </rPh>
    <rPh sb="2" eb="3">
      <t>ラン</t>
    </rPh>
    <phoneticPr fontId="5"/>
  </si>
  <si>
    <t>1. 経営の健全性・効率性</t>
    <phoneticPr fontId="5"/>
  </si>
  <si>
    <t>1. 経営の健全性・効率性について</t>
    <phoneticPr fontId="5"/>
  </si>
  <si>
    <t>「経常損益」</t>
    <phoneticPr fontId="5"/>
  </si>
  <si>
    <t>「累積欠損」</t>
    <rPh sb="1" eb="3">
      <t>ルイセキ</t>
    </rPh>
    <rPh sb="3" eb="5">
      <t>ケッソン</t>
    </rPh>
    <phoneticPr fontId="5"/>
  </si>
  <si>
    <t>「支払能力」</t>
    <phoneticPr fontId="5"/>
  </si>
  <si>
    <t>「債務残高」</t>
    <rPh sb="1" eb="3">
      <t>サイム</t>
    </rPh>
    <rPh sb="3" eb="5">
      <t>ザンダカ</t>
    </rPh>
    <phoneticPr fontId="5"/>
  </si>
  <si>
    <t>2. 老朽化の状況について</t>
    <phoneticPr fontId="5"/>
  </si>
  <si>
    <t>「料金水準の適切性」</t>
    <rPh sb="1" eb="3">
      <t>リョウキン</t>
    </rPh>
    <rPh sb="3" eb="5">
      <t>スイジュン</t>
    </rPh>
    <rPh sb="6" eb="8">
      <t>テキセツ</t>
    </rPh>
    <rPh sb="8" eb="9">
      <t>セイ</t>
    </rPh>
    <phoneticPr fontId="5"/>
  </si>
  <si>
    <t>「費用の効率性」</t>
    <rPh sb="1" eb="3">
      <t>ヒヨウ</t>
    </rPh>
    <rPh sb="4" eb="6">
      <t>コウリツ</t>
    </rPh>
    <rPh sb="6" eb="7">
      <t>セイ</t>
    </rPh>
    <phoneticPr fontId="5"/>
  </si>
  <si>
    <t>「施設の効率性」</t>
    <rPh sb="1" eb="3">
      <t>シセツ</t>
    </rPh>
    <rPh sb="4" eb="6">
      <t>コウリツ</t>
    </rPh>
    <rPh sb="6" eb="7">
      <t>セイ</t>
    </rPh>
    <phoneticPr fontId="5"/>
  </si>
  <si>
    <t>「供給した配水量の効率性」</t>
    <rPh sb="1" eb="3">
      <t>キョウキュウ</t>
    </rPh>
    <rPh sb="5" eb="7">
      <t>ハイスイ</t>
    </rPh>
    <rPh sb="7" eb="8">
      <t>リョウ</t>
    </rPh>
    <rPh sb="9" eb="11">
      <t>コウリツ</t>
    </rPh>
    <rPh sb="11" eb="12">
      <t>セイ</t>
    </rPh>
    <phoneticPr fontId="5"/>
  </si>
  <si>
    <t>2. 老朽化の状況</t>
    <phoneticPr fontId="5"/>
  </si>
  <si>
    <t>全体総括</t>
    <rPh sb="0" eb="2">
      <t>ゼンタイ</t>
    </rPh>
    <rPh sb="2" eb="4">
      <t>ソウカツ</t>
    </rPh>
    <phoneticPr fontId="5"/>
  </si>
  <si>
    <t>「施設全体の減価償却の状況」</t>
    <rPh sb="1" eb="3">
      <t>シセツ</t>
    </rPh>
    <rPh sb="3" eb="5">
      <t>ゼンタイ</t>
    </rPh>
    <rPh sb="6" eb="8">
      <t>ゲンカ</t>
    </rPh>
    <rPh sb="8" eb="10">
      <t>ショウキャク</t>
    </rPh>
    <rPh sb="11" eb="13">
      <t>ジョウキョウ</t>
    </rPh>
    <phoneticPr fontId="5"/>
  </si>
  <si>
    <t>「管路の経年化の状況」</t>
    <rPh sb="1" eb="3">
      <t>カンロ</t>
    </rPh>
    <rPh sb="4" eb="7">
      <t>ケイネンカ</t>
    </rPh>
    <rPh sb="8" eb="10">
      <t>ジョウキョウ</t>
    </rPh>
    <phoneticPr fontId="5"/>
  </si>
  <si>
    <t>「管路の更新投資の実施状況」</t>
    <rPh sb="1" eb="3">
      <t>カンロ</t>
    </rPh>
    <rPh sb="4" eb="6">
      <t>コウシン</t>
    </rPh>
    <rPh sb="6" eb="8">
      <t>トウシ</t>
    </rPh>
    <rPh sb="9" eb="11">
      <t>ジッシ</t>
    </rPh>
    <rPh sb="11" eb="13">
      <t>ジョウキョウ</t>
    </rPh>
    <phoneticPr fontId="5"/>
  </si>
  <si>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5"/>
  </si>
  <si>
    <t>水道事業(法適用)</t>
    <rPh sb="0" eb="2">
      <t>スイドウ</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</si>
  <si>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</si>
  <si>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</si>
  <si>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</si>
  <si>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</si>
  <si>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</si>
  <si>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</si>
  <si>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</si>
  <si>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</si>
  <si>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</si>
  <si>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</si>
  <si>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</si>
  <si>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</si>
  <si>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</si>
  <si>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</si>
  <si>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</si>
  <si>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</si>
  <si>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</si>
  <si>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</si>
  <si>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</si>
  <si>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⑧有収率(％)</t>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</si>
  <si>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</si>
  <si>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</si>
  <si>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</si>
  <si>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</si>
  <si>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都道府県名</t>
    <rPh sb="0" eb="4">
      <t>トドウフケン</t>
    </rPh>
    <rPh sb="4" eb="5">
      <t>メイ</t>
    </rPh>
    <phoneticPr fontId="5"/>
  </si>
  <si>
    <t>法適・法非適</t>
    <rPh sb="0" eb="1">
      <t>ホウ</t>
    </rPh>
    <rPh sb="1" eb="2">
      <t>テキ</t>
    </rPh>
    <rPh sb="3" eb="4">
      <t>ホウ</t>
    </rPh>
    <rPh sb="4" eb="5">
      <t>ヒ</t>
    </rPh>
    <rPh sb="5" eb="6">
      <t>テキ</t>
    </rPh>
    <phoneticPr fontId="5"/>
  </si>
  <si>
    <t>業種名称</t>
    <rPh sb="0" eb="2">
      <t>ギョウシュ</t>
    </rPh>
    <rPh sb="2" eb="4">
      <t>メイショウ</t>
    </rPh>
    <phoneticPr fontId="5"/>
  </si>
  <si>
    <t>事業名称</t>
    <rPh sb="0" eb="2">
      <t>ジギョウ</t>
    </rPh>
    <rPh sb="2" eb="4">
      <t>メイショウ</t>
    </rPh>
    <phoneticPr fontId="5"/>
  </si>
  <si>
    <t>類似団体</t>
    <rPh sb="0" eb="2">
      <t>ルイジ</t>
    </rPh>
    <rPh sb="2" eb="4">
      <t>ダンタイ</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</si>
  <si>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</si>
  <si>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</si>
  <si>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普及率</t>
    <rPh sb="0" eb="2">
      <t>フキュウ</t>
    </rPh>
    <rPh sb="2" eb="3">
      <t>リツ</t>
    </rPh>
    <phoneticPr fontId="5"/>
  </si>
  <si>
    <t>1ヶ月20㎥当たり家庭料金</t>
    <rPh sb="2" eb="3">
      <t>ゲツ</t>
    </rPh>
    <rPh sb="6" eb="7">
      <t>ア</t>
    </rPh>
    <rPh sb="9" eb="11">
      <t>カテイ</t>
    </rPh>
    <rPh sb="11" eb="13">
      <t>リョウキン</t>
    </rPh>
    <phoneticPr fontId="5"/>
  </si>
  <si>
    <t>人口</t>
    <rPh sb="0" eb="2">
      <t>ジンコウ</t>
    </rPh>
    <phoneticPr fontId="5"/>
  </si>
  <si>
    <t>面積</t>
    <rPh sb="0" eb="2">
      <t>メンセキ</t>
    </rPh>
    <phoneticPr fontId="5"/>
  </si>
  <si>
    <t>人口密度</t>
    <rPh sb="0" eb="2">
      <t>ジンコウ</t>
    </rPh>
    <rPh sb="2" eb="4">
      <t>ミツド</t>
    </rPh>
    <phoneticPr fontId="5"/>
  </si>
  <si>
    <t>給水人口</t>
    <rPh sb="0" eb="2">
      <t>キュウスイ</t>
    </rPh>
    <rPh sb="2" eb="4">
      <t>ジンコウ</t>
    </rPh>
    <phoneticPr fontId="5"/>
  </si>
  <si>
    <t>給水区域面積</t>
  </si>
  <si>
    <t>給水人口密度</t>
  </si>
  <si>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</si>
  <si>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</si>
  <si>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</si>
  <si>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</si>
  <si>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</si>
  <si>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</si>
  <si>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</si>
  <si>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</si>
  <si>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</si>
  <si>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</si>
  <si>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</si>
  <si>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</si>
  <si>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参照用</t>
    <rPh sb="0" eb="3">
      <t>サンショウヨウ</t>
    </rPh>
    <phoneticPr fontId="5"/>
  </si>
  <si>
    <t>兵庫県　明石市</t>
  </si>
  <si>
    <t>法適用</t>
  </si>
  <si>
    <t>水道事業</t>
  </si>
  <si>
    <t>末端給水事業</t>
  </si>
  <si>
    <t>A2</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</si>
  <si>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</si>
  <si>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</si>
  <si>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</si>
  <si>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</si>
  <si>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</si>
  <si>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</si>
  <si>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①経常収支比率は、１００％以上で経常利益が発生しているが、今後も給水収益が減少していくとともに施設等の更新に多額の経費が見込まれるため、費用の削減及び更新財源の確保が必要である。
　②累積欠損金比率は、累積欠損金が発生していないため、０％である。
　③流動比率は、１００％を超えており、短期債務に対する支払能力はあるが、今後、企業債償還額の増加が見込まれるため、現金等を確保することにより安全性を高める必要がある。
　④企業債残高対給水収益比率は、企業債の新規借入の抑制により企業債残高が減少しているため、年々低下している。
　⑤料金回収率は、平成２６年度に１００％を超えているが、①経常収支比率と同様に今後も給水収益の減少が見込まれるため、費用の削減が必要である。
　⑥給水原価は、平成２６年度に全国平均を下回っている。これは、地方公営企業新会計基準の適用により新設された長期前受金戻入を計上したことによる。なお、平成２２年度から平成２５年度まで類似団体平均値より上回っているのは、地方公営企業新会計基準で義務化された退職給付引当金への引当てを早期に行ったためである。
  ⑦施設利用率は、類似団体平均値よりも高いが、近年の有収水量の減少に伴い低下してきている。　
　⑧有収率は、漏水量が少ないため、全国平均や類似団体平均値よりも高い値で推移している。</t>
    <rPh sb="2" eb="4">
      <t>ケイジョウ</t>
    </rPh>
    <rPh sb="17" eb="19">
      <t>ケイジョウ</t>
    </rPh>
    <rPh sb="19" eb="21">
      <t>リエキ</t>
    </rPh>
    <rPh sb="22" eb="24">
      <t>ハッセイ</t>
    </rPh>
    <rPh sb="48" eb="51">
      <t>シセツナド</t>
    </rPh>
    <rPh sb="55" eb="57">
      <t>タガク</t>
    </rPh>
    <rPh sb="58" eb="60">
      <t>ケイヒ</t>
    </rPh>
    <rPh sb="61" eb="63">
      <t>ミコ</t>
    </rPh>
    <rPh sb="74" eb="75">
      <t>オヨ</t>
    </rPh>
    <rPh sb="76" eb="78">
      <t>コウシン</t>
    </rPh>
    <rPh sb="78" eb="80">
      <t>ザイゲン</t>
    </rPh>
    <rPh sb="81" eb="83">
      <t>カクホ</t>
    </rPh>
    <rPh sb="98" eb="100">
      <t>ヒリツ</t>
    </rPh>
    <rPh sb="102" eb="104">
      <t>ルイセキ</t>
    </rPh>
    <rPh sb="104" eb="107">
      <t>ケッソンキン</t>
    </rPh>
    <rPh sb="108" eb="110">
      <t>ハッセイ</t>
    </rPh>
    <rPh sb="144" eb="146">
      <t>タンキ</t>
    </rPh>
    <rPh sb="146" eb="148">
      <t>サイム</t>
    </rPh>
    <rPh sb="149" eb="150">
      <t>タイ</t>
    </rPh>
    <rPh sb="152" eb="154">
      <t>シハライ</t>
    </rPh>
    <rPh sb="154" eb="156">
      <t>ノウリョク</t>
    </rPh>
    <rPh sb="161" eb="163">
      <t>コンゴ</t>
    </rPh>
    <rPh sb="164" eb="166">
      <t>キギョウ</t>
    </rPh>
    <rPh sb="166" eb="167">
      <t>サイ</t>
    </rPh>
    <rPh sb="167" eb="169">
      <t>ショウカン</t>
    </rPh>
    <rPh sb="169" eb="170">
      <t>ガク</t>
    </rPh>
    <rPh sb="171" eb="173">
      <t>ゾウカ</t>
    </rPh>
    <rPh sb="174" eb="176">
      <t>ミコ</t>
    </rPh>
    <rPh sb="182" eb="183">
      <t>ゲン</t>
    </rPh>
    <rPh sb="183" eb="184">
      <t>キン</t>
    </rPh>
    <rPh sb="184" eb="185">
      <t>トウ</t>
    </rPh>
    <rPh sb="186" eb="188">
      <t>カクホ</t>
    </rPh>
    <rPh sb="195" eb="198">
      <t>アンゼンセイ</t>
    </rPh>
    <rPh sb="199" eb="200">
      <t>タカ</t>
    </rPh>
    <rPh sb="202" eb="204">
      <t>ヒツヨウ</t>
    </rPh>
    <rPh sb="239" eb="241">
      <t>キギョウ</t>
    </rPh>
    <rPh sb="241" eb="242">
      <t>サイ</t>
    </rPh>
    <rPh sb="242" eb="244">
      <t>ザンダカ</t>
    </rPh>
    <rPh sb="245" eb="247">
      <t>ゲンショウ</t>
    </rPh>
    <rPh sb="254" eb="256">
      <t>ネンネン</t>
    </rPh>
    <rPh sb="256" eb="258">
      <t>テイカ</t>
    </rPh>
    <rPh sb="273" eb="275">
      <t>ヘイセイ</t>
    </rPh>
    <rPh sb="293" eb="295">
      <t>ケイジョウ</t>
    </rPh>
    <rPh sb="295" eb="297">
      <t>シュウシ</t>
    </rPh>
    <rPh sb="297" eb="299">
      <t>ヒリツ</t>
    </rPh>
    <rPh sb="300" eb="302">
      <t>ドウヨウ</t>
    </rPh>
    <rPh sb="337" eb="339">
      <t>キュウスイ</t>
    </rPh>
    <rPh sb="339" eb="341">
      <t>ゲンカ</t>
    </rPh>
    <rPh sb="343" eb="345">
      <t>ヘイセイ</t>
    </rPh>
    <rPh sb="347" eb="349">
      <t>ネンド</t>
    </rPh>
    <rPh sb="350" eb="352">
      <t>ゼンコク</t>
    </rPh>
    <rPh sb="352" eb="354">
      <t>ヘイキン</t>
    </rPh>
    <rPh sb="355" eb="357">
      <t>シタマワ</t>
    </rPh>
    <rPh sb="366" eb="368">
      <t>チホウ</t>
    </rPh>
    <rPh sb="368" eb="370">
      <t>コウエイ</t>
    </rPh>
    <rPh sb="370" eb="372">
      <t>キギョウ</t>
    </rPh>
    <rPh sb="383" eb="385">
      <t>シンセツ</t>
    </rPh>
    <rPh sb="396" eb="398">
      <t>ケイジョウ</t>
    </rPh>
    <rPh sb="409" eb="411">
      <t>ヘイセイ</t>
    </rPh>
    <rPh sb="413" eb="415">
      <t>ネンド</t>
    </rPh>
    <rPh sb="417" eb="419">
      <t>ヘイセイ</t>
    </rPh>
    <rPh sb="421" eb="423">
      <t>ネンド</t>
    </rPh>
    <rPh sb="425" eb="427">
      <t>ルイジ</t>
    </rPh>
    <rPh sb="427" eb="429">
      <t>ダンタイ</t>
    </rPh>
    <rPh sb="429" eb="432">
      <t>ヘイキンチ</t>
    </rPh>
    <rPh sb="434" eb="436">
      <t>ウワマワ</t>
    </rPh>
    <rPh sb="443" eb="445">
      <t>チホウ</t>
    </rPh>
    <rPh sb="445" eb="447">
      <t>コウエイ</t>
    </rPh>
    <rPh sb="447" eb="449">
      <t>キギョウ</t>
    </rPh>
    <rPh sb="449" eb="450">
      <t>シン</t>
    </rPh>
    <rPh sb="450" eb="452">
      <t>カイケイ</t>
    </rPh>
    <rPh sb="452" eb="454">
      <t>キジュン</t>
    </rPh>
    <rPh sb="455" eb="458">
      <t>ギムカ</t>
    </rPh>
    <rPh sb="461" eb="463">
      <t>タイショク</t>
    </rPh>
    <rPh sb="463" eb="465">
      <t>キュウフ</t>
    </rPh>
    <rPh sb="467" eb="468">
      <t>キン</t>
    </rPh>
    <rPh sb="470" eb="472">
      <t>ヒキア</t>
    </rPh>
    <rPh sb="474" eb="476">
      <t>ソウキ</t>
    </rPh>
    <rPh sb="477" eb="478">
      <t>オコナ</t>
    </rPh>
    <rPh sb="490" eb="492">
      <t>シセツ</t>
    </rPh>
    <rPh sb="492" eb="495">
      <t>リヨウリツ</t>
    </rPh>
    <rPh sb="497" eb="499">
      <t>ルイジ</t>
    </rPh>
    <rPh sb="499" eb="501">
      <t>ダンタイ</t>
    </rPh>
    <rPh sb="501" eb="504">
      <t>ヘイキンチ</t>
    </rPh>
    <rPh sb="507" eb="508">
      <t>タカ</t>
    </rPh>
    <rPh sb="511" eb="513">
      <t>キンネン</t>
    </rPh>
    <rPh sb="514" eb="516">
      <t>ユウシュウ</t>
    </rPh>
    <rPh sb="516" eb="518">
      <t>スイリョウ</t>
    </rPh>
    <rPh sb="519" eb="521">
      <t>ゲンショウ</t>
    </rPh>
    <rPh sb="522" eb="523">
      <t>トモナ</t>
    </rPh>
    <rPh sb="524" eb="526">
      <t>テイカ</t>
    </rPh>
    <rPh sb="537" eb="540">
      <t>ユウシュウリツ</t>
    </rPh>
    <rPh sb="542" eb="544">
      <t>ロウスイ</t>
    </rPh>
    <rPh sb="544" eb="545">
      <t>リョウ</t>
    </rPh>
    <rPh sb="546" eb="547">
      <t>スク</t>
    </rPh>
    <rPh sb="552" eb="554">
      <t>ゼンコク</t>
    </rPh>
    <rPh sb="554" eb="556">
      <t>ヘイキン</t>
    </rPh>
    <rPh sb="557" eb="559">
      <t>ルイジ</t>
    </rPh>
    <rPh sb="559" eb="561">
      <t>ダンタイ</t>
    </rPh>
    <rPh sb="561" eb="564">
      <t>ヘイキンチ</t>
    </rPh>
    <rPh sb="567" eb="568">
      <t>タカ</t>
    </rPh>
    <rPh sb="569" eb="570">
      <t>アタイ</t>
    </rPh>
    <rPh sb="571" eb="573">
      <t>スイイ</t>
    </rPh>
    <phoneticPr fontId="5"/>
  </si>
  <si>
    <t>　類似団体平均値と比較して、①有形固定資産減価償却率及び②管路経年化率は高く、③管路更新率は低くなっており、償却対象資産の減価償却が進み、更に法定耐用年数を経過した管路を多く保有しているため、今後、計画的な管路の更新が必要となっている。ただし、有収率は高いため、適切な維持管理は実施されている。</t>
    <rPh sb="1" eb="3">
      <t>ルイジ</t>
    </rPh>
    <rPh sb="3" eb="5">
      <t>ダンタイ</t>
    </rPh>
    <rPh sb="5" eb="8">
      <t>ヘイキンチ</t>
    </rPh>
    <rPh sb="9" eb="11">
      <t>ヒカク</t>
    </rPh>
    <rPh sb="15" eb="17">
      <t>ユウケイ</t>
    </rPh>
    <rPh sb="17" eb="19">
      <t>コテイ</t>
    </rPh>
    <rPh sb="19" eb="21">
      <t>シサン</t>
    </rPh>
    <rPh sb="21" eb="23">
      <t>ゲンカ</t>
    </rPh>
    <rPh sb="23" eb="25">
      <t>ショウキャク</t>
    </rPh>
    <rPh sb="25" eb="26">
      <t>リツ</t>
    </rPh>
    <rPh sb="26" eb="27">
      <t>オヨ</t>
    </rPh>
    <rPh sb="29" eb="31">
      <t>カンロ</t>
    </rPh>
    <rPh sb="31" eb="34">
      <t>ケイネンカ</t>
    </rPh>
    <rPh sb="34" eb="35">
      <t>リツ</t>
    </rPh>
    <rPh sb="36" eb="37">
      <t>タカ</t>
    </rPh>
    <rPh sb="40" eb="42">
      <t>カンロ</t>
    </rPh>
    <rPh sb="42" eb="44">
      <t>コウシン</t>
    </rPh>
    <rPh sb="44" eb="45">
      <t>リツ</t>
    </rPh>
    <rPh sb="46" eb="47">
      <t>ヒク</t>
    </rPh>
    <rPh sb="54" eb="56">
      <t>ショウキャク</t>
    </rPh>
    <rPh sb="56" eb="58">
      <t>タイショウ</t>
    </rPh>
    <rPh sb="58" eb="60">
      <t>シサン</t>
    </rPh>
    <rPh sb="61" eb="63">
      <t>ゲンカ</t>
    </rPh>
    <rPh sb="63" eb="65">
      <t>ショウキャク</t>
    </rPh>
    <rPh sb="66" eb="67">
      <t>スス</t>
    </rPh>
    <rPh sb="69" eb="70">
      <t>サラ</t>
    </rPh>
    <rPh sb="71" eb="73">
      <t>ホウテイ</t>
    </rPh>
    <rPh sb="73" eb="75">
      <t>タイヨウ</t>
    </rPh>
    <rPh sb="75" eb="77">
      <t>ネンスウ</t>
    </rPh>
    <rPh sb="78" eb="80">
      <t>ケイカ</t>
    </rPh>
    <rPh sb="82" eb="84">
      <t>カンロ</t>
    </rPh>
    <rPh sb="85" eb="86">
      <t>オオ</t>
    </rPh>
    <rPh sb="87" eb="89">
      <t>ホユウ</t>
    </rPh>
    <rPh sb="96" eb="98">
      <t>コンゴ</t>
    </rPh>
    <rPh sb="99" eb="102">
      <t>ケイカクテキ</t>
    </rPh>
    <rPh sb="103" eb="105">
      <t>カンロ</t>
    </rPh>
    <rPh sb="106" eb="108">
      <t>コウシン</t>
    </rPh>
    <rPh sb="109" eb="111">
      <t>ヒツヨウ</t>
    </rPh>
    <rPh sb="122" eb="125">
      <t>ユウシュウリツ</t>
    </rPh>
    <rPh sb="126" eb="127">
      <t>タカ</t>
    </rPh>
    <rPh sb="131" eb="133">
      <t>テキセツ</t>
    </rPh>
    <rPh sb="134" eb="136">
      <t>イジ</t>
    </rPh>
    <rPh sb="136" eb="138">
      <t>カンリ</t>
    </rPh>
    <rPh sb="139" eb="141">
      <t>ジッシ</t>
    </rPh>
    <phoneticPr fontId="5"/>
  </si>
  <si>
    <t xml:space="preserve">  施設の老朽化が類似団体と比較して進んでいるが、全体的には健全な経営がなされている。
　今後も給水収益が減少していくとともに水道施設等の更新に多額の経費が見込まれるため、費用の削減及び更新財源の確保により計画的な老朽化対策を実施することが必要であり、現在、経営戦略を策定中である。</t>
    <rPh sb="2" eb="4">
      <t>シセツ</t>
    </rPh>
    <rPh sb="5" eb="8">
      <t>ロウキュウカ</t>
    </rPh>
    <rPh sb="9" eb="11">
      <t>ルイジ</t>
    </rPh>
    <rPh sb="11" eb="13">
      <t>ダンタイ</t>
    </rPh>
    <rPh sb="14" eb="16">
      <t>ヒカク</t>
    </rPh>
    <rPh sb="18" eb="19">
      <t>スス</t>
    </rPh>
    <rPh sb="25" eb="28">
      <t>ゼンタイテキ</t>
    </rPh>
    <rPh sb="30" eb="32">
      <t>ケンゼン</t>
    </rPh>
    <rPh sb="33" eb="35">
      <t>ケイエイ</t>
    </rPh>
    <rPh sb="45" eb="47">
      <t>コンゴ</t>
    </rPh>
    <rPh sb="48" eb="50">
      <t>キュウスイ</t>
    </rPh>
    <rPh sb="50" eb="52">
      <t>シュウエキ</t>
    </rPh>
    <rPh sb="53" eb="55">
      <t>ゲンショウ</t>
    </rPh>
    <rPh sb="63" eb="65">
      <t>スイドウ</t>
    </rPh>
    <rPh sb="65" eb="67">
      <t>シセツ</t>
    </rPh>
    <rPh sb="67" eb="68">
      <t>トウ</t>
    </rPh>
    <rPh sb="69" eb="71">
      <t>コウシン</t>
    </rPh>
    <rPh sb="72" eb="74">
      <t>タガク</t>
    </rPh>
    <rPh sb="75" eb="77">
      <t>ケイヒ</t>
    </rPh>
    <rPh sb="78" eb="80">
      <t>ミコ</t>
    </rPh>
    <rPh sb="86" eb="88">
      <t>ヒヨウ</t>
    </rPh>
    <rPh sb="89" eb="91">
      <t>サクゲン</t>
    </rPh>
    <rPh sb="91" eb="92">
      <t>オヨ</t>
    </rPh>
    <rPh sb="93" eb="95">
      <t>コウシン</t>
    </rPh>
    <rPh sb="95" eb="97">
      <t>ザイゲン</t>
    </rPh>
    <rPh sb="98" eb="100">
      <t>カクホ</t>
    </rPh>
    <rPh sb="103" eb="106">
      <t>ケイカクテキ</t>
    </rPh>
    <rPh sb="107" eb="110">
      <t>ロウキュウカ</t>
    </rPh>
    <rPh sb="110" eb="112">
      <t>タイサク</t>
    </rPh>
    <rPh sb="113" eb="115">
      <t>ジッシ</t>
    </rPh>
    <rPh sb="120" eb="122">
      <t>ヒツヨウ</t>
    </rPh>
    <rPh sb="126" eb="128">
      <t>ゲンザイ</t>
    </rPh>
    <rPh sb="129" eb="131">
      <t>ケイエイ</t>
    </rPh>
    <rPh sb="131" eb="133">
      <t>センリャク</t>
    </rPh>
    <rPh sb="134" eb="136">
      <t>サクテイ</t>
    </rPh>
    <rPh sb="136" eb="137">
      <t>チュウ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</si>
</sst>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3">
    <xf numFmtId="0" fontId="0" fillId="0" borderId="0">
      <alignment vertical="center"/>
    </xf>
    <xf numFmtId="38" fontId="2" fillId="0" borderId="0" applyFont="0" applyFill="0" applyBorder="0" applyAlignment="0" applyProtection="0">
      <alignment vertical="center"/>
    </xf>
    <xf numFmtId="38" fontId="16"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8" fillId="0" borderId="0">
      <alignment vertical="center"/>
    </xf>
    <xf numFmtId="0" fontId="17" fillId="0" borderId="0"/>
    <xf numFmtId="0" fontId="18" fillId="0" borderId="0">
      <alignment vertical="center"/>
    </xf>
    <xf numFmtId="0" fontId="2" fillId="0" borderId="0">
      <alignment vertical="center"/>
    </xf>
    <xf numFmtId="0" fontId="17" fillId="0" borderId="0"/>
    <xf numFmtId="0" fontId="19" fillId="0" borderId="0"/>
    <xf numFmtId="0" fontId="20" fillId="0" borderId="0">
      <alignment vertical="center"/>
    </xf>
    <xf numFmtId="0" fontId="14" fillId="0" borderId="0">
      <alignment vertical="center"/>
    </xf>
    <xf numFmtId="0" fontId="17" fillId="0" borderId="0"/>
    <xf numFmtId="0" fontId="18" fillId="0" borderId="0">
      <alignment vertical="center"/>
    </xf>
    <xf numFmtId="0" fontId="19" fillId="0" borderId="0"/>
    <xf numFmtId="0" fontId="21" fillId="0" borderId="0">
      <alignment vertical="center"/>
    </xf>
    <xf numFmtId="0" fontId="22" fillId="0" borderId="0"/>
    <xf numFmtId="6" fontId="17"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90">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0" fontId="6" fillId="0" borderId="9" xfId="0" applyFont="1" applyBorder="1">
      <alignment vertical="center"/>
    </xf>
    <xf numFmtId="0" fontId="6" fillId="0" borderId="0" xfId="0" applyFont="1" applyBorder="1">
      <alignment vertical="center"/>
    </xf>
    <xf numFmtId="0" fontId="6" fillId="0" borderId="10" xfId="0" applyFont="1" applyBorder="1">
      <alignment vertical="center"/>
    </xf>
    <xf numFmtId="0" fontId="14" fillId="0" borderId="0" xfId="0" applyFont="1" applyBorder="1">
      <alignment vertical="center"/>
    </xf>
    <xf numFmtId="0" fontId="15"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4" fillId="0" borderId="0" xfId="0" applyFont="1" applyBorder="1" applyAlignment="1">
      <alignment horizontal="center" vertical="center"/>
    </xf>
    <xf numFmtId="0" fontId="3"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0" xfId="0" applyFont="1" applyBorder="1" applyAlignment="1">
      <alignment horizontal="left" vertical="center"/>
    </xf>
    <xf numFmtId="0" fontId="13" fillId="0" borderId="10" xfId="0" applyFont="1" applyBorder="1" applyAlignment="1">
      <alignment horizontal="left" vertical="center"/>
    </xf>
    <xf numFmtId="0" fontId="4" fillId="0" borderId="0" xfId="0" applyFont="1" applyBorder="1" applyAlignment="1">
      <alignment horizontal="center" vertical="center"/>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177" fontId="6" fillId="0" borderId="5" xfId="0" applyNumberFormat="1" applyFont="1" applyBorder="1" applyAlignment="1" applyProtection="1">
      <alignment horizontal="center" vertical="center"/>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76" fontId="6" fillId="0" borderId="5" xfId="0" applyNumberFormat="1" applyFont="1" applyBorder="1" applyAlignment="1" applyProtection="1">
      <alignment horizontal="center" vertical="center"/>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12" fillId="0" borderId="9" xfId="0" applyFont="1" applyBorder="1" applyAlignment="1">
      <alignment horizontal="center" vertical="center"/>
    </xf>
    <xf numFmtId="0" fontId="12" fillId="0" borderId="0" xfId="0" applyFont="1" applyBorder="1" applyAlignment="1">
      <alignment horizontal="center" vertical="center"/>
    </xf>
    <xf numFmtId="0" fontId="6" fillId="0" borderId="2" xfId="0" applyNumberFormat="1" applyFont="1" applyBorder="1" applyAlignment="1" applyProtection="1">
      <alignment horizontal="center" vertical="center"/>
      <protection hidden="1"/>
    </xf>
    <xf numFmtId="0" fontId="6" fillId="0" borderId="3" xfId="0" applyNumberFormat="1" applyFont="1" applyBorder="1" applyAlignment="1" applyProtection="1">
      <alignment horizontal="center" vertical="center"/>
      <protection hidden="1"/>
    </xf>
    <xf numFmtId="0" fontId="6" fillId="0" borderId="4" xfId="0" applyNumberFormat="1" applyFont="1" applyBorder="1" applyAlignment="1" applyProtection="1">
      <alignment horizontal="center" vertical="center"/>
      <protection hidden="1"/>
    </xf>
    <xf numFmtId="176" fontId="6" fillId="0" borderId="2" xfId="0" applyNumberFormat="1" applyFont="1" applyBorder="1" applyAlignment="1" applyProtection="1">
      <alignment horizontal="center" vertical="center"/>
      <protection hidden="1"/>
    </xf>
    <xf numFmtId="176" fontId="6" fillId="0" borderId="3" xfId="0" applyNumberFormat="1" applyFont="1" applyBorder="1" applyAlignment="1" applyProtection="1">
      <alignment horizontal="center" vertical="center"/>
      <protection hidden="1"/>
    </xf>
    <xf numFmtId="176" fontId="6" fillId="0" borderId="4" xfId="0" applyNumberFormat="1" applyFont="1" applyBorder="1" applyAlignment="1" applyProtection="1">
      <alignment horizontal="center" vertical="center"/>
      <protection hidden="1"/>
    </xf>
    <xf numFmtId="0" fontId="7" fillId="0" borderId="0" xfId="0" applyFont="1" applyAlignment="1">
      <alignment horizontal="center" vertical="center"/>
    </xf>
    <xf numFmtId="49"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3">
    <cellStyle name="桁区切り" xfId="1" builtinId="6"/>
    <cellStyle name="桁区切り 2" xfId="2"/>
    <cellStyle name="桁区切り 3" xfId="3"/>
    <cellStyle name="桁区切り 3 2" xfId="4"/>
    <cellStyle name="通貨 2" xfId="5"/>
    <cellStyle name="通貨 2 2" xfId="19"/>
    <cellStyle name="標準" xfId="0" builtinId="0"/>
    <cellStyle name="標準 2" xfId="6"/>
    <cellStyle name="標準 2 2" xfId="7"/>
    <cellStyle name="標準 2 3" xfId="8"/>
    <cellStyle name="標準 2 3 2" xfId="9"/>
    <cellStyle name="標準 2 3 3" xfId="21"/>
    <cellStyle name="標準 2 4" xfId="10"/>
    <cellStyle name="標準 2 5" xfId="20"/>
    <cellStyle name="標準 2_【重要】（県）指数表_書式まとめ" xfId="11"/>
    <cellStyle name="標準 3" xfId="12"/>
    <cellStyle name="標準 3 2" xfId="13"/>
    <cellStyle name="標準 3 3" xfId="14"/>
    <cellStyle name="標準 4" xfId="15"/>
    <cellStyle name="標準 4 2" xfId="22"/>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0.81</c:v>
                </c:pt>
                <c:pt idx="1">
                  <c:v>0.52</c:v>
                </c:pt>
                <c:pt idx="2">
                  <c:v>0.86</c:v>
                </c:pt>
                <c:pt idx="3">
                  <c:v>0.87</c:v>
                </c:pt>
                <c:pt idx="4">
                  <c:v>0.67</c:v>
                </c:pt>
              </c:numCache>
            </c:numRef>
          </c:val>
        </c:ser>
        <c:dLbls>
          <c:showLegendKey val="0"/>
          <c:showVal val="0"/>
          <c:showCatName val="0"/>
          <c:showSerName val="0"/>
          <c:showPercent val="0"/>
          <c:showBubbleSize val="0"/>
        </c:dLbls>
        <c:gapWidth val="150"/>
        <c:axId val="163195696"/>
        <c:axId val="284259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0.82</c:v>
                </c:pt>
                <c:pt idx="2">
                  <c:v>0.76</c:v>
                </c:pt>
                <c:pt idx="3">
                  <c:v>0.8</c:v>
                </c:pt>
                <c:pt idx="4">
                  <c:v>0.72</c:v>
                </c:pt>
              </c:numCache>
            </c:numRef>
          </c:val>
          <c:smooth val="0"/>
        </c:ser>
        <c:dLbls>
          <c:showLegendKey val="0"/>
          <c:showVal val="0"/>
          <c:showCatName val="0"/>
          <c:showSerName val="0"/>
          <c:showPercent val="0"/>
          <c:showBubbleSize val="0"/>
        </c:dLbls>
        <c:marker val="1"/>
        <c:smooth val="0"/>
        <c:axId val="163195696"/>
        <c:axId val="284259224"/>
      </c:lineChart>
      <c:dateAx>
        <c:axId val="163195696"/>
        <c:scaling>
          <c:orientation val="minMax"/>
        </c:scaling>
        <c:delete val="1"/>
        <c:axPos val="b"/>
        <c:numFmt formatCode="ge" sourceLinked="1"/>
        <c:majorTickMark val="none"/>
        <c:minorTickMark val="none"/>
        <c:tickLblPos val="none"/>
        <c:crossAx val="284259224"/>
        <c:crosses val="autoZero"/>
        <c:auto val="1"/>
        <c:lblOffset val="100"/>
        <c:baseTimeUnit val="years"/>
      </c:dateAx>
      <c:valAx>
        <c:axId val="284259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19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73.06</c:v>
                </c:pt>
                <c:pt idx="1">
                  <c:v>71.709999999999994</c:v>
                </c:pt>
                <c:pt idx="2">
                  <c:v>71.09</c:v>
                </c:pt>
                <c:pt idx="3">
                  <c:v>69.34</c:v>
                </c:pt>
                <c:pt idx="4">
                  <c:v>68.37</c:v>
                </c:pt>
              </c:numCache>
            </c:numRef>
          </c:val>
        </c:ser>
        <c:dLbls>
          <c:showLegendKey val="0"/>
          <c:showVal val="0"/>
          <c:showCatName val="0"/>
          <c:showSerName val="0"/>
          <c:showPercent val="0"/>
          <c:showBubbleSize val="0"/>
        </c:dLbls>
        <c:gapWidth val="150"/>
        <c:axId val="104578296"/>
        <c:axId val="10457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63.67</c:v>
                </c:pt>
                <c:pt idx="1">
                  <c:v>63.07</c:v>
                </c:pt>
                <c:pt idx="2">
                  <c:v>62.71</c:v>
                </c:pt>
                <c:pt idx="3">
                  <c:v>62.15</c:v>
                </c:pt>
                <c:pt idx="4">
                  <c:v>61.61</c:v>
                </c:pt>
              </c:numCache>
            </c:numRef>
          </c:val>
          <c:smooth val="0"/>
        </c:ser>
        <c:dLbls>
          <c:showLegendKey val="0"/>
          <c:showVal val="0"/>
          <c:showCatName val="0"/>
          <c:showSerName val="0"/>
          <c:showPercent val="0"/>
          <c:showBubbleSize val="0"/>
        </c:dLbls>
        <c:marker val="1"/>
        <c:smooth val="0"/>
        <c:axId val="104578296"/>
        <c:axId val="104577904"/>
      </c:lineChart>
      <c:dateAx>
        <c:axId val="104578296"/>
        <c:scaling>
          <c:orientation val="minMax"/>
        </c:scaling>
        <c:delete val="1"/>
        <c:axPos val="b"/>
        <c:numFmt formatCode="ge" sourceLinked="1"/>
        <c:majorTickMark val="none"/>
        <c:minorTickMark val="none"/>
        <c:tickLblPos val="none"/>
        <c:crossAx val="104577904"/>
        <c:crosses val="autoZero"/>
        <c:auto val="1"/>
        <c:lblOffset val="100"/>
        <c:baseTimeUnit val="years"/>
      </c:dateAx>
      <c:valAx>
        <c:axId val="10457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78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96.94</c:v>
                </c:pt>
                <c:pt idx="1">
                  <c:v>96.71</c:v>
                </c:pt>
                <c:pt idx="2">
                  <c:v>97.75</c:v>
                </c:pt>
                <c:pt idx="3">
                  <c:v>98.47</c:v>
                </c:pt>
                <c:pt idx="4">
                  <c:v>98.05</c:v>
                </c:pt>
              </c:numCache>
            </c:numRef>
          </c:val>
        </c:ser>
        <c:dLbls>
          <c:showLegendKey val="0"/>
          <c:showVal val="0"/>
          <c:showCatName val="0"/>
          <c:showSerName val="0"/>
          <c:showPercent val="0"/>
          <c:showBubbleSize val="0"/>
        </c:dLbls>
        <c:gapWidth val="150"/>
        <c:axId val="285389936"/>
        <c:axId val="285390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90.67</c:v>
                </c:pt>
                <c:pt idx="1">
                  <c:v>89.96</c:v>
                </c:pt>
                <c:pt idx="2">
                  <c:v>90.54</c:v>
                </c:pt>
                <c:pt idx="3">
                  <c:v>90.64</c:v>
                </c:pt>
                <c:pt idx="4">
                  <c:v>90.23</c:v>
                </c:pt>
              </c:numCache>
            </c:numRef>
          </c:val>
          <c:smooth val="0"/>
        </c:ser>
        <c:dLbls>
          <c:showLegendKey val="0"/>
          <c:showVal val="0"/>
          <c:showCatName val="0"/>
          <c:showSerName val="0"/>
          <c:showPercent val="0"/>
          <c:showBubbleSize val="0"/>
        </c:dLbls>
        <c:marker val="1"/>
        <c:smooth val="0"/>
        <c:axId val="285389936"/>
        <c:axId val="285390328"/>
      </c:lineChart>
      <c:dateAx>
        <c:axId val="285389936"/>
        <c:scaling>
          <c:orientation val="minMax"/>
        </c:scaling>
        <c:delete val="1"/>
        <c:axPos val="b"/>
        <c:numFmt formatCode="ge" sourceLinked="1"/>
        <c:majorTickMark val="none"/>
        <c:minorTickMark val="none"/>
        <c:tickLblPos val="none"/>
        <c:crossAx val="285390328"/>
        <c:crosses val="autoZero"/>
        <c:auto val="1"/>
        <c:lblOffset val="100"/>
        <c:baseTimeUnit val="years"/>
      </c:dateAx>
      <c:valAx>
        <c:axId val="285390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38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106.64</c:v>
                </c:pt>
                <c:pt idx="1">
                  <c:v>106.99</c:v>
                </c:pt>
                <c:pt idx="2">
                  <c:v>103.88</c:v>
                </c:pt>
                <c:pt idx="3">
                  <c:v>105.76</c:v>
                </c:pt>
                <c:pt idx="4">
                  <c:v>114.5</c:v>
                </c:pt>
              </c:numCache>
            </c:numRef>
          </c:val>
        </c:ser>
        <c:dLbls>
          <c:showLegendKey val="0"/>
          <c:showVal val="0"/>
          <c:showCatName val="0"/>
          <c:showSerName val="0"/>
          <c:showPercent val="0"/>
          <c:showBubbleSize val="0"/>
        </c:dLbls>
        <c:gapWidth val="150"/>
        <c:axId val="284523160"/>
        <c:axId val="284523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108.64</c:v>
                </c:pt>
                <c:pt idx="1">
                  <c:v>107.51</c:v>
                </c:pt>
                <c:pt idx="2">
                  <c:v>108.39</c:v>
                </c:pt>
                <c:pt idx="3">
                  <c:v>108.9</c:v>
                </c:pt>
                <c:pt idx="4">
                  <c:v>114.43</c:v>
                </c:pt>
              </c:numCache>
            </c:numRef>
          </c:val>
          <c:smooth val="0"/>
        </c:ser>
        <c:dLbls>
          <c:showLegendKey val="0"/>
          <c:showVal val="0"/>
          <c:showCatName val="0"/>
          <c:showSerName val="0"/>
          <c:showPercent val="0"/>
          <c:showBubbleSize val="0"/>
        </c:dLbls>
        <c:marker val="1"/>
        <c:smooth val="0"/>
        <c:axId val="284523160"/>
        <c:axId val="284523544"/>
      </c:lineChart>
      <c:dateAx>
        <c:axId val="284523160"/>
        <c:scaling>
          <c:orientation val="minMax"/>
        </c:scaling>
        <c:delete val="1"/>
        <c:axPos val="b"/>
        <c:numFmt formatCode="ge" sourceLinked="1"/>
        <c:majorTickMark val="none"/>
        <c:minorTickMark val="none"/>
        <c:tickLblPos val="none"/>
        <c:crossAx val="284523544"/>
        <c:crosses val="autoZero"/>
        <c:auto val="1"/>
        <c:lblOffset val="100"/>
        <c:baseTimeUnit val="years"/>
      </c:dateAx>
      <c:valAx>
        <c:axId val="284523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4523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49.14</c:v>
                </c:pt>
                <c:pt idx="1">
                  <c:v>50.17</c:v>
                </c:pt>
                <c:pt idx="2">
                  <c:v>51.21</c:v>
                </c:pt>
                <c:pt idx="3">
                  <c:v>52.62</c:v>
                </c:pt>
                <c:pt idx="4">
                  <c:v>54.4</c:v>
                </c:pt>
              </c:numCache>
            </c:numRef>
          </c:val>
        </c:ser>
        <c:dLbls>
          <c:showLegendKey val="0"/>
          <c:showVal val="0"/>
          <c:showCatName val="0"/>
          <c:showSerName val="0"/>
          <c:showPercent val="0"/>
          <c:showBubbleSize val="0"/>
        </c:dLbls>
        <c:gapWidth val="150"/>
        <c:axId val="285412864"/>
        <c:axId val="28482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40.369999999999997</c:v>
                </c:pt>
                <c:pt idx="1">
                  <c:v>41.47</c:v>
                </c:pt>
                <c:pt idx="2">
                  <c:v>42.43</c:v>
                </c:pt>
                <c:pt idx="3">
                  <c:v>43.24</c:v>
                </c:pt>
                <c:pt idx="4">
                  <c:v>46.36</c:v>
                </c:pt>
              </c:numCache>
            </c:numRef>
          </c:val>
          <c:smooth val="0"/>
        </c:ser>
        <c:dLbls>
          <c:showLegendKey val="0"/>
          <c:showVal val="0"/>
          <c:showCatName val="0"/>
          <c:showSerName val="0"/>
          <c:showPercent val="0"/>
          <c:showBubbleSize val="0"/>
        </c:dLbls>
        <c:marker val="1"/>
        <c:smooth val="0"/>
        <c:axId val="285412864"/>
        <c:axId val="284822896"/>
      </c:lineChart>
      <c:dateAx>
        <c:axId val="285412864"/>
        <c:scaling>
          <c:orientation val="minMax"/>
        </c:scaling>
        <c:delete val="1"/>
        <c:axPos val="b"/>
        <c:numFmt formatCode="ge" sourceLinked="1"/>
        <c:majorTickMark val="none"/>
        <c:minorTickMark val="none"/>
        <c:tickLblPos val="none"/>
        <c:crossAx val="284822896"/>
        <c:crosses val="autoZero"/>
        <c:auto val="1"/>
        <c:lblOffset val="100"/>
        <c:baseTimeUnit val="years"/>
      </c:dateAx>
      <c:valAx>
        <c:axId val="28482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41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12.13</c:v>
                </c:pt>
                <c:pt idx="1">
                  <c:v>12.64</c:v>
                </c:pt>
                <c:pt idx="2">
                  <c:v>14.37</c:v>
                </c:pt>
                <c:pt idx="3">
                  <c:v>18.579999999999998</c:v>
                </c:pt>
                <c:pt idx="4">
                  <c:v>20.41</c:v>
                </c:pt>
              </c:numCache>
            </c:numRef>
          </c:val>
        </c:ser>
        <c:dLbls>
          <c:showLegendKey val="0"/>
          <c:showVal val="0"/>
          <c:showCatName val="0"/>
          <c:showSerName val="0"/>
          <c:showPercent val="0"/>
          <c:showBubbleSize val="0"/>
        </c:dLbls>
        <c:gapWidth val="150"/>
        <c:axId val="104575944"/>
        <c:axId val="10457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9.42</c:v>
                </c:pt>
                <c:pt idx="1">
                  <c:v>9.92</c:v>
                </c:pt>
                <c:pt idx="2">
                  <c:v>11.07</c:v>
                </c:pt>
                <c:pt idx="3">
                  <c:v>12.21</c:v>
                </c:pt>
                <c:pt idx="4">
                  <c:v>13.57</c:v>
                </c:pt>
              </c:numCache>
            </c:numRef>
          </c:val>
          <c:smooth val="0"/>
        </c:ser>
        <c:dLbls>
          <c:showLegendKey val="0"/>
          <c:showVal val="0"/>
          <c:showCatName val="0"/>
          <c:showSerName val="0"/>
          <c:showPercent val="0"/>
          <c:showBubbleSize val="0"/>
        </c:dLbls>
        <c:marker val="1"/>
        <c:smooth val="0"/>
        <c:axId val="104575944"/>
        <c:axId val="104576336"/>
      </c:lineChart>
      <c:dateAx>
        <c:axId val="104575944"/>
        <c:scaling>
          <c:orientation val="minMax"/>
        </c:scaling>
        <c:delete val="1"/>
        <c:axPos val="b"/>
        <c:numFmt formatCode="ge" sourceLinked="1"/>
        <c:majorTickMark val="none"/>
        <c:minorTickMark val="none"/>
        <c:tickLblPos val="none"/>
        <c:crossAx val="104576336"/>
        <c:crosses val="autoZero"/>
        <c:auto val="1"/>
        <c:lblOffset val="100"/>
        <c:baseTimeUnit val="years"/>
      </c:dateAx>
      <c:valAx>
        <c:axId val="10457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75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84911864"/>
        <c:axId val="28491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2.1800000000000002</c:v>
                </c:pt>
                <c:pt idx="1">
                  <c:v>2.83</c:v>
                </c:pt>
                <c:pt idx="2">
                  <c:v>3.08</c:v>
                </c:pt>
                <c:pt idx="3">
                  <c:v>3.47</c:v>
                </c:pt>
                <c:pt idx="4">
                  <c:v>0.13</c:v>
                </c:pt>
              </c:numCache>
            </c:numRef>
          </c:val>
          <c:smooth val="0"/>
        </c:ser>
        <c:dLbls>
          <c:showLegendKey val="0"/>
          <c:showVal val="0"/>
          <c:showCatName val="0"/>
          <c:showSerName val="0"/>
          <c:showPercent val="0"/>
          <c:showBubbleSize val="0"/>
        </c:dLbls>
        <c:marker val="1"/>
        <c:smooth val="0"/>
        <c:axId val="284911864"/>
        <c:axId val="284912256"/>
      </c:lineChart>
      <c:dateAx>
        <c:axId val="284911864"/>
        <c:scaling>
          <c:orientation val="minMax"/>
        </c:scaling>
        <c:delete val="1"/>
        <c:axPos val="b"/>
        <c:numFmt formatCode="ge" sourceLinked="1"/>
        <c:majorTickMark val="none"/>
        <c:minorTickMark val="none"/>
        <c:tickLblPos val="none"/>
        <c:crossAx val="284912256"/>
        <c:crosses val="autoZero"/>
        <c:auto val="1"/>
        <c:lblOffset val="100"/>
        <c:baseTimeUnit val="years"/>
      </c:dateAx>
      <c:valAx>
        <c:axId val="284912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4911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356.8</c:v>
                </c:pt>
                <c:pt idx="1">
                  <c:v>411.52</c:v>
                </c:pt>
                <c:pt idx="2">
                  <c:v>316.02</c:v>
                </c:pt>
                <c:pt idx="3">
                  <c:v>394.17</c:v>
                </c:pt>
                <c:pt idx="4">
                  <c:v>265.79000000000002</c:v>
                </c:pt>
              </c:numCache>
            </c:numRef>
          </c:val>
        </c:ser>
        <c:dLbls>
          <c:showLegendKey val="0"/>
          <c:showVal val="0"/>
          <c:showCatName val="0"/>
          <c:showSerName val="0"/>
          <c:showPercent val="0"/>
          <c:showBubbleSize val="0"/>
        </c:dLbls>
        <c:gapWidth val="150"/>
        <c:axId val="284913824"/>
        <c:axId val="284914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545.52</c:v>
                </c:pt>
                <c:pt idx="1">
                  <c:v>602.73</c:v>
                </c:pt>
                <c:pt idx="2">
                  <c:v>590.46</c:v>
                </c:pt>
                <c:pt idx="3">
                  <c:v>628.34</c:v>
                </c:pt>
                <c:pt idx="4">
                  <c:v>289.8</c:v>
                </c:pt>
              </c:numCache>
            </c:numRef>
          </c:val>
          <c:smooth val="0"/>
        </c:ser>
        <c:dLbls>
          <c:showLegendKey val="0"/>
          <c:showVal val="0"/>
          <c:showCatName val="0"/>
          <c:showSerName val="0"/>
          <c:showPercent val="0"/>
          <c:showBubbleSize val="0"/>
        </c:dLbls>
        <c:marker val="1"/>
        <c:smooth val="0"/>
        <c:axId val="284913824"/>
        <c:axId val="284914216"/>
      </c:lineChart>
      <c:dateAx>
        <c:axId val="284913824"/>
        <c:scaling>
          <c:orientation val="minMax"/>
        </c:scaling>
        <c:delete val="1"/>
        <c:axPos val="b"/>
        <c:numFmt formatCode="ge" sourceLinked="1"/>
        <c:majorTickMark val="none"/>
        <c:minorTickMark val="none"/>
        <c:tickLblPos val="none"/>
        <c:crossAx val="284914216"/>
        <c:crosses val="autoZero"/>
        <c:auto val="1"/>
        <c:lblOffset val="100"/>
        <c:baseTimeUnit val="years"/>
      </c:dateAx>
      <c:valAx>
        <c:axId val="284914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491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242.51</c:v>
                </c:pt>
                <c:pt idx="1">
                  <c:v>237.68</c:v>
                </c:pt>
                <c:pt idx="2">
                  <c:v>224.06</c:v>
                </c:pt>
                <c:pt idx="3">
                  <c:v>221.84</c:v>
                </c:pt>
                <c:pt idx="4">
                  <c:v>215.13</c:v>
                </c:pt>
              </c:numCache>
            </c:numRef>
          </c:val>
        </c:ser>
        <c:dLbls>
          <c:showLegendKey val="0"/>
          <c:showVal val="0"/>
          <c:showCatName val="0"/>
          <c:showSerName val="0"/>
          <c:showPercent val="0"/>
          <c:showBubbleSize val="0"/>
        </c:dLbls>
        <c:gapWidth val="150"/>
        <c:axId val="285176008"/>
        <c:axId val="28517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313.52999999999997</c:v>
                </c:pt>
                <c:pt idx="1">
                  <c:v>310.79000000000002</c:v>
                </c:pt>
                <c:pt idx="2">
                  <c:v>299.16000000000003</c:v>
                </c:pt>
                <c:pt idx="3">
                  <c:v>297.13</c:v>
                </c:pt>
                <c:pt idx="4">
                  <c:v>301.99</c:v>
                </c:pt>
              </c:numCache>
            </c:numRef>
          </c:val>
          <c:smooth val="0"/>
        </c:ser>
        <c:dLbls>
          <c:showLegendKey val="0"/>
          <c:showVal val="0"/>
          <c:showCatName val="0"/>
          <c:showSerName val="0"/>
          <c:showPercent val="0"/>
          <c:showBubbleSize val="0"/>
        </c:dLbls>
        <c:marker val="1"/>
        <c:smooth val="0"/>
        <c:axId val="285176008"/>
        <c:axId val="285176400"/>
      </c:lineChart>
      <c:dateAx>
        <c:axId val="285176008"/>
        <c:scaling>
          <c:orientation val="minMax"/>
        </c:scaling>
        <c:delete val="1"/>
        <c:axPos val="b"/>
        <c:numFmt formatCode="ge" sourceLinked="1"/>
        <c:majorTickMark val="none"/>
        <c:minorTickMark val="none"/>
        <c:tickLblPos val="none"/>
        <c:crossAx val="285176400"/>
        <c:crosses val="autoZero"/>
        <c:auto val="1"/>
        <c:lblOffset val="100"/>
        <c:baseTimeUnit val="years"/>
      </c:dateAx>
      <c:valAx>
        <c:axId val="285176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5176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99.38</c:v>
                </c:pt>
                <c:pt idx="1">
                  <c:v>98.22</c:v>
                </c:pt>
                <c:pt idx="2">
                  <c:v>94.94</c:v>
                </c:pt>
                <c:pt idx="3">
                  <c:v>95.92</c:v>
                </c:pt>
                <c:pt idx="4">
                  <c:v>106.58</c:v>
                </c:pt>
              </c:numCache>
            </c:numRef>
          </c:val>
        </c:ser>
        <c:dLbls>
          <c:showLegendKey val="0"/>
          <c:showVal val="0"/>
          <c:showCatName val="0"/>
          <c:showSerName val="0"/>
          <c:showPercent val="0"/>
          <c:showBubbleSize val="0"/>
        </c:dLbls>
        <c:gapWidth val="150"/>
        <c:axId val="284911472"/>
        <c:axId val="285177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100.11</c:v>
                </c:pt>
                <c:pt idx="1">
                  <c:v>99</c:v>
                </c:pt>
                <c:pt idx="2">
                  <c:v>99.91</c:v>
                </c:pt>
                <c:pt idx="3">
                  <c:v>99.89</c:v>
                </c:pt>
                <c:pt idx="4">
                  <c:v>107.05</c:v>
                </c:pt>
              </c:numCache>
            </c:numRef>
          </c:val>
          <c:smooth val="0"/>
        </c:ser>
        <c:dLbls>
          <c:showLegendKey val="0"/>
          <c:showVal val="0"/>
          <c:showCatName val="0"/>
          <c:showSerName val="0"/>
          <c:showPercent val="0"/>
          <c:showBubbleSize val="0"/>
        </c:dLbls>
        <c:marker val="1"/>
        <c:smooth val="0"/>
        <c:axId val="284911472"/>
        <c:axId val="285177576"/>
      </c:lineChart>
      <c:dateAx>
        <c:axId val="284911472"/>
        <c:scaling>
          <c:orientation val="minMax"/>
        </c:scaling>
        <c:delete val="1"/>
        <c:axPos val="b"/>
        <c:numFmt formatCode="ge" sourceLinked="1"/>
        <c:majorTickMark val="none"/>
        <c:minorTickMark val="none"/>
        <c:tickLblPos val="none"/>
        <c:crossAx val="285177576"/>
        <c:crosses val="autoZero"/>
        <c:auto val="1"/>
        <c:lblOffset val="100"/>
        <c:baseTimeUnit val="years"/>
      </c:dateAx>
      <c:valAx>
        <c:axId val="285177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491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175.32</c:v>
                </c:pt>
                <c:pt idx="1">
                  <c:v>175.41</c:v>
                </c:pt>
                <c:pt idx="2">
                  <c:v>180.11</c:v>
                </c:pt>
                <c:pt idx="3">
                  <c:v>176.03</c:v>
                </c:pt>
                <c:pt idx="4">
                  <c:v>157.86000000000001</c:v>
                </c:pt>
              </c:numCache>
            </c:numRef>
          </c:val>
        </c:ser>
        <c:dLbls>
          <c:showLegendKey val="0"/>
          <c:showVal val="0"/>
          <c:showCatName val="0"/>
          <c:showSerName val="0"/>
          <c:showPercent val="0"/>
          <c:showBubbleSize val="0"/>
        </c:dLbls>
        <c:gapWidth val="150"/>
        <c:axId val="284913432"/>
        <c:axId val="28517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163.07</c:v>
                </c:pt>
                <c:pt idx="1">
                  <c:v>164.03</c:v>
                </c:pt>
                <c:pt idx="2">
                  <c:v>164.25</c:v>
                </c:pt>
                <c:pt idx="3">
                  <c:v>165.34</c:v>
                </c:pt>
                <c:pt idx="4">
                  <c:v>155.09</c:v>
                </c:pt>
              </c:numCache>
            </c:numRef>
          </c:val>
          <c:smooth val="0"/>
        </c:ser>
        <c:dLbls>
          <c:showLegendKey val="0"/>
          <c:showVal val="0"/>
          <c:showCatName val="0"/>
          <c:showSerName val="0"/>
          <c:showPercent val="0"/>
          <c:showBubbleSize val="0"/>
        </c:dLbls>
        <c:marker val="1"/>
        <c:smooth val="0"/>
        <c:axId val="284913432"/>
        <c:axId val="285178752"/>
      </c:lineChart>
      <c:dateAx>
        <c:axId val="284913432"/>
        <c:scaling>
          <c:orientation val="minMax"/>
        </c:scaling>
        <c:delete val="1"/>
        <c:axPos val="b"/>
        <c:numFmt formatCode="ge" sourceLinked="1"/>
        <c:majorTickMark val="none"/>
        <c:minorTickMark val="none"/>
        <c:tickLblPos val="none"/>
        <c:crossAx val="285178752"/>
        <c:crosses val="autoZero"/>
        <c:auto val="1"/>
        <c:lblOffset val="100"/>
        <c:baseTimeUnit val="years"/>
      </c:dateAx>
      <c:valAx>
        <c:axId val="28517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491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A57" zoomScale="85" zoomScaleNormal="85"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明石市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A2</v>
      </c>
      <c r="AA8" s="72"/>
      <c r="AB8" s="72"/>
      <c r="AC8" s="72"/>
      <c r="AD8" s="72"/>
      <c r="AE8" s="72"/>
      <c r="AF8" s="72"/>
      <c r="AG8" s="73"/>
      <c r="AH8" s="3"/>
      <c r="AI8" s="74">
        <f>データ!Q6</f>
        <v>297547</v>
      </c>
      <c r="AJ8" s="75"/>
      <c r="AK8" s="75"/>
      <c r="AL8" s="75"/>
      <c r="AM8" s="75"/>
      <c r="AN8" s="75"/>
      <c r="AO8" s="75"/>
      <c r="AP8" s="76"/>
      <c r="AQ8" s="57">
        <f>データ!R6</f>
        <v>49.42</v>
      </c>
      <c r="AR8" s="57"/>
      <c r="AS8" s="57"/>
      <c r="AT8" s="57"/>
      <c r="AU8" s="57"/>
      <c r="AV8" s="57"/>
      <c r="AW8" s="57"/>
      <c r="AX8" s="57"/>
      <c r="AY8" s="57">
        <f>データ!S6</f>
        <v>6020.78</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64.650000000000006</v>
      </c>
      <c r="K10" s="57"/>
      <c r="L10" s="57"/>
      <c r="M10" s="57"/>
      <c r="N10" s="57"/>
      <c r="O10" s="57"/>
      <c r="P10" s="57"/>
      <c r="Q10" s="57"/>
      <c r="R10" s="57">
        <f>データ!O6</f>
        <v>99.99</v>
      </c>
      <c r="S10" s="57"/>
      <c r="T10" s="57"/>
      <c r="U10" s="57"/>
      <c r="V10" s="57"/>
      <c r="W10" s="57"/>
      <c r="X10" s="57"/>
      <c r="Y10" s="57"/>
      <c r="Z10" s="65">
        <f>データ!P6</f>
        <v>2494</v>
      </c>
      <c r="AA10" s="65"/>
      <c r="AB10" s="65"/>
      <c r="AC10" s="65"/>
      <c r="AD10" s="65"/>
      <c r="AE10" s="65"/>
      <c r="AF10" s="65"/>
      <c r="AG10" s="65"/>
      <c r="AH10" s="2"/>
      <c r="AI10" s="65">
        <f>データ!T6</f>
        <v>297312</v>
      </c>
      <c r="AJ10" s="65"/>
      <c r="AK10" s="65"/>
      <c r="AL10" s="65"/>
      <c r="AM10" s="65"/>
      <c r="AN10" s="65"/>
      <c r="AO10" s="65"/>
      <c r="AP10" s="65"/>
      <c r="AQ10" s="57">
        <f>データ!U6</f>
        <v>49.93</v>
      </c>
      <c r="AR10" s="57"/>
      <c r="AS10" s="57"/>
      <c r="AT10" s="57"/>
      <c r="AU10" s="57"/>
      <c r="AV10" s="57"/>
      <c r="AW10" s="57"/>
      <c r="AX10" s="57"/>
      <c r="AY10" s="57">
        <f>データ!V6</f>
        <v>5954.58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104</v>
      </c>
      <c r="BM16" s="49"/>
      <c r="BN16" s="49"/>
      <c r="BO16" s="49"/>
      <c r="BP16" s="49"/>
      <c r="BQ16" s="49"/>
      <c r="BR16" s="49"/>
      <c r="BS16" s="49"/>
      <c r="BT16" s="49"/>
      <c r="BU16" s="49"/>
      <c r="BV16" s="49"/>
      <c r="BW16" s="49"/>
      <c r="BX16" s="49"/>
      <c r="BY16" s="49"/>
      <c r="BZ16" s="5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c r="A34" s="2"/>
      <c r="B34" s="16"/>
      <c r="C34" s="47" t="s">
        <v>25</v>
      </c>
      <c r="D34" s="47"/>
      <c r="E34" s="47"/>
      <c r="F34" s="47"/>
      <c r="G34" s="47"/>
      <c r="H34" s="47"/>
      <c r="I34" s="47"/>
      <c r="J34" s="47"/>
      <c r="K34" s="47"/>
      <c r="L34" s="47"/>
      <c r="M34" s="47"/>
      <c r="N34" s="47"/>
      <c r="O34" s="47"/>
      <c r="P34" s="47"/>
      <c r="Q34" s="19"/>
      <c r="R34" s="47" t="s">
        <v>26</v>
      </c>
      <c r="S34" s="47"/>
      <c r="T34" s="47"/>
      <c r="U34" s="47"/>
      <c r="V34" s="47"/>
      <c r="W34" s="47"/>
      <c r="X34" s="47"/>
      <c r="Y34" s="47"/>
      <c r="Z34" s="47"/>
      <c r="AA34" s="47"/>
      <c r="AB34" s="47"/>
      <c r="AC34" s="47"/>
      <c r="AD34" s="47"/>
      <c r="AE34" s="47"/>
      <c r="AF34" s="19"/>
      <c r="AG34" s="47" t="s">
        <v>27</v>
      </c>
      <c r="AH34" s="47"/>
      <c r="AI34" s="47"/>
      <c r="AJ34" s="47"/>
      <c r="AK34" s="47"/>
      <c r="AL34" s="47"/>
      <c r="AM34" s="47"/>
      <c r="AN34" s="47"/>
      <c r="AO34" s="47"/>
      <c r="AP34" s="47"/>
      <c r="AQ34" s="47"/>
      <c r="AR34" s="47"/>
      <c r="AS34" s="47"/>
      <c r="AT34" s="47"/>
      <c r="AU34" s="19"/>
      <c r="AV34" s="47" t="s">
        <v>28</v>
      </c>
      <c r="AW34" s="47"/>
      <c r="AX34" s="47"/>
      <c r="AY34" s="47"/>
      <c r="AZ34" s="47"/>
      <c r="BA34" s="47"/>
      <c r="BB34" s="47"/>
      <c r="BC34" s="47"/>
      <c r="BD34" s="47"/>
      <c r="BE34" s="47"/>
      <c r="BF34" s="47"/>
      <c r="BG34" s="47"/>
      <c r="BH34" s="47"/>
      <c r="BI34" s="47"/>
      <c r="BJ34" s="18"/>
      <c r="BK34" s="2"/>
      <c r="BL34" s="48"/>
      <c r="BM34" s="49"/>
      <c r="BN34" s="49"/>
      <c r="BO34" s="49"/>
      <c r="BP34" s="49"/>
      <c r="BQ34" s="49"/>
      <c r="BR34" s="49"/>
      <c r="BS34" s="49"/>
      <c r="BT34" s="49"/>
      <c r="BU34" s="49"/>
      <c r="BV34" s="49"/>
      <c r="BW34" s="49"/>
      <c r="BX34" s="49"/>
      <c r="BY34" s="49"/>
      <c r="BZ34" s="50"/>
    </row>
    <row r="35" spans="1:78" ht="13.5" customHeight="1">
      <c r="A35" s="2"/>
      <c r="B35" s="16"/>
      <c r="C35" s="47"/>
      <c r="D35" s="47"/>
      <c r="E35" s="47"/>
      <c r="F35" s="47"/>
      <c r="G35" s="47"/>
      <c r="H35" s="47"/>
      <c r="I35" s="47"/>
      <c r="J35" s="47"/>
      <c r="K35" s="47"/>
      <c r="L35" s="47"/>
      <c r="M35" s="47"/>
      <c r="N35" s="47"/>
      <c r="O35" s="47"/>
      <c r="P35" s="47"/>
      <c r="Q35" s="19"/>
      <c r="R35" s="47"/>
      <c r="S35" s="47"/>
      <c r="T35" s="47"/>
      <c r="U35" s="47"/>
      <c r="V35" s="47"/>
      <c r="W35" s="47"/>
      <c r="X35" s="47"/>
      <c r="Y35" s="47"/>
      <c r="Z35" s="47"/>
      <c r="AA35" s="47"/>
      <c r="AB35" s="47"/>
      <c r="AC35" s="47"/>
      <c r="AD35" s="47"/>
      <c r="AE35" s="47"/>
      <c r="AF35" s="19"/>
      <c r="AG35" s="47"/>
      <c r="AH35" s="47"/>
      <c r="AI35" s="47"/>
      <c r="AJ35" s="47"/>
      <c r="AK35" s="47"/>
      <c r="AL35" s="47"/>
      <c r="AM35" s="47"/>
      <c r="AN35" s="47"/>
      <c r="AO35" s="47"/>
      <c r="AP35" s="47"/>
      <c r="AQ35" s="47"/>
      <c r="AR35" s="47"/>
      <c r="AS35" s="47"/>
      <c r="AT35" s="47"/>
      <c r="AU35" s="19"/>
      <c r="AV35" s="47"/>
      <c r="AW35" s="47"/>
      <c r="AX35" s="47"/>
      <c r="AY35" s="47"/>
      <c r="AZ35" s="47"/>
      <c r="BA35" s="47"/>
      <c r="BB35" s="47"/>
      <c r="BC35" s="47"/>
      <c r="BD35" s="47"/>
      <c r="BE35" s="47"/>
      <c r="BF35" s="47"/>
      <c r="BG35" s="47"/>
      <c r="BH35" s="47"/>
      <c r="BI35" s="47"/>
      <c r="BJ35" s="18"/>
      <c r="BK35" s="2"/>
      <c r="BL35" s="48"/>
      <c r="BM35" s="49"/>
      <c r="BN35" s="49"/>
      <c r="BO35" s="49"/>
      <c r="BP35" s="49"/>
      <c r="BQ35" s="49"/>
      <c r="BR35" s="49"/>
      <c r="BS35" s="49"/>
      <c r="BT35" s="49"/>
      <c r="BU35" s="49"/>
      <c r="BV35" s="49"/>
      <c r="BW35" s="49"/>
      <c r="BX35" s="49"/>
      <c r="BY35" s="49"/>
      <c r="BZ35" s="5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8"/>
      <c r="BM44" s="49"/>
      <c r="BN44" s="49"/>
      <c r="BO44" s="49"/>
      <c r="BP44" s="49"/>
      <c r="BQ44" s="49"/>
      <c r="BR44" s="49"/>
      <c r="BS44" s="49"/>
      <c r="BT44" s="49"/>
      <c r="BU44" s="49"/>
      <c r="BV44" s="49"/>
      <c r="BW44" s="49"/>
      <c r="BX44" s="49"/>
      <c r="BY44" s="49"/>
      <c r="BZ44" s="5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105</v>
      </c>
      <c r="BM47" s="49"/>
      <c r="BN47" s="49"/>
      <c r="BO47" s="49"/>
      <c r="BP47" s="49"/>
      <c r="BQ47" s="49"/>
      <c r="BR47" s="49"/>
      <c r="BS47" s="49"/>
      <c r="BT47" s="49"/>
      <c r="BU47" s="49"/>
      <c r="BV47" s="49"/>
      <c r="BW47" s="49"/>
      <c r="BX47" s="49"/>
      <c r="BY47" s="49"/>
      <c r="BZ47" s="5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c r="A56" s="2"/>
      <c r="B56" s="16"/>
      <c r="C56" s="47" t="s">
        <v>30</v>
      </c>
      <c r="D56" s="47"/>
      <c r="E56" s="47"/>
      <c r="F56" s="47"/>
      <c r="G56" s="47"/>
      <c r="H56" s="47"/>
      <c r="I56" s="47"/>
      <c r="J56" s="47"/>
      <c r="K56" s="47"/>
      <c r="L56" s="47"/>
      <c r="M56" s="47"/>
      <c r="N56" s="47"/>
      <c r="O56" s="47"/>
      <c r="P56" s="47"/>
      <c r="Q56" s="19"/>
      <c r="R56" s="47" t="s">
        <v>31</v>
      </c>
      <c r="S56" s="47"/>
      <c r="T56" s="47"/>
      <c r="U56" s="47"/>
      <c r="V56" s="47"/>
      <c r="W56" s="47"/>
      <c r="X56" s="47"/>
      <c r="Y56" s="47"/>
      <c r="Z56" s="47"/>
      <c r="AA56" s="47"/>
      <c r="AB56" s="47"/>
      <c r="AC56" s="47"/>
      <c r="AD56" s="47"/>
      <c r="AE56" s="47"/>
      <c r="AF56" s="19"/>
      <c r="AG56" s="47" t="s">
        <v>32</v>
      </c>
      <c r="AH56" s="47"/>
      <c r="AI56" s="47"/>
      <c r="AJ56" s="47"/>
      <c r="AK56" s="47"/>
      <c r="AL56" s="47"/>
      <c r="AM56" s="47"/>
      <c r="AN56" s="47"/>
      <c r="AO56" s="47"/>
      <c r="AP56" s="47"/>
      <c r="AQ56" s="47"/>
      <c r="AR56" s="47"/>
      <c r="AS56" s="47"/>
      <c r="AT56" s="47"/>
      <c r="AU56" s="19"/>
      <c r="AV56" s="47" t="s">
        <v>33</v>
      </c>
      <c r="AW56" s="47"/>
      <c r="AX56" s="47"/>
      <c r="AY56" s="47"/>
      <c r="AZ56" s="47"/>
      <c r="BA56" s="47"/>
      <c r="BB56" s="47"/>
      <c r="BC56" s="47"/>
      <c r="BD56" s="47"/>
      <c r="BE56" s="47"/>
      <c r="BF56" s="47"/>
      <c r="BG56" s="47"/>
      <c r="BH56" s="47"/>
      <c r="BI56" s="47"/>
      <c r="BJ56" s="18"/>
      <c r="BK56" s="2"/>
      <c r="BL56" s="48"/>
      <c r="BM56" s="49"/>
      <c r="BN56" s="49"/>
      <c r="BO56" s="49"/>
      <c r="BP56" s="49"/>
      <c r="BQ56" s="49"/>
      <c r="BR56" s="49"/>
      <c r="BS56" s="49"/>
      <c r="BT56" s="49"/>
      <c r="BU56" s="49"/>
      <c r="BV56" s="49"/>
      <c r="BW56" s="49"/>
      <c r="BX56" s="49"/>
      <c r="BY56" s="49"/>
      <c r="BZ56" s="50"/>
    </row>
    <row r="57" spans="1:78" ht="13.5" customHeight="1">
      <c r="A57" s="2"/>
      <c r="B57" s="16"/>
      <c r="C57" s="47"/>
      <c r="D57" s="47"/>
      <c r="E57" s="47"/>
      <c r="F57" s="47"/>
      <c r="G57" s="47"/>
      <c r="H57" s="47"/>
      <c r="I57" s="47"/>
      <c r="J57" s="47"/>
      <c r="K57" s="47"/>
      <c r="L57" s="47"/>
      <c r="M57" s="47"/>
      <c r="N57" s="47"/>
      <c r="O57" s="47"/>
      <c r="P57" s="47"/>
      <c r="Q57" s="19"/>
      <c r="R57" s="47"/>
      <c r="S57" s="47"/>
      <c r="T57" s="47"/>
      <c r="U57" s="47"/>
      <c r="V57" s="47"/>
      <c r="W57" s="47"/>
      <c r="X57" s="47"/>
      <c r="Y57" s="47"/>
      <c r="Z57" s="47"/>
      <c r="AA57" s="47"/>
      <c r="AB57" s="47"/>
      <c r="AC57" s="47"/>
      <c r="AD57" s="47"/>
      <c r="AE57" s="47"/>
      <c r="AF57" s="19"/>
      <c r="AG57" s="47"/>
      <c r="AH57" s="47"/>
      <c r="AI57" s="47"/>
      <c r="AJ57" s="47"/>
      <c r="AK57" s="47"/>
      <c r="AL57" s="47"/>
      <c r="AM57" s="47"/>
      <c r="AN57" s="47"/>
      <c r="AO57" s="47"/>
      <c r="AP57" s="47"/>
      <c r="AQ57" s="47"/>
      <c r="AR57" s="47"/>
      <c r="AS57" s="47"/>
      <c r="AT57" s="47"/>
      <c r="AU57" s="19"/>
      <c r="AV57" s="47"/>
      <c r="AW57" s="47"/>
      <c r="AX57" s="47"/>
      <c r="AY57" s="47"/>
      <c r="AZ57" s="47"/>
      <c r="BA57" s="47"/>
      <c r="BB57" s="47"/>
      <c r="BC57" s="47"/>
      <c r="BD57" s="47"/>
      <c r="BE57" s="47"/>
      <c r="BF57" s="47"/>
      <c r="BG57" s="47"/>
      <c r="BH57" s="47"/>
      <c r="BI57" s="47"/>
      <c r="BJ57" s="18"/>
      <c r="BK57" s="2"/>
      <c r="BL57" s="48"/>
      <c r="BM57" s="49"/>
      <c r="BN57" s="49"/>
      <c r="BO57" s="49"/>
      <c r="BP57" s="49"/>
      <c r="BQ57" s="49"/>
      <c r="BR57" s="49"/>
      <c r="BS57" s="49"/>
      <c r="BT57" s="49"/>
      <c r="BU57" s="49"/>
      <c r="BV57" s="49"/>
      <c r="BW57" s="49"/>
      <c r="BX57" s="49"/>
      <c r="BY57" s="49"/>
      <c r="BZ57" s="5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8"/>
      <c r="BM60" s="49"/>
      <c r="BN60" s="49"/>
      <c r="BO60" s="49"/>
      <c r="BP60" s="49"/>
      <c r="BQ60" s="49"/>
      <c r="BR60" s="49"/>
      <c r="BS60" s="49"/>
      <c r="BT60" s="49"/>
      <c r="BU60" s="49"/>
      <c r="BV60" s="49"/>
      <c r="BW60" s="49"/>
      <c r="BX60" s="49"/>
      <c r="BY60" s="49"/>
      <c r="BZ60" s="50"/>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8"/>
      <c r="BM61" s="49"/>
      <c r="BN61" s="49"/>
      <c r="BO61" s="49"/>
      <c r="BP61" s="49"/>
      <c r="BQ61" s="49"/>
      <c r="BR61" s="49"/>
      <c r="BS61" s="49"/>
      <c r="BT61" s="49"/>
      <c r="BU61" s="49"/>
      <c r="BV61" s="49"/>
      <c r="BW61" s="49"/>
      <c r="BX61" s="49"/>
      <c r="BY61" s="49"/>
      <c r="BZ61" s="5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8"/>
      <c r="BM63" s="49"/>
      <c r="BN63" s="49"/>
      <c r="BO63" s="49"/>
      <c r="BP63" s="49"/>
      <c r="BQ63" s="49"/>
      <c r="BR63" s="49"/>
      <c r="BS63" s="49"/>
      <c r="BT63" s="49"/>
      <c r="BU63" s="49"/>
      <c r="BV63" s="49"/>
      <c r="BW63" s="49"/>
      <c r="BX63" s="49"/>
      <c r="BY63" s="49"/>
      <c r="BZ63" s="5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106</v>
      </c>
      <c r="BM66" s="49"/>
      <c r="BN66" s="49"/>
      <c r="BO66" s="49"/>
      <c r="BP66" s="49"/>
      <c r="BQ66" s="49"/>
      <c r="BR66" s="49"/>
      <c r="BS66" s="49"/>
      <c r="BT66" s="49"/>
      <c r="BU66" s="49"/>
      <c r="BV66" s="49"/>
      <c r="BW66" s="49"/>
      <c r="BX66" s="49"/>
      <c r="BY66" s="49"/>
      <c r="BZ66" s="5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c r="A79" s="2"/>
      <c r="B79" s="16"/>
      <c r="C79" s="47" t="s">
        <v>36</v>
      </c>
      <c r="D79" s="47"/>
      <c r="E79" s="47"/>
      <c r="F79" s="47"/>
      <c r="G79" s="47"/>
      <c r="H79" s="47"/>
      <c r="I79" s="47"/>
      <c r="J79" s="47"/>
      <c r="K79" s="47"/>
      <c r="L79" s="47"/>
      <c r="M79" s="47"/>
      <c r="N79" s="47"/>
      <c r="O79" s="47"/>
      <c r="P79" s="47"/>
      <c r="Q79" s="47"/>
      <c r="R79" s="47"/>
      <c r="S79" s="47"/>
      <c r="T79" s="47"/>
      <c r="U79" s="19"/>
      <c r="V79" s="19"/>
      <c r="W79" s="47" t="s">
        <v>37</v>
      </c>
      <c r="X79" s="47"/>
      <c r="Y79" s="47"/>
      <c r="Z79" s="47"/>
      <c r="AA79" s="47"/>
      <c r="AB79" s="47"/>
      <c r="AC79" s="47"/>
      <c r="AD79" s="47"/>
      <c r="AE79" s="47"/>
      <c r="AF79" s="47"/>
      <c r="AG79" s="47"/>
      <c r="AH79" s="47"/>
      <c r="AI79" s="47"/>
      <c r="AJ79" s="47"/>
      <c r="AK79" s="47"/>
      <c r="AL79" s="47"/>
      <c r="AM79" s="47"/>
      <c r="AN79" s="47"/>
      <c r="AO79" s="19"/>
      <c r="AP79" s="19"/>
      <c r="AQ79" s="47" t="s">
        <v>38</v>
      </c>
      <c r="AR79" s="47"/>
      <c r="AS79" s="47"/>
      <c r="AT79" s="47"/>
      <c r="AU79" s="47"/>
      <c r="AV79" s="47"/>
      <c r="AW79" s="47"/>
      <c r="AX79" s="47"/>
      <c r="AY79" s="47"/>
      <c r="AZ79" s="47"/>
      <c r="BA79" s="47"/>
      <c r="BB79" s="47"/>
      <c r="BC79" s="47"/>
      <c r="BD79" s="47"/>
      <c r="BE79" s="47"/>
      <c r="BF79" s="47"/>
      <c r="BG79" s="47"/>
      <c r="BH79" s="47"/>
      <c r="BI79" s="17"/>
      <c r="BJ79" s="18"/>
      <c r="BK79" s="2"/>
      <c r="BL79" s="48"/>
      <c r="BM79" s="49"/>
      <c r="BN79" s="49"/>
      <c r="BO79" s="49"/>
      <c r="BP79" s="49"/>
      <c r="BQ79" s="49"/>
      <c r="BR79" s="49"/>
      <c r="BS79" s="49"/>
      <c r="BT79" s="49"/>
      <c r="BU79" s="49"/>
      <c r="BV79" s="49"/>
      <c r="BW79" s="49"/>
      <c r="BX79" s="49"/>
      <c r="BY79" s="49"/>
      <c r="BZ79" s="50"/>
    </row>
    <row r="80" spans="1:78" ht="13.5" customHeight="1">
      <c r="A80" s="2"/>
      <c r="B80" s="16"/>
      <c r="C80" s="47"/>
      <c r="D80" s="47"/>
      <c r="E80" s="47"/>
      <c r="F80" s="47"/>
      <c r="G80" s="47"/>
      <c r="H80" s="47"/>
      <c r="I80" s="47"/>
      <c r="J80" s="47"/>
      <c r="K80" s="47"/>
      <c r="L80" s="47"/>
      <c r="M80" s="47"/>
      <c r="N80" s="47"/>
      <c r="O80" s="47"/>
      <c r="P80" s="47"/>
      <c r="Q80" s="47"/>
      <c r="R80" s="47"/>
      <c r="S80" s="47"/>
      <c r="T80" s="47"/>
      <c r="U80" s="19"/>
      <c r="V80" s="19"/>
      <c r="W80" s="47"/>
      <c r="X80" s="47"/>
      <c r="Y80" s="47"/>
      <c r="Z80" s="47"/>
      <c r="AA80" s="47"/>
      <c r="AB80" s="47"/>
      <c r="AC80" s="47"/>
      <c r="AD80" s="47"/>
      <c r="AE80" s="47"/>
      <c r="AF80" s="47"/>
      <c r="AG80" s="47"/>
      <c r="AH80" s="47"/>
      <c r="AI80" s="47"/>
      <c r="AJ80" s="47"/>
      <c r="AK80" s="47"/>
      <c r="AL80" s="47"/>
      <c r="AM80" s="47"/>
      <c r="AN80" s="47"/>
      <c r="AO80" s="19"/>
      <c r="AP80" s="19"/>
      <c r="AQ80" s="47"/>
      <c r="AR80" s="47"/>
      <c r="AS80" s="47"/>
      <c r="AT80" s="47"/>
      <c r="AU80" s="47"/>
      <c r="AV80" s="47"/>
      <c r="AW80" s="47"/>
      <c r="AX80" s="47"/>
      <c r="AY80" s="47"/>
      <c r="AZ80" s="47"/>
      <c r="BA80" s="47"/>
      <c r="BB80" s="47"/>
      <c r="BC80" s="47"/>
      <c r="BD80" s="47"/>
      <c r="BE80" s="47"/>
      <c r="BF80" s="47"/>
      <c r="BG80" s="47"/>
      <c r="BH80" s="47"/>
      <c r="BI80" s="17"/>
      <c r="BJ80" s="18"/>
      <c r="BK80" s="2"/>
      <c r="BL80" s="48"/>
      <c r="BM80" s="49"/>
      <c r="BN80" s="49"/>
      <c r="BO80" s="49"/>
      <c r="BP80" s="49"/>
      <c r="BQ80" s="49"/>
      <c r="BR80" s="49"/>
      <c r="BS80" s="49"/>
      <c r="BT80" s="49"/>
      <c r="BU80" s="49"/>
      <c r="BV80" s="49"/>
      <c r="BW80" s="49"/>
      <c r="BX80" s="49"/>
      <c r="BY80" s="49"/>
      <c r="BZ80" s="5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c r="C83" s="2" t="s">
        <v>39</v>
      </c>
    </row>
  </sheetData>
  <sheetProtection password="B501" sheet="1" objects="1" scenarios="1" formatCells="0" formatColumns="0" formatRows="0"/>
  <mergeCells count="53">
    <mergeCell ref="AI8:AP8"/>
    <mergeCell ref="AQ8:AX8"/>
    <mergeCell ref="B2:BZ4"/>
    <mergeCell ref="B6:AG6"/>
    <mergeCell ref="B7:I7"/>
    <mergeCell ref="J7:Q7"/>
    <mergeCell ref="R7:Y7"/>
    <mergeCell ref="Z7:AG7"/>
    <mergeCell ref="AI7:AP7"/>
    <mergeCell ref="AQ7:AX7"/>
    <mergeCell ref="AY7:BF7"/>
    <mergeCell ref="AV34:BI35"/>
    <mergeCell ref="BL16:BZ44"/>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B60:BJ61"/>
    <mergeCell ref="BL47:BZ63"/>
    <mergeCell ref="AY10:BF10"/>
    <mergeCell ref="BL10:BM10"/>
    <mergeCell ref="BL11:BZ13"/>
    <mergeCell ref="B14:BJ15"/>
    <mergeCell ref="BL14:BZ15"/>
    <mergeCell ref="B10:I10"/>
    <mergeCell ref="J10:Q10"/>
    <mergeCell ref="R10:Y10"/>
    <mergeCell ref="Z10:AG10"/>
    <mergeCell ref="AI10:AP10"/>
    <mergeCell ref="AQ10:AX10"/>
    <mergeCell ref="C34:P35"/>
    <mergeCell ref="R34:AE35"/>
    <mergeCell ref="AG34:AT35"/>
    <mergeCell ref="BL45:BZ46"/>
    <mergeCell ref="C56:P57"/>
    <mergeCell ref="R56:AE57"/>
    <mergeCell ref="AG56:AT57"/>
    <mergeCell ref="AV56:BI57"/>
    <mergeCell ref="BL64:BZ65"/>
    <mergeCell ref="C79:T80"/>
    <mergeCell ref="W79:AN80"/>
    <mergeCell ref="AQ79:BH80"/>
    <mergeCell ref="BL66:BZ82"/>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T1" workbookViewId="0">
      <selection activeCell="DU8" sqref="DU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282031</v>
      </c>
      <c r="D6" s="31">
        <f t="shared" si="3"/>
        <v>46</v>
      </c>
      <c r="E6" s="31">
        <f t="shared" si="3"/>
        <v>1</v>
      </c>
      <c r="F6" s="31">
        <f t="shared" si="3"/>
        <v>0</v>
      </c>
      <c r="G6" s="31">
        <f t="shared" si="3"/>
        <v>1</v>
      </c>
      <c r="H6" s="31" t="str">
        <f t="shared" si="3"/>
        <v>兵庫県　明石市</v>
      </c>
      <c r="I6" s="31" t="str">
        <f t="shared" si="3"/>
        <v>法適用</v>
      </c>
      <c r="J6" s="31" t="str">
        <f t="shared" si="3"/>
        <v>水道事業</v>
      </c>
      <c r="K6" s="31" t="str">
        <f t="shared" si="3"/>
        <v>末端給水事業</v>
      </c>
      <c r="L6" s="31" t="str">
        <f t="shared" si="3"/>
        <v>A2</v>
      </c>
      <c r="M6" s="32" t="str">
        <f t="shared" si="3"/>
        <v>-</v>
      </c>
      <c r="N6" s="32">
        <f t="shared" si="3"/>
        <v>64.650000000000006</v>
      </c>
      <c r="O6" s="32">
        <f t="shared" si="3"/>
        <v>99.99</v>
      </c>
      <c r="P6" s="32">
        <f t="shared" si="3"/>
        <v>2494</v>
      </c>
      <c r="Q6" s="32">
        <f t="shared" si="3"/>
        <v>297547</v>
      </c>
      <c r="R6" s="32">
        <f t="shared" si="3"/>
        <v>49.42</v>
      </c>
      <c r="S6" s="32">
        <f t="shared" si="3"/>
        <v>6020.78</v>
      </c>
      <c r="T6" s="32">
        <f t="shared" si="3"/>
        <v>297312</v>
      </c>
      <c r="U6" s="32">
        <f t="shared" si="3"/>
        <v>49.93</v>
      </c>
      <c r="V6" s="32">
        <f t="shared" si="3"/>
        <v>5954.58</v>
      </c>
      <c r="W6" s="33">
        <f>IF(W7="",NA(),W7)</f>
        <v>106.64</v>
      </c>
      <c r="X6" s="33">
        <f t="shared" ref="X6:AF6" si="4">IF(X7="",NA(),X7)</f>
        <v>106.99</v>
      </c>
      <c r="Y6" s="33">
        <f t="shared" si="4"/>
        <v>103.88</v>
      </c>
      <c r="Z6" s="33">
        <f t="shared" si="4"/>
        <v>105.76</v>
      </c>
      <c r="AA6" s="33">
        <f t="shared" si="4"/>
        <v>114.5</v>
      </c>
      <c r="AB6" s="33">
        <f t="shared" si="4"/>
        <v>108.64</v>
      </c>
      <c r="AC6" s="33">
        <f t="shared" si="4"/>
        <v>107.51</v>
      </c>
      <c r="AD6" s="33">
        <f t="shared" si="4"/>
        <v>108.39</v>
      </c>
      <c r="AE6" s="33">
        <f t="shared" si="4"/>
        <v>108.9</v>
      </c>
      <c r="AF6" s="33">
        <f t="shared" si="4"/>
        <v>114.43</v>
      </c>
      <c r="AG6" s="32" t="str">
        <f>IF(AG7="","",IF(AG7="-","【-】","【"&amp;SUBSTITUTE(TEXT(AG7,"#,##0.00"),"-","△")&amp;"】"))</f>
        <v>【113.03】</v>
      </c>
      <c r="AH6" s="32">
        <f>IF(AH7="",NA(),AH7)</f>
        <v>0</v>
      </c>
      <c r="AI6" s="32">
        <f t="shared" ref="AI6:AQ6" si="5">IF(AI7="",NA(),AI7)</f>
        <v>0</v>
      </c>
      <c r="AJ6" s="32">
        <f t="shared" si="5"/>
        <v>0</v>
      </c>
      <c r="AK6" s="32">
        <f t="shared" si="5"/>
        <v>0</v>
      </c>
      <c r="AL6" s="32">
        <f t="shared" si="5"/>
        <v>0</v>
      </c>
      <c r="AM6" s="33">
        <f t="shared" si="5"/>
        <v>2.1800000000000002</v>
      </c>
      <c r="AN6" s="33">
        <f t="shared" si="5"/>
        <v>2.83</v>
      </c>
      <c r="AO6" s="33">
        <f t="shared" si="5"/>
        <v>3.08</v>
      </c>
      <c r="AP6" s="33">
        <f t="shared" si="5"/>
        <v>3.47</v>
      </c>
      <c r="AQ6" s="33">
        <f t="shared" si="5"/>
        <v>0.13</v>
      </c>
      <c r="AR6" s="32" t="str">
        <f>IF(AR7="","",IF(AR7="-","【-】","【"&amp;SUBSTITUTE(TEXT(AR7,"#,##0.00"),"-","△")&amp;"】"))</f>
        <v>【0.81】</v>
      </c>
      <c r="AS6" s="33">
        <f>IF(AS7="",NA(),AS7)</f>
        <v>356.8</v>
      </c>
      <c r="AT6" s="33">
        <f t="shared" ref="AT6:BB6" si="6">IF(AT7="",NA(),AT7)</f>
        <v>411.52</v>
      </c>
      <c r="AU6" s="33">
        <f t="shared" si="6"/>
        <v>316.02</v>
      </c>
      <c r="AV6" s="33">
        <f t="shared" si="6"/>
        <v>394.17</v>
      </c>
      <c r="AW6" s="33">
        <f t="shared" si="6"/>
        <v>265.79000000000002</v>
      </c>
      <c r="AX6" s="33">
        <f t="shared" si="6"/>
        <v>545.52</v>
      </c>
      <c r="AY6" s="33">
        <f t="shared" si="6"/>
        <v>602.73</v>
      </c>
      <c r="AZ6" s="33">
        <f t="shared" si="6"/>
        <v>590.46</v>
      </c>
      <c r="BA6" s="33">
        <f t="shared" si="6"/>
        <v>628.34</v>
      </c>
      <c r="BB6" s="33">
        <f t="shared" si="6"/>
        <v>289.8</v>
      </c>
      <c r="BC6" s="32" t="str">
        <f>IF(BC7="","",IF(BC7="-","【-】","【"&amp;SUBSTITUTE(TEXT(BC7,"#,##0.00"),"-","△")&amp;"】"))</f>
        <v>【264.16】</v>
      </c>
      <c r="BD6" s="33">
        <f>IF(BD7="",NA(),BD7)</f>
        <v>242.51</v>
      </c>
      <c r="BE6" s="33">
        <f t="shared" ref="BE6:BM6" si="7">IF(BE7="",NA(),BE7)</f>
        <v>237.68</v>
      </c>
      <c r="BF6" s="33">
        <f t="shared" si="7"/>
        <v>224.06</v>
      </c>
      <c r="BG6" s="33">
        <f t="shared" si="7"/>
        <v>221.84</v>
      </c>
      <c r="BH6" s="33">
        <f t="shared" si="7"/>
        <v>215.13</v>
      </c>
      <c r="BI6" s="33">
        <f t="shared" si="7"/>
        <v>313.52999999999997</v>
      </c>
      <c r="BJ6" s="33">
        <f t="shared" si="7"/>
        <v>310.79000000000002</v>
      </c>
      <c r="BK6" s="33">
        <f t="shared" si="7"/>
        <v>299.16000000000003</v>
      </c>
      <c r="BL6" s="33">
        <f t="shared" si="7"/>
        <v>297.13</v>
      </c>
      <c r="BM6" s="33">
        <f t="shared" si="7"/>
        <v>301.99</v>
      </c>
      <c r="BN6" s="32" t="str">
        <f>IF(BN7="","",IF(BN7="-","【-】","【"&amp;SUBSTITUTE(TEXT(BN7,"#,##0.00"),"-","△")&amp;"】"))</f>
        <v>【283.72】</v>
      </c>
      <c r="BO6" s="33">
        <f>IF(BO7="",NA(),BO7)</f>
        <v>99.38</v>
      </c>
      <c r="BP6" s="33">
        <f t="shared" ref="BP6:BX6" si="8">IF(BP7="",NA(),BP7)</f>
        <v>98.22</v>
      </c>
      <c r="BQ6" s="33">
        <f t="shared" si="8"/>
        <v>94.94</v>
      </c>
      <c r="BR6" s="33">
        <f t="shared" si="8"/>
        <v>95.92</v>
      </c>
      <c r="BS6" s="33">
        <f t="shared" si="8"/>
        <v>106.58</v>
      </c>
      <c r="BT6" s="33">
        <f t="shared" si="8"/>
        <v>100.11</v>
      </c>
      <c r="BU6" s="33">
        <f t="shared" si="8"/>
        <v>99</v>
      </c>
      <c r="BV6" s="33">
        <f t="shared" si="8"/>
        <v>99.91</v>
      </c>
      <c r="BW6" s="33">
        <f t="shared" si="8"/>
        <v>99.89</v>
      </c>
      <c r="BX6" s="33">
        <f t="shared" si="8"/>
        <v>107.05</v>
      </c>
      <c r="BY6" s="32" t="str">
        <f>IF(BY7="","",IF(BY7="-","【-】","【"&amp;SUBSTITUTE(TEXT(BY7,"#,##0.00"),"-","△")&amp;"】"))</f>
        <v>【104.60】</v>
      </c>
      <c r="BZ6" s="33">
        <f>IF(BZ7="",NA(),BZ7)</f>
        <v>175.32</v>
      </c>
      <c r="CA6" s="33">
        <f t="shared" ref="CA6:CI6" si="9">IF(CA7="",NA(),CA7)</f>
        <v>175.41</v>
      </c>
      <c r="CB6" s="33">
        <f t="shared" si="9"/>
        <v>180.11</v>
      </c>
      <c r="CC6" s="33">
        <f t="shared" si="9"/>
        <v>176.03</v>
      </c>
      <c r="CD6" s="33">
        <f t="shared" si="9"/>
        <v>157.86000000000001</v>
      </c>
      <c r="CE6" s="33">
        <f t="shared" si="9"/>
        <v>163.07</v>
      </c>
      <c r="CF6" s="33">
        <f t="shared" si="9"/>
        <v>164.03</v>
      </c>
      <c r="CG6" s="33">
        <f t="shared" si="9"/>
        <v>164.25</v>
      </c>
      <c r="CH6" s="33">
        <f t="shared" si="9"/>
        <v>165.34</v>
      </c>
      <c r="CI6" s="33">
        <f t="shared" si="9"/>
        <v>155.09</v>
      </c>
      <c r="CJ6" s="32" t="str">
        <f>IF(CJ7="","",IF(CJ7="-","【-】","【"&amp;SUBSTITUTE(TEXT(CJ7,"#,##0.00"),"-","△")&amp;"】"))</f>
        <v>【164.21】</v>
      </c>
      <c r="CK6" s="33">
        <f>IF(CK7="",NA(),CK7)</f>
        <v>73.06</v>
      </c>
      <c r="CL6" s="33">
        <f t="shared" ref="CL6:CT6" si="10">IF(CL7="",NA(),CL7)</f>
        <v>71.709999999999994</v>
      </c>
      <c r="CM6" s="33">
        <f t="shared" si="10"/>
        <v>71.09</v>
      </c>
      <c r="CN6" s="33">
        <f t="shared" si="10"/>
        <v>69.34</v>
      </c>
      <c r="CO6" s="33">
        <f t="shared" si="10"/>
        <v>68.37</v>
      </c>
      <c r="CP6" s="33">
        <f t="shared" si="10"/>
        <v>63.67</v>
      </c>
      <c r="CQ6" s="33">
        <f t="shared" si="10"/>
        <v>63.07</v>
      </c>
      <c r="CR6" s="33">
        <f t="shared" si="10"/>
        <v>62.71</v>
      </c>
      <c r="CS6" s="33">
        <f t="shared" si="10"/>
        <v>62.15</v>
      </c>
      <c r="CT6" s="33">
        <f t="shared" si="10"/>
        <v>61.61</v>
      </c>
      <c r="CU6" s="32" t="str">
        <f>IF(CU7="","",IF(CU7="-","【-】","【"&amp;SUBSTITUTE(TEXT(CU7,"#,##0.00"),"-","△")&amp;"】"))</f>
        <v>【59.80】</v>
      </c>
      <c r="CV6" s="33">
        <f>IF(CV7="",NA(),CV7)</f>
        <v>96.94</v>
      </c>
      <c r="CW6" s="33">
        <f t="shared" ref="CW6:DE6" si="11">IF(CW7="",NA(),CW7)</f>
        <v>96.71</v>
      </c>
      <c r="CX6" s="33">
        <f t="shared" si="11"/>
        <v>97.75</v>
      </c>
      <c r="CY6" s="33">
        <f t="shared" si="11"/>
        <v>98.47</v>
      </c>
      <c r="CZ6" s="33">
        <f t="shared" si="11"/>
        <v>98.05</v>
      </c>
      <c r="DA6" s="33">
        <f t="shared" si="11"/>
        <v>90.67</v>
      </c>
      <c r="DB6" s="33">
        <f t="shared" si="11"/>
        <v>89.96</v>
      </c>
      <c r="DC6" s="33">
        <f t="shared" si="11"/>
        <v>90.54</v>
      </c>
      <c r="DD6" s="33">
        <f t="shared" si="11"/>
        <v>90.64</v>
      </c>
      <c r="DE6" s="33">
        <f t="shared" si="11"/>
        <v>90.23</v>
      </c>
      <c r="DF6" s="32" t="str">
        <f>IF(DF7="","",IF(DF7="-","【-】","【"&amp;SUBSTITUTE(TEXT(DF7,"#,##0.00"),"-","△")&amp;"】"))</f>
        <v>【89.78】</v>
      </c>
      <c r="DG6" s="33">
        <f>IF(DG7="",NA(),DG7)</f>
        <v>49.14</v>
      </c>
      <c r="DH6" s="33">
        <f t="shared" ref="DH6:DP6" si="12">IF(DH7="",NA(),DH7)</f>
        <v>50.17</v>
      </c>
      <c r="DI6" s="33">
        <f t="shared" si="12"/>
        <v>51.21</v>
      </c>
      <c r="DJ6" s="33">
        <f t="shared" si="12"/>
        <v>52.62</v>
      </c>
      <c r="DK6" s="33">
        <f t="shared" si="12"/>
        <v>54.4</v>
      </c>
      <c r="DL6" s="33">
        <f t="shared" si="12"/>
        <v>40.369999999999997</v>
      </c>
      <c r="DM6" s="33">
        <f t="shared" si="12"/>
        <v>41.47</v>
      </c>
      <c r="DN6" s="33">
        <f t="shared" si="12"/>
        <v>42.43</v>
      </c>
      <c r="DO6" s="33">
        <f t="shared" si="12"/>
        <v>43.24</v>
      </c>
      <c r="DP6" s="33">
        <f t="shared" si="12"/>
        <v>46.36</v>
      </c>
      <c r="DQ6" s="32" t="str">
        <f>IF(DQ7="","",IF(DQ7="-","【-】","【"&amp;SUBSTITUTE(TEXT(DQ7,"#,##0.00"),"-","△")&amp;"】"))</f>
        <v>【46.31】</v>
      </c>
      <c r="DR6" s="33">
        <f>IF(DR7="",NA(),DR7)</f>
        <v>12.13</v>
      </c>
      <c r="DS6" s="33">
        <f t="shared" ref="DS6:EA6" si="13">IF(DS7="",NA(),DS7)</f>
        <v>12.64</v>
      </c>
      <c r="DT6" s="33">
        <f t="shared" si="13"/>
        <v>14.37</v>
      </c>
      <c r="DU6" s="33">
        <f t="shared" si="13"/>
        <v>18.579999999999998</v>
      </c>
      <c r="DV6" s="33">
        <f t="shared" si="13"/>
        <v>20.41</v>
      </c>
      <c r="DW6" s="33">
        <f t="shared" si="13"/>
        <v>9.42</v>
      </c>
      <c r="DX6" s="33">
        <f t="shared" si="13"/>
        <v>9.92</v>
      </c>
      <c r="DY6" s="33">
        <f t="shared" si="13"/>
        <v>11.07</v>
      </c>
      <c r="DZ6" s="33">
        <f t="shared" si="13"/>
        <v>12.21</v>
      </c>
      <c r="EA6" s="33">
        <f t="shared" si="13"/>
        <v>13.57</v>
      </c>
      <c r="EB6" s="32" t="str">
        <f>IF(EB7="","",IF(EB7="-","【-】","【"&amp;SUBSTITUTE(TEXT(EB7,"#,##0.00"),"-","△")&amp;"】"))</f>
        <v>【12.42】</v>
      </c>
      <c r="EC6" s="33">
        <f>IF(EC7="",NA(),EC7)</f>
        <v>0.81</v>
      </c>
      <c r="ED6" s="33">
        <f t="shared" ref="ED6:EL6" si="14">IF(ED7="",NA(),ED7)</f>
        <v>0.52</v>
      </c>
      <c r="EE6" s="33">
        <f t="shared" si="14"/>
        <v>0.86</v>
      </c>
      <c r="EF6" s="33">
        <f t="shared" si="14"/>
        <v>0.87</v>
      </c>
      <c r="EG6" s="33">
        <f t="shared" si="14"/>
        <v>0.67</v>
      </c>
      <c r="EH6" s="33">
        <f t="shared" si="14"/>
        <v>0.84</v>
      </c>
      <c r="EI6" s="33">
        <f t="shared" si="14"/>
        <v>0.82</v>
      </c>
      <c r="EJ6" s="33">
        <f t="shared" si="14"/>
        <v>0.76</v>
      </c>
      <c r="EK6" s="33">
        <f t="shared" si="14"/>
        <v>0.8</v>
      </c>
      <c r="EL6" s="33">
        <f t="shared" si="14"/>
        <v>0.72</v>
      </c>
      <c r="EM6" s="32" t="str">
        <f>IF(EM7="","",IF(EM7="-","【-】","【"&amp;SUBSTITUTE(TEXT(EM7,"#,##0.00"),"-","△")&amp;"】"))</f>
        <v>【0.78】</v>
      </c>
    </row>
    <row r="7" spans="1:143" s="34" customFormat="1">
      <c r="A7" s="26"/>
      <c r="B7" s="35">
        <v>2014</v>
      </c>
      <c r="C7" s="35">
        <v>282031</v>
      </c>
      <c r="D7" s="35">
        <v>46</v>
      </c>
      <c r="E7" s="35">
        <v>1</v>
      </c>
      <c r="F7" s="35">
        <v>0</v>
      </c>
      <c r="G7" s="35">
        <v>1</v>
      </c>
      <c r="H7" s="35" t="s">
        <v>93</v>
      </c>
      <c r="I7" s="35" t="s">
        <v>94</v>
      </c>
      <c r="J7" s="35" t="s">
        <v>95</v>
      </c>
      <c r="K7" s="35" t="s">
        <v>96</v>
      </c>
      <c r="L7" s="35" t="s">
        <v>97</v>
      </c>
      <c r="M7" s="36" t="s">
        <v>98</v>
      </c>
      <c r="N7" s="36">
        <v>64.650000000000006</v>
      </c>
      <c r="O7" s="36">
        <v>99.99</v>
      </c>
      <c r="P7" s="36">
        <v>2494</v>
      </c>
      <c r="Q7" s="36">
        <v>297547</v>
      </c>
      <c r="R7" s="36">
        <v>49.42</v>
      </c>
      <c r="S7" s="36">
        <v>6020.78</v>
      </c>
      <c r="T7" s="36">
        <v>297312</v>
      </c>
      <c r="U7" s="36">
        <v>49.93</v>
      </c>
      <c r="V7" s="36">
        <v>5954.58</v>
      </c>
      <c r="W7" s="36">
        <v>106.64</v>
      </c>
      <c r="X7" s="36">
        <v>106.99</v>
      </c>
      <c r="Y7" s="36">
        <v>103.88</v>
      </c>
      <c r="Z7" s="36">
        <v>105.76</v>
      </c>
      <c r="AA7" s="36">
        <v>114.5</v>
      </c>
      <c r="AB7" s="36">
        <v>108.64</v>
      </c>
      <c r="AC7" s="36">
        <v>107.51</v>
      </c>
      <c r="AD7" s="36">
        <v>108.39</v>
      </c>
      <c r="AE7" s="36">
        <v>108.9</v>
      </c>
      <c r="AF7" s="36">
        <v>114.43</v>
      </c>
      <c r="AG7" s="36">
        <v>113.03</v>
      </c>
      <c r="AH7" s="36">
        <v>0</v>
      </c>
      <c r="AI7" s="36">
        <v>0</v>
      </c>
      <c r="AJ7" s="36">
        <v>0</v>
      </c>
      <c r="AK7" s="36">
        <v>0</v>
      </c>
      <c r="AL7" s="36">
        <v>0</v>
      </c>
      <c r="AM7" s="36">
        <v>2.1800000000000002</v>
      </c>
      <c r="AN7" s="36">
        <v>2.83</v>
      </c>
      <c r="AO7" s="36">
        <v>3.08</v>
      </c>
      <c r="AP7" s="36">
        <v>3.47</v>
      </c>
      <c r="AQ7" s="36">
        <v>0.13</v>
      </c>
      <c r="AR7" s="36">
        <v>0.81</v>
      </c>
      <c r="AS7" s="36">
        <v>356.8</v>
      </c>
      <c r="AT7" s="36">
        <v>411.52</v>
      </c>
      <c r="AU7" s="36">
        <v>316.02</v>
      </c>
      <c r="AV7" s="36">
        <v>394.17</v>
      </c>
      <c r="AW7" s="36">
        <v>265.79000000000002</v>
      </c>
      <c r="AX7" s="36">
        <v>545.52</v>
      </c>
      <c r="AY7" s="36">
        <v>602.73</v>
      </c>
      <c r="AZ7" s="36">
        <v>590.46</v>
      </c>
      <c r="BA7" s="36">
        <v>628.34</v>
      </c>
      <c r="BB7" s="36">
        <v>289.8</v>
      </c>
      <c r="BC7" s="36">
        <v>264.16000000000003</v>
      </c>
      <c r="BD7" s="36">
        <v>242.51</v>
      </c>
      <c r="BE7" s="36">
        <v>237.68</v>
      </c>
      <c r="BF7" s="36">
        <v>224.06</v>
      </c>
      <c r="BG7" s="36">
        <v>221.84</v>
      </c>
      <c r="BH7" s="36">
        <v>215.13</v>
      </c>
      <c r="BI7" s="36">
        <v>313.52999999999997</v>
      </c>
      <c r="BJ7" s="36">
        <v>310.79000000000002</v>
      </c>
      <c r="BK7" s="36">
        <v>299.16000000000003</v>
      </c>
      <c r="BL7" s="36">
        <v>297.13</v>
      </c>
      <c r="BM7" s="36">
        <v>301.99</v>
      </c>
      <c r="BN7" s="36">
        <v>283.72000000000003</v>
      </c>
      <c r="BO7" s="36">
        <v>99.38</v>
      </c>
      <c r="BP7" s="36">
        <v>98.22</v>
      </c>
      <c r="BQ7" s="36">
        <v>94.94</v>
      </c>
      <c r="BR7" s="36">
        <v>95.92</v>
      </c>
      <c r="BS7" s="36">
        <v>106.58</v>
      </c>
      <c r="BT7" s="36">
        <v>100.11</v>
      </c>
      <c r="BU7" s="36">
        <v>99</v>
      </c>
      <c r="BV7" s="36">
        <v>99.91</v>
      </c>
      <c r="BW7" s="36">
        <v>99.89</v>
      </c>
      <c r="BX7" s="36">
        <v>107.05</v>
      </c>
      <c r="BY7" s="36">
        <v>104.6</v>
      </c>
      <c r="BZ7" s="36">
        <v>175.32</v>
      </c>
      <c r="CA7" s="36">
        <v>175.41</v>
      </c>
      <c r="CB7" s="36">
        <v>180.11</v>
      </c>
      <c r="CC7" s="36">
        <v>176.03</v>
      </c>
      <c r="CD7" s="36">
        <v>157.86000000000001</v>
      </c>
      <c r="CE7" s="36">
        <v>163.07</v>
      </c>
      <c r="CF7" s="36">
        <v>164.03</v>
      </c>
      <c r="CG7" s="36">
        <v>164.25</v>
      </c>
      <c r="CH7" s="36">
        <v>165.34</v>
      </c>
      <c r="CI7" s="36">
        <v>155.09</v>
      </c>
      <c r="CJ7" s="36">
        <v>164.21</v>
      </c>
      <c r="CK7" s="36">
        <v>73.06</v>
      </c>
      <c r="CL7" s="36">
        <v>71.709999999999994</v>
      </c>
      <c r="CM7" s="36">
        <v>71.09</v>
      </c>
      <c r="CN7" s="36">
        <v>69.34</v>
      </c>
      <c r="CO7" s="36">
        <v>68.37</v>
      </c>
      <c r="CP7" s="36">
        <v>63.67</v>
      </c>
      <c r="CQ7" s="36">
        <v>63.07</v>
      </c>
      <c r="CR7" s="36">
        <v>62.71</v>
      </c>
      <c r="CS7" s="36">
        <v>62.15</v>
      </c>
      <c r="CT7" s="36">
        <v>61.61</v>
      </c>
      <c r="CU7" s="36">
        <v>59.8</v>
      </c>
      <c r="CV7" s="36">
        <v>96.94</v>
      </c>
      <c r="CW7" s="36">
        <v>96.71</v>
      </c>
      <c r="CX7" s="36">
        <v>97.75</v>
      </c>
      <c r="CY7" s="36">
        <v>98.47</v>
      </c>
      <c r="CZ7" s="36">
        <v>98.05</v>
      </c>
      <c r="DA7" s="36">
        <v>90.67</v>
      </c>
      <c r="DB7" s="36">
        <v>89.96</v>
      </c>
      <c r="DC7" s="36">
        <v>90.54</v>
      </c>
      <c r="DD7" s="36">
        <v>90.64</v>
      </c>
      <c r="DE7" s="36">
        <v>90.23</v>
      </c>
      <c r="DF7" s="36">
        <v>89.78</v>
      </c>
      <c r="DG7" s="36">
        <v>49.14</v>
      </c>
      <c r="DH7" s="36">
        <v>50.17</v>
      </c>
      <c r="DI7" s="36">
        <v>51.21</v>
      </c>
      <c r="DJ7" s="36">
        <v>52.62</v>
      </c>
      <c r="DK7" s="36">
        <v>54.4</v>
      </c>
      <c r="DL7" s="36">
        <v>40.369999999999997</v>
      </c>
      <c r="DM7" s="36">
        <v>41.47</v>
      </c>
      <c r="DN7" s="36">
        <v>42.43</v>
      </c>
      <c r="DO7" s="36">
        <v>43.24</v>
      </c>
      <c r="DP7" s="36">
        <v>46.36</v>
      </c>
      <c r="DQ7" s="36">
        <v>46.31</v>
      </c>
      <c r="DR7" s="36">
        <v>12.13</v>
      </c>
      <c r="DS7" s="36">
        <v>12.64</v>
      </c>
      <c r="DT7" s="36">
        <v>14.37</v>
      </c>
      <c r="DU7" s="36">
        <v>18.579999999999998</v>
      </c>
      <c r="DV7" s="36">
        <v>20.41</v>
      </c>
      <c r="DW7" s="36">
        <v>9.42</v>
      </c>
      <c r="DX7" s="36">
        <v>9.92</v>
      </c>
      <c r="DY7" s="36">
        <v>11.07</v>
      </c>
      <c r="DZ7" s="36">
        <v>12.21</v>
      </c>
      <c r="EA7" s="36">
        <v>13.57</v>
      </c>
      <c r="EB7" s="36">
        <v>12.42</v>
      </c>
      <c r="EC7" s="36">
        <v>0.81</v>
      </c>
      <c r="ED7" s="36">
        <v>0.52</v>
      </c>
      <c r="EE7" s="36">
        <v>0.86</v>
      </c>
      <c r="EF7" s="36">
        <v>0.87</v>
      </c>
      <c r="EG7" s="36">
        <v>0.67</v>
      </c>
      <c r="EH7" s="36">
        <v>0.84</v>
      </c>
      <c r="EI7" s="36">
        <v>0.82</v>
      </c>
      <c r="EJ7" s="36">
        <v>0.76</v>
      </c>
      <c r="EK7" s="36">
        <v>0.8</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zzz</cp:lastModifiedBy>
  <cp:lastPrinted>2016-02-17T00:41:02Z</cp:lastPrinted>
  <dcterms:created xsi:type="dcterms:W3CDTF">2016-02-03T07:24:36Z</dcterms:created>
  <dcterms:modified xsi:type="dcterms:W3CDTF">2016-02-17T00:50:21Z</dcterms:modified>
  <cp:category/>
</cp:coreProperties>
</file>