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I8" i="4"/>
  <c r="B8" i="4"/>
  <c r="C10" i="5" l="1"/>
  <c r="D10" i="5"/>
  <c r="E10" i="5"/>
  <c r="B10" i="5"/>
</calcChain>
</file>

<file path=xl/sharedStrings.xml><?xml version="1.0" encoding="utf-8"?>
<sst xmlns="http://schemas.openxmlformats.org/spreadsheetml/2006/main" count="242" uniqueCount="110">
  <si>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</si>
  <si>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</si>
  <si>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</si>
  <si>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</si>
  <si>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</si>
  <si>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</si>
  <si>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</si>
  <si>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</si>
  <si>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</si>
  <si>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</si>
  <si>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</si>
  <si>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</si>
  <si>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</si>
  <si>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</si>
  <si>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</si>
  <si>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</si>
  <si>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</si>
  <si>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</si>
  <si>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</si>
  <si>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</si>
  <si>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</si>
  <si>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</si>
  <si>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</si>
  <si>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</si>
  <si>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</si>
  <si>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</si>
  <si>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</si>
  <si>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</si>
  <si>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</si>
  <si>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</si>
  <si>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</si>
  <si>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</si>
  <si>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</si>
  <si>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</si>
  <si>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</si>
  <si>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</si>
  <si>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</si>
  <si>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</si>
  <si>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</si>
  <si>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</si>
  <si>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</si>
  <si>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</si>
  <si>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</si>
  <si>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</si>
  <si>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</si>
  <si>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</si>
  <si>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</si>
  <si>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</si>
  <si>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</si>
  <si>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</si>
  <si>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</si>
  <si>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</si>
  <si>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</si>
  <si>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</si>
  <si>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</si>
  <si>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</si>
  <si>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</si>
  <si>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</si>
  <si>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</si>
  <si>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</si>
  <si>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</si>
  <si>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</si>
  <si>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</si>
  <si>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</si>
  <si>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</si>
  <si>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</si>
  <si>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</si>
  <si>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</si>
  <si>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</si>
  <si>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</si>
  <si>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</si>
  <si>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</si>
  <si>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</si>
  <si>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</si>
  <si>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</si>
  <si>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</si>
  <si>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</si>
  <si>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</si>
  <si>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</si>
  <si>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</si>
  <si>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</si>
  <si>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</si>
  <si>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</si>
  <si>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</si>
  <si>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</si>
  <si>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</si>
  <si>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</si>
  <si>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</si>
  <si>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</si>
  <si>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</si>
  <si>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</si>
  <si>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</si>
  <si>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</si>
  <si>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</si>
  <si>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</si>
  <si>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</si>
  <si>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姫路市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</si>
  <si>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</si>
  <si>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</si>
  <si>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</si>
  <si>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</si>
  <si>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</si>
  <si>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</si>
  <si>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</si>
  <si>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</si>
  <si>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</si>
  <si>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</si>
  <si>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料金収入や一般会計からの繰入金等の収益で、維持管理費や支払利息等の費用をどの程度賄えているかを表す指標である経常収支比率や、営業収益に対する累積欠損金の状況を示す指標である累積欠損金比率はおおむね良好ですが、これは多額の繰入金を市の一般会計から繰り入れているためです。
　また、使用料で回収すべき経費を、どの程度使用料で賄えているかを表した指標である「経費回収率」は類似団体の平均を上回るとともに、有収水量１㎥あたりの汚水処理に要した費用である「汚水処理原価」は類似団体の平均を下回り、おおむね良好です。
　なお、料金収入に対する企業債残高の割合で企業債残高の規模を表す指標である「企業債残高対事業規模比率」や、処理区域内人口のうち実際に水洗便所を設置して汚水処理をしている人口の割合を表した指標である「水洗化率」は、類似団体の平均と比較するとおおむね良好です。施設設備が一日に対応可能な処理能力に対する一日平均処理水量の割合である「施設利用率」は、類似団体の平均を下回っています。</t>
    <rPh sb="192" eb="193">
      <t>ウエ</t>
    </rPh>
    <rPh sb="240" eb="241">
      <t>シタ</t>
    </rPh>
    <rPh sb="248" eb="250">
      <t>リョウコウ</t>
    </rPh>
    <phoneticPr fontId="4"/>
  </si>
  <si>
    <t>　施設の運転開始が古い施設でも平成１１年４月と比較的新しいことから、老朽化の状況を示す指標はおおむね良好ですが、将来、施設の改築更新時期に合わせて多額の投資が必要となってくることが予想されます。</t>
    <rPh sb="1" eb="3">
      <t>シセツ</t>
    </rPh>
    <rPh sb="4" eb="6">
      <t>ウンテン</t>
    </rPh>
    <rPh sb="6" eb="8">
      <t>カイシ</t>
    </rPh>
    <rPh sb="9" eb="10">
      <t>フル</t>
    </rPh>
    <rPh sb="11" eb="13">
      <t>シセツ</t>
    </rPh>
    <rPh sb="15" eb="17">
      <t>ヘイセイ</t>
    </rPh>
    <rPh sb="19" eb="20">
      <t>ネン</t>
    </rPh>
    <rPh sb="21" eb="22">
      <t>ガツ</t>
    </rPh>
    <rPh sb="23" eb="26">
      <t>ヒカクテキ</t>
    </rPh>
    <rPh sb="26" eb="27">
      <t>アタラ</t>
    </rPh>
    <rPh sb="34" eb="37">
      <t>ロウキュウカ</t>
    </rPh>
    <rPh sb="38" eb="40">
      <t>ジョウキョウ</t>
    </rPh>
    <rPh sb="41" eb="42">
      <t>シメ</t>
    </rPh>
    <rPh sb="43" eb="45">
      <t>シヒョウ</t>
    </rPh>
    <rPh sb="50" eb="52">
      <t>リョウコウ</t>
    </rPh>
    <rPh sb="56" eb="58">
      <t>ショウライ</t>
    </rPh>
    <rPh sb="59" eb="61">
      <t>シセツ</t>
    </rPh>
    <rPh sb="62" eb="64">
      <t>カイチク</t>
    </rPh>
    <rPh sb="64" eb="66">
      <t>コウシン</t>
    </rPh>
    <rPh sb="66" eb="68">
      <t>ジキ</t>
    </rPh>
    <rPh sb="69" eb="70">
      <t>ア</t>
    </rPh>
    <rPh sb="73" eb="75">
      <t>タガク</t>
    </rPh>
    <rPh sb="76" eb="78">
      <t>トウシ</t>
    </rPh>
    <rPh sb="79" eb="81">
      <t>ヒツヨウ</t>
    </rPh>
    <rPh sb="90" eb="92">
      <t>ヨソウ</t>
    </rPh>
    <phoneticPr fontId="4"/>
  </si>
  <si>
    <t>　施設の運転開始が平成１１年４月と比較的新しいことから、老朽化の状況を示す指標はおおむね良好ですが、将来、施設の改築更新時期に合わせて多額の投資が必要となってくることが予想されます。
　今後、下水道事業経営戦略に基づき、健全経営に努めます。</t>
    <rPh sb="1" eb="3">
      <t>シセツ</t>
    </rPh>
    <rPh sb="4" eb="6">
      <t>ウンテン</t>
    </rPh>
    <rPh sb="6" eb="8">
      <t>カイシ</t>
    </rPh>
    <rPh sb="9" eb="11">
      <t>ヘイセイ</t>
    </rPh>
    <rPh sb="13" eb="14">
      <t>ネン</t>
    </rPh>
    <rPh sb="15" eb="16">
      <t>ガツ</t>
    </rPh>
    <rPh sb="17" eb="20">
      <t>ヒカクテキ</t>
    </rPh>
    <rPh sb="20" eb="21">
      <t>アタラ</t>
    </rPh>
    <rPh sb="28" eb="31">
      <t>ロウキュウカ</t>
    </rPh>
    <rPh sb="32" eb="34">
      <t>ジョウキョウ</t>
    </rPh>
    <rPh sb="35" eb="36">
      <t>シメ</t>
    </rPh>
    <rPh sb="37" eb="39">
      <t>シヒョウ</t>
    </rPh>
    <rPh sb="44" eb="46">
      <t>リョウコウ</t>
    </rPh>
    <rPh sb="50" eb="52">
      <t>ショウライ</t>
    </rPh>
    <rPh sb="53" eb="55">
      <t>シセツ</t>
    </rPh>
    <rPh sb="56" eb="58">
      <t>カイチク</t>
    </rPh>
    <rPh sb="58" eb="60">
      <t>コウシン</t>
    </rPh>
    <rPh sb="60" eb="62">
      <t>ジキ</t>
    </rPh>
    <rPh sb="63" eb="64">
      <t>ア</t>
    </rPh>
    <rPh sb="67" eb="69">
      <t>タガク</t>
    </rPh>
    <rPh sb="70" eb="72">
      <t>トウシ</t>
    </rPh>
    <rPh sb="73" eb="75">
      <t>ヒツヨウ</t>
    </rPh>
    <rPh sb="84" eb="86">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</si>
</sst>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115178112"/>
        <c:axId val="11519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0.05</c:v>
                </c:pt>
                <c:pt idx="2">
                  <c:v>0.05</c:v>
                </c:pt>
                <c:pt idx="3">
                  <c:v>7.0000000000000007E-2</c:v>
                </c:pt>
                <c:pt idx="4">
                  <c:v>0.04</c:v>
                </c:pt>
              </c:numCache>
            </c:numRef>
          </c:val>
          <c:smooth val="0"/>
        </c:ser>
        <c:dLbls>
          <c:showLegendKey val="0"/>
          <c:showVal val="0"/>
          <c:showCatName val="0"/>
          <c:showSerName val="0"/>
          <c:showPercent val="0"/>
          <c:showBubbleSize val="0"/>
        </c:dLbls>
        <c:marker val="1"/>
        <c:smooth val="0"/>
        <c:axId val="115178112"/>
        <c:axId val="115192576"/>
      </c:lineChart>
      <c:dateAx>
        <c:axId val="115178112"/>
        <c:scaling>
          <c:orientation val="minMax"/>
        </c:scaling>
        <c:delete val="1"/>
        <c:axPos val="b"/>
        <c:numFmt formatCode="ge" sourceLinked="1"/>
        <c:majorTickMark val="none"/>
        <c:minorTickMark val="none"/>
        <c:tickLblPos val="none"/>
        <c:crossAx val="115192576"/>
        <c:crosses val="autoZero"/>
        <c:auto val="1"/>
        <c:lblOffset val="100"/>
        <c:baseTimeUnit val="years"/>
      </c:dateAx>
      <c:valAx>
        <c:axId val="11519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7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31.56</c:v>
                </c:pt>
                <c:pt idx="2">
                  <c:v>30.39</c:v>
                </c:pt>
                <c:pt idx="3">
                  <c:v>30.73</c:v>
                </c:pt>
                <c:pt idx="4">
                  <c:v>30.53</c:v>
                </c:pt>
              </c:numCache>
            </c:numRef>
          </c:val>
        </c:ser>
        <c:dLbls>
          <c:showLegendKey val="0"/>
          <c:showVal val="0"/>
          <c:showCatName val="0"/>
          <c:showSerName val="0"/>
          <c:showPercent val="0"/>
          <c:showBubbleSize val="0"/>
        </c:dLbls>
        <c:gapWidth val="150"/>
        <c:axId val="129768448"/>
        <c:axId val="12978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36.799999999999997</c:v>
                </c:pt>
                <c:pt idx="2">
                  <c:v>36.67</c:v>
                </c:pt>
                <c:pt idx="3">
                  <c:v>36.200000000000003</c:v>
                </c:pt>
                <c:pt idx="4">
                  <c:v>43.58</c:v>
                </c:pt>
              </c:numCache>
            </c:numRef>
          </c:val>
          <c:smooth val="0"/>
        </c:ser>
        <c:dLbls>
          <c:showLegendKey val="0"/>
          <c:showVal val="0"/>
          <c:showCatName val="0"/>
          <c:showSerName val="0"/>
          <c:showPercent val="0"/>
          <c:showBubbleSize val="0"/>
        </c:dLbls>
        <c:marker val="1"/>
        <c:smooth val="0"/>
        <c:axId val="129768448"/>
        <c:axId val="129782912"/>
      </c:lineChart>
      <c:dateAx>
        <c:axId val="129768448"/>
        <c:scaling>
          <c:orientation val="minMax"/>
        </c:scaling>
        <c:delete val="1"/>
        <c:axPos val="b"/>
        <c:numFmt formatCode="ge" sourceLinked="1"/>
        <c:majorTickMark val="none"/>
        <c:minorTickMark val="none"/>
        <c:tickLblPos val="none"/>
        <c:crossAx val="129782912"/>
        <c:crosses val="autoZero"/>
        <c:auto val="1"/>
        <c:lblOffset val="100"/>
        <c:baseTimeUnit val="years"/>
      </c:dateAx>
      <c:valAx>
        <c:axId val="12978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76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90.74</c:v>
                </c:pt>
                <c:pt idx="2">
                  <c:v>91.39</c:v>
                </c:pt>
                <c:pt idx="3">
                  <c:v>91.91</c:v>
                </c:pt>
                <c:pt idx="4">
                  <c:v>92.61</c:v>
                </c:pt>
              </c:numCache>
            </c:numRef>
          </c:val>
        </c:ser>
        <c:dLbls>
          <c:showLegendKey val="0"/>
          <c:showVal val="0"/>
          <c:showCatName val="0"/>
          <c:showSerName val="0"/>
          <c:showPercent val="0"/>
          <c:showBubbleSize val="0"/>
        </c:dLbls>
        <c:gapWidth val="150"/>
        <c:axId val="129800832"/>
        <c:axId val="12982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71.62</c:v>
                </c:pt>
                <c:pt idx="2">
                  <c:v>71.239999999999995</c:v>
                </c:pt>
                <c:pt idx="3">
                  <c:v>71.069999999999993</c:v>
                </c:pt>
                <c:pt idx="4">
                  <c:v>82.35</c:v>
                </c:pt>
              </c:numCache>
            </c:numRef>
          </c:val>
          <c:smooth val="0"/>
        </c:ser>
        <c:dLbls>
          <c:showLegendKey val="0"/>
          <c:showVal val="0"/>
          <c:showCatName val="0"/>
          <c:showSerName val="0"/>
          <c:showPercent val="0"/>
          <c:showBubbleSize val="0"/>
        </c:dLbls>
        <c:marker val="1"/>
        <c:smooth val="0"/>
        <c:axId val="129800832"/>
        <c:axId val="129823488"/>
      </c:lineChart>
      <c:dateAx>
        <c:axId val="129800832"/>
        <c:scaling>
          <c:orientation val="minMax"/>
        </c:scaling>
        <c:delete val="1"/>
        <c:axPos val="b"/>
        <c:numFmt formatCode="ge" sourceLinked="1"/>
        <c:majorTickMark val="none"/>
        <c:minorTickMark val="none"/>
        <c:tickLblPos val="none"/>
        <c:crossAx val="129823488"/>
        <c:crosses val="autoZero"/>
        <c:auto val="1"/>
        <c:lblOffset val="100"/>
        <c:baseTimeUnit val="years"/>
      </c:dateAx>
      <c:valAx>
        <c:axId val="12982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80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100</c:v>
                </c:pt>
                <c:pt idx="2">
                  <c:v>100</c:v>
                </c:pt>
                <c:pt idx="3">
                  <c:v>100</c:v>
                </c:pt>
                <c:pt idx="4">
                  <c:v>100.23</c:v>
                </c:pt>
              </c:numCache>
            </c:numRef>
          </c:val>
        </c:ser>
        <c:dLbls>
          <c:showLegendKey val="0"/>
          <c:showVal val="0"/>
          <c:showCatName val="0"/>
          <c:showSerName val="0"/>
          <c:showPercent val="0"/>
          <c:showBubbleSize val="0"/>
        </c:dLbls>
        <c:gapWidth val="150"/>
        <c:axId val="115211264"/>
        <c:axId val="11312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93.66</c:v>
                </c:pt>
                <c:pt idx="2">
                  <c:v>93.85</c:v>
                </c:pt>
                <c:pt idx="3">
                  <c:v>95.59</c:v>
                </c:pt>
                <c:pt idx="4">
                  <c:v>101.24</c:v>
                </c:pt>
              </c:numCache>
            </c:numRef>
          </c:val>
          <c:smooth val="0"/>
        </c:ser>
        <c:dLbls>
          <c:showLegendKey val="0"/>
          <c:showVal val="0"/>
          <c:showCatName val="0"/>
          <c:showSerName val="0"/>
          <c:showPercent val="0"/>
          <c:showBubbleSize val="0"/>
        </c:dLbls>
        <c:marker val="1"/>
        <c:smooth val="0"/>
        <c:axId val="115211264"/>
        <c:axId val="113128192"/>
      </c:lineChart>
      <c:dateAx>
        <c:axId val="115211264"/>
        <c:scaling>
          <c:orientation val="minMax"/>
        </c:scaling>
        <c:delete val="1"/>
        <c:axPos val="b"/>
        <c:numFmt formatCode="ge" sourceLinked="1"/>
        <c:majorTickMark val="none"/>
        <c:minorTickMark val="none"/>
        <c:tickLblPos val="none"/>
        <c:crossAx val="113128192"/>
        <c:crosses val="autoZero"/>
        <c:auto val="1"/>
        <c:lblOffset val="100"/>
        <c:baseTimeUnit val="years"/>
      </c:dateAx>
      <c:valAx>
        <c:axId val="11312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1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3.1</c:v>
                </c:pt>
                <c:pt idx="2">
                  <c:v>6.34</c:v>
                </c:pt>
                <c:pt idx="3">
                  <c:v>9.5</c:v>
                </c:pt>
                <c:pt idx="4">
                  <c:v>12.6</c:v>
                </c:pt>
              </c:numCache>
            </c:numRef>
          </c:val>
        </c:ser>
        <c:dLbls>
          <c:showLegendKey val="0"/>
          <c:showVal val="0"/>
          <c:showCatName val="0"/>
          <c:showSerName val="0"/>
          <c:showPercent val="0"/>
          <c:showBubbleSize val="0"/>
        </c:dLbls>
        <c:gapWidth val="150"/>
        <c:axId val="113153920"/>
        <c:axId val="11317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7.58</c:v>
                </c:pt>
                <c:pt idx="2">
                  <c:v>6.5</c:v>
                </c:pt>
                <c:pt idx="3">
                  <c:v>6.66</c:v>
                </c:pt>
                <c:pt idx="4">
                  <c:v>22.34</c:v>
                </c:pt>
              </c:numCache>
            </c:numRef>
          </c:val>
          <c:smooth val="0"/>
        </c:ser>
        <c:dLbls>
          <c:showLegendKey val="0"/>
          <c:showVal val="0"/>
          <c:showCatName val="0"/>
          <c:showSerName val="0"/>
          <c:showPercent val="0"/>
          <c:showBubbleSize val="0"/>
        </c:dLbls>
        <c:marker val="1"/>
        <c:smooth val="0"/>
        <c:axId val="113153920"/>
        <c:axId val="113172480"/>
      </c:lineChart>
      <c:dateAx>
        <c:axId val="113153920"/>
        <c:scaling>
          <c:orientation val="minMax"/>
        </c:scaling>
        <c:delete val="1"/>
        <c:axPos val="b"/>
        <c:numFmt formatCode="ge" sourceLinked="1"/>
        <c:majorTickMark val="none"/>
        <c:minorTickMark val="none"/>
        <c:tickLblPos val="none"/>
        <c:crossAx val="113172480"/>
        <c:crosses val="autoZero"/>
        <c:auto val="1"/>
        <c:lblOffset val="100"/>
        <c:baseTimeUnit val="years"/>
      </c:dateAx>
      <c:valAx>
        <c:axId val="11317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5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115123712"/>
        <c:axId val="11512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quot;-&quot;">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15123712"/>
        <c:axId val="115125632"/>
      </c:lineChart>
      <c:dateAx>
        <c:axId val="115123712"/>
        <c:scaling>
          <c:orientation val="minMax"/>
        </c:scaling>
        <c:delete val="1"/>
        <c:axPos val="b"/>
        <c:numFmt formatCode="ge" sourceLinked="1"/>
        <c:majorTickMark val="none"/>
        <c:minorTickMark val="none"/>
        <c:tickLblPos val="none"/>
        <c:crossAx val="115125632"/>
        <c:crosses val="autoZero"/>
        <c:auto val="1"/>
        <c:lblOffset val="100"/>
        <c:baseTimeUnit val="years"/>
      </c:dateAx>
      <c:valAx>
        <c:axId val="11512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2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115293568"/>
        <c:axId val="11530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143.69</c:v>
                </c:pt>
                <c:pt idx="2">
                  <c:v>99.89</c:v>
                </c:pt>
                <c:pt idx="3">
                  <c:v>137.81</c:v>
                </c:pt>
                <c:pt idx="4">
                  <c:v>184.13</c:v>
                </c:pt>
              </c:numCache>
            </c:numRef>
          </c:val>
          <c:smooth val="0"/>
        </c:ser>
        <c:dLbls>
          <c:showLegendKey val="0"/>
          <c:showVal val="0"/>
          <c:showCatName val="0"/>
          <c:showSerName val="0"/>
          <c:showPercent val="0"/>
          <c:showBubbleSize val="0"/>
        </c:dLbls>
        <c:marker val="1"/>
        <c:smooth val="0"/>
        <c:axId val="115293568"/>
        <c:axId val="115303936"/>
      </c:lineChart>
      <c:dateAx>
        <c:axId val="115293568"/>
        <c:scaling>
          <c:orientation val="minMax"/>
        </c:scaling>
        <c:delete val="1"/>
        <c:axPos val="b"/>
        <c:numFmt formatCode="ge" sourceLinked="1"/>
        <c:majorTickMark val="none"/>
        <c:minorTickMark val="none"/>
        <c:tickLblPos val="none"/>
        <c:crossAx val="115303936"/>
        <c:crosses val="autoZero"/>
        <c:auto val="1"/>
        <c:lblOffset val="100"/>
        <c:baseTimeUnit val="years"/>
      </c:dateAx>
      <c:valAx>
        <c:axId val="11530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9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1506.87</c:v>
                </c:pt>
                <c:pt idx="2">
                  <c:v>1297.81</c:v>
                </c:pt>
                <c:pt idx="3">
                  <c:v>3037.9</c:v>
                </c:pt>
                <c:pt idx="4">
                  <c:v>166.74</c:v>
                </c:pt>
              </c:numCache>
            </c:numRef>
          </c:val>
        </c:ser>
        <c:dLbls>
          <c:showLegendKey val="0"/>
          <c:showVal val="0"/>
          <c:showCatName val="0"/>
          <c:showSerName val="0"/>
          <c:showPercent val="0"/>
          <c:showBubbleSize val="0"/>
        </c:dLbls>
        <c:gapWidth val="150"/>
        <c:axId val="115338240"/>
        <c:axId val="12760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199.45</c:v>
                </c:pt>
                <c:pt idx="2">
                  <c:v>209.18</c:v>
                </c:pt>
                <c:pt idx="3">
                  <c:v>189.4</c:v>
                </c:pt>
                <c:pt idx="4">
                  <c:v>63.22</c:v>
                </c:pt>
              </c:numCache>
            </c:numRef>
          </c:val>
          <c:smooth val="0"/>
        </c:ser>
        <c:dLbls>
          <c:showLegendKey val="0"/>
          <c:showVal val="0"/>
          <c:showCatName val="0"/>
          <c:showSerName val="0"/>
          <c:showPercent val="0"/>
          <c:showBubbleSize val="0"/>
        </c:dLbls>
        <c:marker val="1"/>
        <c:smooth val="0"/>
        <c:axId val="115338240"/>
        <c:axId val="127603840"/>
      </c:lineChart>
      <c:dateAx>
        <c:axId val="115338240"/>
        <c:scaling>
          <c:orientation val="minMax"/>
        </c:scaling>
        <c:delete val="1"/>
        <c:axPos val="b"/>
        <c:numFmt formatCode="ge" sourceLinked="1"/>
        <c:majorTickMark val="none"/>
        <c:minorTickMark val="none"/>
        <c:tickLblPos val="none"/>
        <c:crossAx val="127603840"/>
        <c:crosses val="autoZero"/>
        <c:auto val="1"/>
        <c:lblOffset val="100"/>
        <c:baseTimeUnit val="years"/>
      </c:dateAx>
      <c:valAx>
        <c:axId val="12760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3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774.36</c:v>
                </c:pt>
                <c:pt idx="2">
                  <c:v>733.69</c:v>
                </c:pt>
                <c:pt idx="3">
                  <c:v>582.11</c:v>
                </c:pt>
                <c:pt idx="4">
                  <c:v>348.9</c:v>
                </c:pt>
              </c:numCache>
            </c:numRef>
          </c:val>
        </c:ser>
        <c:dLbls>
          <c:showLegendKey val="0"/>
          <c:showVal val="0"/>
          <c:showCatName val="0"/>
          <c:showSerName val="0"/>
          <c:showPercent val="0"/>
          <c:showBubbleSize val="0"/>
        </c:dLbls>
        <c:gapWidth val="150"/>
        <c:axId val="127632512"/>
        <c:axId val="12763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1835.56</c:v>
                </c:pt>
                <c:pt idx="2">
                  <c:v>1716.82</c:v>
                </c:pt>
                <c:pt idx="3">
                  <c:v>1554.05</c:v>
                </c:pt>
                <c:pt idx="4">
                  <c:v>1436</c:v>
                </c:pt>
              </c:numCache>
            </c:numRef>
          </c:val>
          <c:smooth val="0"/>
        </c:ser>
        <c:dLbls>
          <c:showLegendKey val="0"/>
          <c:showVal val="0"/>
          <c:showCatName val="0"/>
          <c:showSerName val="0"/>
          <c:showPercent val="0"/>
          <c:showBubbleSize val="0"/>
        </c:dLbls>
        <c:marker val="1"/>
        <c:smooth val="0"/>
        <c:axId val="127632512"/>
        <c:axId val="127634432"/>
      </c:lineChart>
      <c:dateAx>
        <c:axId val="127632512"/>
        <c:scaling>
          <c:orientation val="minMax"/>
        </c:scaling>
        <c:delete val="1"/>
        <c:axPos val="b"/>
        <c:numFmt formatCode="ge" sourceLinked="1"/>
        <c:majorTickMark val="none"/>
        <c:minorTickMark val="none"/>
        <c:tickLblPos val="none"/>
        <c:crossAx val="127634432"/>
        <c:crosses val="autoZero"/>
        <c:auto val="1"/>
        <c:lblOffset val="100"/>
        <c:baseTimeUnit val="years"/>
      </c:dateAx>
      <c:valAx>
        <c:axId val="12763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6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78.5</c:v>
                </c:pt>
                <c:pt idx="2">
                  <c:v>78.5</c:v>
                </c:pt>
                <c:pt idx="3">
                  <c:v>78.400000000000006</c:v>
                </c:pt>
                <c:pt idx="4">
                  <c:v>101.2</c:v>
                </c:pt>
              </c:numCache>
            </c:numRef>
          </c:val>
        </c:ser>
        <c:dLbls>
          <c:showLegendKey val="0"/>
          <c:showVal val="0"/>
          <c:showCatName val="0"/>
          <c:showSerName val="0"/>
          <c:showPercent val="0"/>
          <c:showBubbleSize val="0"/>
        </c:dLbls>
        <c:gapWidth val="150"/>
        <c:axId val="127869312"/>
        <c:axId val="12787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52.89</c:v>
                </c:pt>
                <c:pt idx="2">
                  <c:v>51.73</c:v>
                </c:pt>
                <c:pt idx="3">
                  <c:v>53.01</c:v>
                </c:pt>
                <c:pt idx="4">
                  <c:v>66.56</c:v>
                </c:pt>
              </c:numCache>
            </c:numRef>
          </c:val>
          <c:smooth val="0"/>
        </c:ser>
        <c:dLbls>
          <c:showLegendKey val="0"/>
          <c:showVal val="0"/>
          <c:showCatName val="0"/>
          <c:showSerName val="0"/>
          <c:showPercent val="0"/>
          <c:showBubbleSize val="0"/>
        </c:dLbls>
        <c:marker val="1"/>
        <c:smooth val="0"/>
        <c:axId val="127869312"/>
        <c:axId val="127871232"/>
      </c:lineChart>
      <c:dateAx>
        <c:axId val="127869312"/>
        <c:scaling>
          <c:orientation val="minMax"/>
        </c:scaling>
        <c:delete val="1"/>
        <c:axPos val="b"/>
        <c:numFmt formatCode="ge" sourceLinked="1"/>
        <c:majorTickMark val="none"/>
        <c:minorTickMark val="none"/>
        <c:tickLblPos val="none"/>
        <c:crossAx val="127871232"/>
        <c:crosses val="autoZero"/>
        <c:auto val="1"/>
        <c:lblOffset val="100"/>
        <c:baseTimeUnit val="years"/>
      </c:dateAx>
      <c:valAx>
        <c:axId val="12787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6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188.4</c:v>
                </c:pt>
                <c:pt idx="2">
                  <c:v>188.42</c:v>
                </c:pt>
                <c:pt idx="3">
                  <c:v>187.53</c:v>
                </c:pt>
                <c:pt idx="4">
                  <c:v>140.28</c:v>
                </c:pt>
              </c:numCache>
            </c:numRef>
          </c:val>
        </c:ser>
        <c:dLbls>
          <c:showLegendKey val="0"/>
          <c:showVal val="0"/>
          <c:showCatName val="0"/>
          <c:showSerName val="0"/>
          <c:showPercent val="0"/>
          <c:showBubbleSize val="0"/>
        </c:dLbls>
        <c:gapWidth val="150"/>
        <c:axId val="127884672"/>
        <c:axId val="12790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300.52</c:v>
                </c:pt>
                <c:pt idx="2">
                  <c:v>310.47000000000003</c:v>
                </c:pt>
                <c:pt idx="3">
                  <c:v>299.39</c:v>
                </c:pt>
                <c:pt idx="4">
                  <c:v>244.29</c:v>
                </c:pt>
              </c:numCache>
            </c:numRef>
          </c:val>
          <c:smooth val="0"/>
        </c:ser>
        <c:dLbls>
          <c:showLegendKey val="0"/>
          <c:showVal val="0"/>
          <c:showCatName val="0"/>
          <c:showSerName val="0"/>
          <c:showPercent val="0"/>
          <c:showBubbleSize val="0"/>
        </c:dLbls>
        <c:marker val="1"/>
        <c:smooth val="0"/>
        <c:axId val="127884672"/>
        <c:axId val="127903232"/>
      </c:lineChart>
      <c:dateAx>
        <c:axId val="127884672"/>
        <c:scaling>
          <c:orientation val="minMax"/>
        </c:scaling>
        <c:delete val="1"/>
        <c:axPos val="b"/>
        <c:numFmt formatCode="ge" sourceLinked="1"/>
        <c:majorTickMark val="none"/>
        <c:minorTickMark val="none"/>
        <c:tickLblPos val="none"/>
        <c:crossAx val="127903232"/>
        <c:crosses val="autoZero"/>
        <c:auto val="1"/>
        <c:lblOffset val="100"/>
        <c:baseTimeUnit val="years"/>
      </c:dateAx>
      <c:valAx>
        <c:axId val="12790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8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姫路市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543083</v>
      </c>
      <c r="AM8" s="64"/>
      <c r="AN8" s="64"/>
      <c r="AO8" s="64"/>
      <c r="AP8" s="64"/>
      <c r="AQ8" s="64"/>
      <c r="AR8" s="64"/>
      <c r="AS8" s="64"/>
      <c r="AT8" s="63">
        <f>データ!S6</f>
        <v>534.33000000000004</v>
      </c>
      <c r="AU8" s="63"/>
      <c r="AV8" s="63"/>
      <c r="AW8" s="63"/>
      <c r="AX8" s="63"/>
      <c r="AY8" s="63"/>
      <c r="AZ8" s="63"/>
      <c r="BA8" s="63"/>
      <c r="BB8" s="63">
        <f>データ!T6</f>
        <v>1016.38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48.63</v>
      </c>
      <c r="J10" s="63"/>
      <c r="K10" s="63"/>
      <c r="L10" s="63"/>
      <c r="M10" s="63"/>
      <c r="N10" s="63"/>
      <c r="O10" s="63"/>
      <c r="P10" s="63">
        <f>データ!O6</f>
        <v>1.44</v>
      </c>
      <c r="Q10" s="63"/>
      <c r="R10" s="63"/>
      <c r="S10" s="63"/>
      <c r="T10" s="63"/>
      <c r="U10" s="63"/>
      <c r="V10" s="63"/>
      <c r="W10" s="63">
        <f>データ!P6</f>
        <v>88.27</v>
      </c>
      <c r="X10" s="63"/>
      <c r="Y10" s="63"/>
      <c r="Z10" s="63"/>
      <c r="AA10" s="63"/>
      <c r="AB10" s="63"/>
      <c r="AC10" s="63"/>
      <c r="AD10" s="64">
        <f>データ!Q6</f>
        <v>2249</v>
      </c>
      <c r="AE10" s="64"/>
      <c r="AF10" s="64"/>
      <c r="AG10" s="64"/>
      <c r="AH10" s="64"/>
      <c r="AI10" s="64"/>
      <c r="AJ10" s="64"/>
      <c r="AK10" s="2"/>
      <c r="AL10" s="64">
        <f>データ!U6</f>
        <v>7780</v>
      </c>
      <c r="AM10" s="64"/>
      <c r="AN10" s="64"/>
      <c r="AO10" s="64"/>
      <c r="AP10" s="64"/>
      <c r="AQ10" s="64"/>
      <c r="AR10" s="64"/>
      <c r="AS10" s="64"/>
      <c r="AT10" s="63">
        <f>データ!V6</f>
        <v>2.33</v>
      </c>
      <c r="AU10" s="63"/>
      <c r="AV10" s="63"/>
      <c r="AW10" s="63"/>
      <c r="AX10" s="63"/>
      <c r="AY10" s="63"/>
      <c r="AZ10" s="63"/>
      <c r="BA10" s="63"/>
      <c r="BB10" s="63">
        <f>データ!W6</f>
        <v>3339.06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282014</v>
      </c>
      <c r="D6" s="31">
        <f t="shared" si="3"/>
        <v>46</v>
      </c>
      <c r="E6" s="31">
        <f t="shared" si="3"/>
        <v>17</v>
      </c>
      <c r="F6" s="31">
        <f t="shared" si="3"/>
        <v>4</v>
      </c>
      <c r="G6" s="31">
        <f t="shared" si="3"/>
        <v>0</v>
      </c>
      <c r="H6" s="31" t="str">
        <f t="shared" si="3"/>
        <v>兵庫県　姫路市</v>
      </c>
      <c r="I6" s="31" t="str">
        <f t="shared" si="3"/>
        <v>法適用</v>
      </c>
      <c r="J6" s="31" t="str">
        <f t="shared" si="3"/>
        <v>下水道事業</v>
      </c>
      <c r="K6" s="31" t="str">
        <f t="shared" si="3"/>
        <v>特定環境保全公共下水道</v>
      </c>
      <c r="L6" s="31" t="str">
        <f t="shared" si="3"/>
        <v>D2</v>
      </c>
      <c r="M6" s="32" t="str">
        <f t="shared" si="3"/>
        <v>-</v>
      </c>
      <c r="N6" s="32">
        <f t="shared" si="3"/>
        <v>48.63</v>
      </c>
      <c r="O6" s="32">
        <f t="shared" si="3"/>
        <v>1.44</v>
      </c>
      <c r="P6" s="32">
        <f t="shared" si="3"/>
        <v>88.27</v>
      </c>
      <c r="Q6" s="32">
        <f t="shared" si="3"/>
        <v>2249</v>
      </c>
      <c r="R6" s="32">
        <f t="shared" si="3"/>
        <v>543083</v>
      </c>
      <c r="S6" s="32">
        <f t="shared" si="3"/>
        <v>534.33000000000004</v>
      </c>
      <c r="T6" s="32">
        <f t="shared" si="3"/>
        <v>1016.38</v>
      </c>
      <c r="U6" s="32">
        <f t="shared" si="3"/>
        <v>7780</v>
      </c>
      <c r="V6" s="32">
        <f t="shared" si="3"/>
        <v>2.33</v>
      </c>
      <c r="W6" s="32">
        <f t="shared" si="3"/>
        <v>3339.06</v>
      </c>
      <c r="X6" s="33" t="str">
        <f>IF(X7="",NA(),X7)</f>
        <v>-</v>
      </c>
      <c r="Y6" s="33">
        <f t="shared" ref="Y6:AG6" si="4">IF(Y7="",NA(),Y7)</f>
        <v>100</v>
      </c>
      <c r="Z6" s="33">
        <f t="shared" si="4"/>
        <v>100</v>
      </c>
      <c r="AA6" s="33">
        <f t="shared" si="4"/>
        <v>100</v>
      </c>
      <c r="AB6" s="33">
        <f t="shared" si="4"/>
        <v>100.23</v>
      </c>
      <c r="AC6" s="33" t="str">
        <f t="shared" si="4"/>
        <v>-</v>
      </c>
      <c r="AD6" s="33">
        <f t="shared" si="4"/>
        <v>93.66</v>
      </c>
      <c r="AE6" s="33">
        <f t="shared" si="4"/>
        <v>93.85</v>
      </c>
      <c r="AF6" s="33">
        <f t="shared" si="4"/>
        <v>95.59</v>
      </c>
      <c r="AG6" s="33">
        <f t="shared" si="4"/>
        <v>101.24</v>
      </c>
      <c r="AH6" s="32" t="str">
        <f>IF(AH7="","",IF(AH7="-","【-】","【"&amp;SUBSTITUTE(TEXT(AH7,"#,##0.00"),"-","△")&amp;"】"))</f>
        <v>【99.53】</v>
      </c>
      <c r="AI6" s="33" t="str">
        <f>IF(AI7="",NA(),AI7)</f>
        <v>-</v>
      </c>
      <c r="AJ6" s="32">
        <f t="shared" ref="AJ6:AR6" si="5">IF(AJ7="",NA(),AJ7)</f>
        <v>0</v>
      </c>
      <c r="AK6" s="32">
        <f t="shared" si="5"/>
        <v>0</v>
      </c>
      <c r="AL6" s="32">
        <f t="shared" si="5"/>
        <v>0</v>
      </c>
      <c r="AM6" s="32">
        <f t="shared" si="5"/>
        <v>0</v>
      </c>
      <c r="AN6" s="33" t="str">
        <f t="shared" si="5"/>
        <v>-</v>
      </c>
      <c r="AO6" s="33">
        <f t="shared" si="5"/>
        <v>143.69</v>
      </c>
      <c r="AP6" s="33">
        <f t="shared" si="5"/>
        <v>99.89</v>
      </c>
      <c r="AQ6" s="33">
        <f t="shared" si="5"/>
        <v>137.81</v>
      </c>
      <c r="AR6" s="33">
        <f t="shared" si="5"/>
        <v>184.13</v>
      </c>
      <c r="AS6" s="32" t="str">
        <f>IF(AS7="","",IF(AS7="-","【-】","【"&amp;SUBSTITUTE(TEXT(AS7,"#,##0.00"),"-","△")&amp;"】"))</f>
        <v>【154.95】</v>
      </c>
      <c r="AT6" s="33" t="str">
        <f>IF(AT7="",NA(),AT7)</f>
        <v>-</v>
      </c>
      <c r="AU6" s="33">
        <f t="shared" ref="AU6:BC6" si="6">IF(AU7="",NA(),AU7)</f>
        <v>1506.87</v>
      </c>
      <c r="AV6" s="33">
        <f t="shared" si="6"/>
        <v>1297.81</v>
      </c>
      <c r="AW6" s="33">
        <f t="shared" si="6"/>
        <v>3037.9</v>
      </c>
      <c r="AX6" s="33">
        <f t="shared" si="6"/>
        <v>166.74</v>
      </c>
      <c r="AY6" s="33" t="str">
        <f t="shared" si="6"/>
        <v>-</v>
      </c>
      <c r="AZ6" s="33">
        <f t="shared" si="6"/>
        <v>199.45</v>
      </c>
      <c r="BA6" s="33">
        <f t="shared" si="6"/>
        <v>209.18</v>
      </c>
      <c r="BB6" s="33">
        <f t="shared" si="6"/>
        <v>189.4</v>
      </c>
      <c r="BC6" s="33">
        <f t="shared" si="6"/>
        <v>63.22</v>
      </c>
      <c r="BD6" s="32" t="str">
        <f>IF(BD7="","",IF(BD7="-","【-】","【"&amp;SUBSTITUTE(TEXT(BD7,"#,##0.00"),"-","△")&amp;"】"))</f>
        <v>【59.45】</v>
      </c>
      <c r="BE6" s="33" t="str">
        <f>IF(BE7="",NA(),BE7)</f>
        <v>-</v>
      </c>
      <c r="BF6" s="33">
        <f t="shared" ref="BF6:BN6" si="7">IF(BF7="",NA(),BF7)</f>
        <v>774.36</v>
      </c>
      <c r="BG6" s="33">
        <f t="shared" si="7"/>
        <v>733.69</v>
      </c>
      <c r="BH6" s="33">
        <f t="shared" si="7"/>
        <v>582.11</v>
      </c>
      <c r="BI6" s="33">
        <f t="shared" si="7"/>
        <v>348.9</v>
      </c>
      <c r="BJ6" s="33" t="str">
        <f t="shared" si="7"/>
        <v>-</v>
      </c>
      <c r="BK6" s="33">
        <f t="shared" si="7"/>
        <v>1835.56</v>
      </c>
      <c r="BL6" s="33">
        <f t="shared" si="7"/>
        <v>1716.82</v>
      </c>
      <c r="BM6" s="33">
        <f t="shared" si="7"/>
        <v>1554.05</v>
      </c>
      <c r="BN6" s="33">
        <f t="shared" si="7"/>
        <v>1436</v>
      </c>
      <c r="BO6" s="32" t="str">
        <f>IF(BO7="","",IF(BO7="-","【-】","【"&amp;SUBSTITUTE(TEXT(BO7,"#,##0.00"),"-","△")&amp;"】"))</f>
        <v>【1,479.31】</v>
      </c>
      <c r="BP6" s="33" t="str">
        <f>IF(BP7="",NA(),BP7)</f>
        <v>-</v>
      </c>
      <c r="BQ6" s="33">
        <f t="shared" ref="BQ6:BY6" si="8">IF(BQ7="",NA(),BQ7)</f>
        <v>78.5</v>
      </c>
      <c r="BR6" s="33">
        <f t="shared" si="8"/>
        <v>78.5</v>
      </c>
      <c r="BS6" s="33">
        <f t="shared" si="8"/>
        <v>78.400000000000006</v>
      </c>
      <c r="BT6" s="33">
        <f t="shared" si="8"/>
        <v>101.2</v>
      </c>
      <c r="BU6" s="33" t="str">
        <f t="shared" si="8"/>
        <v>-</v>
      </c>
      <c r="BV6" s="33">
        <f t="shared" si="8"/>
        <v>52.89</v>
      </c>
      <c r="BW6" s="33">
        <f t="shared" si="8"/>
        <v>51.73</v>
      </c>
      <c r="BX6" s="33">
        <f t="shared" si="8"/>
        <v>53.01</v>
      </c>
      <c r="BY6" s="33">
        <f t="shared" si="8"/>
        <v>66.56</v>
      </c>
      <c r="BZ6" s="32" t="str">
        <f>IF(BZ7="","",IF(BZ7="-","【-】","【"&amp;SUBSTITUTE(TEXT(BZ7,"#,##0.00"),"-","△")&amp;"】"))</f>
        <v>【63.50】</v>
      </c>
      <c r="CA6" s="33" t="str">
        <f>IF(CA7="",NA(),CA7)</f>
        <v>-</v>
      </c>
      <c r="CB6" s="33">
        <f t="shared" ref="CB6:CJ6" si="9">IF(CB7="",NA(),CB7)</f>
        <v>188.4</v>
      </c>
      <c r="CC6" s="33">
        <f t="shared" si="9"/>
        <v>188.42</v>
      </c>
      <c r="CD6" s="33">
        <f t="shared" si="9"/>
        <v>187.53</v>
      </c>
      <c r="CE6" s="33">
        <f t="shared" si="9"/>
        <v>140.28</v>
      </c>
      <c r="CF6" s="33" t="str">
        <f t="shared" si="9"/>
        <v>-</v>
      </c>
      <c r="CG6" s="33">
        <f t="shared" si="9"/>
        <v>300.52</v>
      </c>
      <c r="CH6" s="33">
        <f t="shared" si="9"/>
        <v>310.47000000000003</v>
      </c>
      <c r="CI6" s="33">
        <f t="shared" si="9"/>
        <v>299.39</v>
      </c>
      <c r="CJ6" s="33">
        <f t="shared" si="9"/>
        <v>244.29</v>
      </c>
      <c r="CK6" s="32" t="str">
        <f>IF(CK7="","",IF(CK7="-","【-】","【"&amp;SUBSTITUTE(TEXT(CK7,"#,##0.00"),"-","△")&amp;"】"))</f>
        <v>【253.12】</v>
      </c>
      <c r="CL6" s="33" t="str">
        <f>IF(CL7="",NA(),CL7)</f>
        <v>-</v>
      </c>
      <c r="CM6" s="33">
        <f t="shared" ref="CM6:CU6" si="10">IF(CM7="",NA(),CM7)</f>
        <v>31.56</v>
      </c>
      <c r="CN6" s="33">
        <f t="shared" si="10"/>
        <v>30.39</v>
      </c>
      <c r="CO6" s="33">
        <f t="shared" si="10"/>
        <v>30.73</v>
      </c>
      <c r="CP6" s="33">
        <f t="shared" si="10"/>
        <v>30.53</v>
      </c>
      <c r="CQ6" s="33" t="str">
        <f t="shared" si="10"/>
        <v>-</v>
      </c>
      <c r="CR6" s="33">
        <f t="shared" si="10"/>
        <v>36.799999999999997</v>
      </c>
      <c r="CS6" s="33">
        <f t="shared" si="10"/>
        <v>36.67</v>
      </c>
      <c r="CT6" s="33">
        <f t="shared" si="10"/>
        <v>36.200000000000003</v>
      </c>
      <c r="CU6" s="33">
        <f t="shared" si="10"/>
        <v>43.58</v>
      </c>
      <c r="CV6" s="32" t="str">
        <f>IF(CV7="","",IF(CV7="-","【-】","【"&amp;SUBSTITUTE(TEXT(CV7,"#,##0.00"),"-","△")&amp;"】"))</f>
        <v>【41.06】</v>
      </c>
      <c r="CW6" s="33" t="str">
        <f>IF(CW7="",NA(),CW7)</f>
        <v>-</v>
      </c>
      <c r="CX6" s="33">
        <f t="shared" ref="CX6:DF6" si="11">IF(CX7="",NA(),CX7)</f>
        <v>90.74</v>
      </c>
      <c r="CY6" s="33">
        <f t="shared" si="11"/>
        <v>91.39</v>
      </c>
      <c r="CZ6" s="33">
        <f t="shared" si="11"/>
        <v>91.91</v>
      </c>
      <c r="DA6" s="33">
        <f t="shared" si="11"/>
        <v>92.61</v>
      </c>
      <c r="DB6" s="33" t="str">
        <f t="shared" si="11"/>
        <v>-</v>
      </c>
      <c r="DC6" s="33">
        <f t="shared" si="11"/>
        <v>71.62</v>
      </c>
      <c r="DD6" s="33">
        <f t="shared" si="11"/>
        <v>71.239999999999995</v>
      </c>
      <c r="DE6" s="33">
        <f t="shared" si="11"/>
        <v>71.069999999999993</v>
      </c>
      <c r="DF6" s="33">
        <f t="shared" si="11"/>
        <v>82.35</v>
      </c>
      <c r="DG6" s="32" t="str">
        <f>IF(DG7="","",IF(DG7="-","【-】","【"&amp;SUBSTITUTE(TEXT(DG7,"#,##0.00"),"-","△")&amp;"】"))</f>
        <v>【80.39】</v>
      </c>
      <c r="DH6" s="33" t="str">
        <f>IF(DH7="",NA(),DH7)</f>
        <v>-</v>
      </c>
      <c r="DI6" s="33">
        <f t="shared" ref="DI6:DQ6" si="12">IF(DI7="",NA(),DI7)</f>
        <v>3.1</v>
      </c>
      <c r="DJ6" s="33">
        <f t="shared" si="12"/>
        <v>6.34</v>
      </c>
      <c r="DK6" s="33">
        <f t="shared" si="12"/>
        <v>9.5</v>
      </c>
      <c r="DL6" s="33">
        <f t="shared" si="12"/>
        <v>12.6</v>
      </c>
      <c r="DM6" s="33" t="str">
        <f t="shared" si="12"/>
        <v>-</v>
      </c>
      <c r="DN6" s="33">
        <f t="shared" si="12"/>
        <v>7.58</v>
      </c>
      <c r="DO6" s="33">
        <f t="shared" si="12"/>
        <v>6.5</v>
      </c>
      <c r="DP6" s="33">
        <f t="shared" si="12"/>
        <v>6.66</v>
      </c>
      <c r="DQ6" s="33">
        <f t="shared" si="12"/>
        <v>22.34</v>
      </c>
      <c r="DR6" s="32" t="str">
        <f>IF(DR7="","",IF(DR7="-","【-】","【"&amp;SUBSTITUTE(TEXT(DR7,"#,##0.00"),"-","△")&amp;"】"))</f>
        <v>【21.63】</v>
      </c>
      <c r="DS6" s="33" t="str">
        <f>IF(DS7="",NA(),DS7)</f>
        <v>-</v>
      </c>
      <c r="DT6" s="32">
        <f t="shared" ref="DT6:EB6" si="13">IF(DT7="",NA(),DT7)</f>
        <v>0</v>
      </c>
      <c r="DU6" s="32">
        <f t="shared" si="13"/>
        <v>0</v>
      </c>
      <c r="DV6" s="32">
        <f t="shared" si="13"/>
        <v>0</v>
      </c>
      <c r="DW6" s="32">
        <f t="shared" si="13"/>
        <v>0</v>
      </c>
      <c r="DX6" s="33" t="str">
        <f t="shared" si="13"/>
        <v>-</v>
      </c>
      <c r="DY6" s="32">
        <f t="shared" si="13"/>
        <v>0</v>
      </c>
      <c r="DZ6" s="32">
        <f t="shared" si="13"/>
        <v>0</v>
      </c>
      <c r="EA6" s="32">
        <f t="shared" si="13"/>
        <v>0</v>
      </c>
      <c r="EB6" s="32">
        <f t="shared" si="13"/>
        <v>0</v>
      </c>
      <c r="EC6" s="32" t="str">
        <f>IF(EC7="","",IF(EC7="-","【-】","【"&amp;SUBSTITUTE(TEXT(EC7,"#,##0.00"),"-","△")&amp;"】"))</f>
        <v>【0.00】</v>
      </c>
      <c r="ED6" s="33" t="str">
        <f>IF(ED7="",NA(),ED7)</f>
        <v>-</v>
      </c>
      <c r="EE6" s="32">
        <f t="shared" ref="EE6:EM6" si="14">IF(EE7="",NA(),EE7)</f>
        <v>0</v>
      </c>
      <c r="EF6" s="32">
        <f t="shared" si="14"/>
        <v>0</v>
      </c>
      <c r="EG6" s="32">
        <f t="shared" si="14"/>
        <v>0</v>
      </c>
      <c r="EH6" s="32">
        <f t="shared" si="14"/>
        <v>0</v>
      </c>
      <c r="EI6" s="33" t="str">
        <f t="shared" si="14"/>
        <v>-</v>
      </c>
      <c r="EJ6" s="33">
        <f t="shared" si="14"/>
        <v>0.05</v>
      </c>
      <c r="EK6" s="33">
        <f t="shared" si="14"/>
        <v>0.05</v>
      </c>
      <c r="EL6" s="33">
        <f t="shared" si="14"/>
        <v>7.0000000000000007E-2</v>
      </c>
      <c r="EM6" s="33">
        <f t="shared" si="14"/>
        <v>0.04</v>
      </c>
      <c r="EN6" s="32" t="str">
        <f>IF(EN7="","",IF(EN7="-","【-】","【"&amp;SUBSTITUTE(TEXT(EN7,"#,##0.00"),"-","△")&amp;"】"))</f>
        <v>【0.05】</v>
      </c>
    </row>
    <row r="7" spans="1:147" s="34" customFormat="1">
      <c r="A7" s="26"/>
      <c r="B7" s="35">
        <v>2014</v>
      </c>
      <c r="C7" s="35">
        <v>282014</v>
      </c>
      <c r="D7" s="35">
        <v>46</v>
      </c>
      <c r="E7" s="35">
        <v>17</v>
      </c>
      <c r="F7" s="35">
        <v>4</v>
      </c>
      <c r="G7" s="35">
        <v>0</v>
      </c>
      <c r="H7" s="35" t="s">
        <v>96</v>
      </c>
      <c r="I7" s="35" t="s">
        <v>97</v>
      </c>
      <c r="J7" s="35" t="s">
        <v>98</v>
      </c>
      <c r="K7" s="35" t="s">
        <v>99</v>
      </c>
      <c r="L7" s="35" t="s">
        <v>100</v>
      </c>
      <c r="M7" s="36" t="s">
        <v>101</v>
      </c>
      <c r="N7" s="36">
        <v>48.63</v>
      </c>
      <c r="O7" s="36">
        <v>1.44</v>
      </c>
      <c r="P7" s="36">
        <v>88.27</v>
      </c>
      <c r="Q7" s="36">
        <v>2249</v>
      </c>
      <c r="R7" s="36">
        <v>543083</v>
      </c>
      <c r="S7" s="36">
        <v>534.33000000000004</v>
      </c>
      <c r="T7" s="36">
        <v>1016.38</v>
      </c>
      <c r="U7" s="36">
        <v>7780</v>
      </c>
      <c r="V7" s="36">
        <v>2.33</v>
      </c>
      <c r="W7" s="36">
        <v>3339.06</v>
      </c>
      <c r="X7" s="36" t="s">
        <v>101</v>
      </c>
      <c r="Y7" s="36">
        <v>100</v>
      </c>
      <c r="Z7" s="36">
        <v>100</v>
      </c>
      <c r="AA7" s="36">
        <v>100</v>
      </c>
      <c r="AB7" s="36">
        <v>100.23</v>
      </c>
      <c r="AC7" s="36" t="s">
        <v>101</v>
      </c>
      <c r="AD7" s="36">
        <v>93.66</v>
      </c>
      <c r="AE7" s="36">
        <v>93.85</v>
      </c>
      <c r="AF7" s="36">
        <v>95.59</v>
      </c>
      <c r="AG7" s="36">
        <v>101.24</v>
      </c>
      <c r="AH7" s="36">
        <v>99.53</v>
      </c>
      <c r="AI7" s="36" t="s">
        <v>101</v>
      </c>
      <c r="AJ7" s="36">
        <v>0</v>
      </c>
      <c r="AK7" s="36">
        <v>0</v>
      </c>
      <c r="AL7" s="36">
        <v>0</v>
      </c>
      <c r="AM7" s="36">
        <v>0</v>
      </c>
      <c r="AN7" s="36" t="s">
        <v>101</v>
      </c>
      <c r="AO7" s="36">
        <v>143.69</v>
      </c>
      <c r="AP7" s="36">
        <v>99.89</v>
      </c>
      <c r="AQ7" s="36">
        <v>137.81</v>
      </c>
      <c r="AR7" s="36">
        <v>184.13</v>
      </c>
      <c r="AS7" s="36">
        <v>154.94999999999999</v>
      </c>
      <c r="AT7" s="36" t="s">
        <v>101</v>
      </c>
      <c r="AU7" s="36">
        <v>1506.87</v>
      </c>
      <c r="AV7" s="36">
        <v>1297.81</v>
      </c>
      <c r="AW7" s="36">
        <v>3037.9</v>
      </c>
      <c r="AX7" s="36">
        <v>166.74</v>
      </c>
      <c r="AY7" s="36" t="s">
        <v>101</v>
      </c>
      <c r="AZ7" s="36">
        <v>199.45</v>
      </c>
      <c r="BA7" s="36">
        <v>209.18</v>
      </c>
      <c r="BB7" s="36">
        <v>189.4</v>
      </c>
      <c r="BC7" s="36">
        <v>63.22</v>
      </c>
      <c r="BD7" s="36">
        <v>59.45</v>
      </c>
      <c r="BE7" s="36" t="s">
        <v>101</v>
      </c>
      <c r="BF7" s="36">
        <v>774.36</v>
      </c>
      <c r="BG7" s="36">
        <v>733.69</v>
      </c>
      <c r="BH7" s="36">
        <v>582.11</v>
      </c>
      <c r="BI7" s="36">
        <v>348.9</v>
      </c>
      <c r="BJ7" s="36" t="s">
        <v>101</v>
      </c>
      <c r="BK7" s="36">
        <v>1835.56</v>
      </c>
      <c r="BL7" s="36">
        <v>1716.82</v>
      </c>
      <c r="BM7" s="36">
        <v>1554.05</v>
      </c>
      <c r="BN7" s="36">
        <v>1436</v>
      </c>
      <c r="BO7" s="36">
        <v>1479.31</v>
      </c>
      <c r="BP7" s="36" t="s">
        <v>101</v>
      </c>
      <c r="BQ7" s="36">
        <v>78.5</v>
      </c>
      <c r="BR7" s="36">
        <v>78.5</v>
      </c>
      <c r="BS7" s="36">
        <v>78.400000000000006</v>
      </c>
      <c r="BT7" s="36">
        <v>101.2</v>
      </c>
      <c r="BU7" s="36" t="s">
        <v>101</v>
      </c>
      <c r="BV7" s="36">
        <v>52.89</v>
      </c>
      <c r="BW7" s="36">
        <v>51.73</v>
      </c>
      <c r="BX7" s="36">
        <v>53.01</v>
      </c>
      <c r="BY7" s="36">
        <v>66.56</v>
      </c>
      <c r="BZ7" s="36">
        <v>63.5</v>
      </c>
      <c r="CA7" s="36" t="s">
        <v>101</v>
      </c>
      <c r="CB7" s="36">
        <v>188.4</v>
      </c>
      <c r="CC7" s="36">
        <v>188.42</v>
      </c>
      <c r="CD7" s="36">
        <v>187.53</v>
      </c>
      <c r="CE7" s="36">
        <v>140.28</v>
      </c>
      <c r="CF7" s="36" t="s">
        <v>101</v>
      </c>
      <c r="CG7" s="36">
        <v>300.52</v>
      </c>
      <c r="CH7" s="36">
        <v>310.47000000000003</v>
      </c>
      <c r="CI7" s="36">
        <v>299.39</v>
      </c>
      <c r="CJ7" s="36">
        <v>244.29</v>
      </c>
      <c r="CK7" s="36">
        <v>253.12</v>
      </c>
      <c r="CL7" s="36" t="s">
        <v>101</v>
      </c>
      <c r="CM7" s="36">
        <v>31.56</v>
      </c>
      <c r="CN7" s="36">
        <v>30.39</v>
      </c>
      <c r="CO7" s="36">
        <v>30.73</v>
      </c>
      <c r="CP7" s="36">
        <v>30.53</v>
      </c>
      <c r="CQ7" s="36" t="s">
        <v>101</v>
      </c>
      <c r="CR7" s="36">
        <v>36.799999999999997</v>
      </c>
      <c r="CS7" s="36">
        <v>36.67</v>
      </c>
      <c r="CT7" s="36">
        <v>36.200000000000003</v>
      </c>
      <c r="CU7" s="36">
        <v>43.58</v>
      </c>
      <c r="CV7" s="36">
        <v>41.06</v>
      </c>
      <c r="CW7" s="36" t="s">
        <v>101</v>
      </c>
      <c r="CX7" s="36">
        <v>90.74</v>
      </c>
      <c r="CY7" s="36">
        <v>91.39</v>
      </c>
      <c r="CZ7" s="36">
        <v>91.91</v>
      </c>
      <c r="DA7" s="36">
        <v>92.61</v>
      </c>
      <c r="DB7" s="36" t="s">
        <v>101</v>
      </c>
      <c r="DC7" s="36">
        <v>71.62</v>
      </c>
      <c r="DD7" s="36">
        <v>71.239999999999995</v>
      </c>
      <c r="DE7" s="36">
        <v>71.069999999999993</v>
      </c>
      <c r="DF7" s="36">
        <v>82.35</v>
      </c>
      <c r="DG7" s="36">
        <v>80.39</v>
      </c>
      <c r="DH7" s="36" t="s">
        <v>101</v>
      </c>
      <c r="DI7" s="36">
        <v>3.1</v>
      </c>
      <c r="DJ7" s="36">
        <v>6.34</v>
      </c>
      <c r="DK7" s="36">
        <v>9.5</v>
      </c>
      <c r="DL7" s="36">
        <v>12.6</v>
      </c>
      <c r="DM7" s="36" t="s">
        <v>101</v>
      </c>
      <c r="DN7" s="36">
        <v>7.58</v>
      </c>
      <c r="DO7" s="36">
        <v>6.5</v>
      </c>
      <c r="DP7" s="36">
        <v>6.66</v>
      </c>
      <c r="DQ7" s="36">
        <v>22.34</v>
      </c>
      <c r="DR7" s="36">
        <v>21.63</v>
      </c>
      <c r="DS7" s="36" t="s">
        <v>101</v>
      </c>
      <c r="DT7" s="36">
        <v>0</v>
      </c>
      <c r="DU7" s="36">
        <v>0</v>
      </c>
      <c r="DV7" s="36">
        <v>0</v>
      </c>
      <c r="DW7" s="36">
        <v>0</v>
      </c>
      <c r="DX7" s="36" t="s">
        <v>101</v>
      </c>
      <c r="DY7" s="36">
        <v>0</v>
      </c>
      <c r="DZ7" s="36">
        <v>0</v>
      </c>
      <c r="EA7" s="36">
        <v>0</v>
      </c>
      <c r="EB7" s="36">
        <v>0</v>
      </c>
      <c r="EC7" s="36">
        <v>0</v>
      </c>
      <c r="ED7" s="36" t="s">
        <v>101</v>
      </c>
      <c r="EE7" s="36">
        <v>0</v>
      </c>
      <c r="EF7" s="36">
        <v>0</v>
      </c>
      <c r="EG7" s="36">
        <v>0</v>
      </c>
      <c r="EH7" s="36">
        <v>0</v>
      </c>
      <c r="EI7" s="36" t="s">
        <v>101</v>
      </c>
      <c r="EJ7" s="36">
        <v>0.05</v>
      </c>
      <c r="EK7" s="36">
        <v>0.05</v>
      </c>
      <c r="EL7" s="36">
        <v>7.0000000000000007E-2</v>
      </c>
      <c r="EM7" s="36">
        <v>0.04</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HＥ</cp:lastModifiedBy>
  <dcterms:created xsi:type="dcterms:W3CDTF">2016-02-03T07:47:30Z</dcterms:created>
  <dcterms:modified xsi:type="dcterms:W3CDTF">2016-02-16T06:09:38Z</dcterms:modified>
  <cp:category/>
</cp:coreProperties>
</file>