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AL8" i="4" s="1"/>
  <c r="Q6" i="5"/>
  <c r="AD10" i="4" s="1"/>
  <c r="P6" i="5"/>
  <c r="O6" i="5"/>
  <c r="N6" i="5"/>
  <c r="I10" i="4" s="1"/>
  <c r="M6" i="5"/>
  <c r="B10" i="4" s="1"/>
  <c r="L6" i="5"/>
  <c r="K6" i="5"/>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W10" i="4"/>
  <c r="P10" i="4"/>
  <c r="BB8" i="4"/>
  <c r="AT8" i="4"/>
  <c r="W8" i="4"/>
  <c r="P8" i="4"/>
  <c r="I8" i="4"/>
  <c r="B6" i="4"/>
  <c r="C10" i="5" l="1"/>
  <c r="D10" i="5"/>
  <c r="E10" i="5"/>
  <c r="B10" i="5"/>
</calcChain>
</file>

<file path=xl/sharedStrings.xml><?xml version="1.0" encoding="utf-8"?>
<sst xmlns="http://schemas.openxmlformats.org/spreadsheetml/2006/main" count="242" uniqueCount="110">
  <si>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</si>
  <si>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</si>
  <si>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</si>
  <si>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</si>
  <si>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</si>
  <si>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</si>
  <si>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</si>
  <si>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</si>
  <si>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</si>
  <si>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</si>
  <si>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</si>
  <si>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</si>
  <si>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</si>
  <si>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</si>
  <si>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</si>
  <si>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</si>
  <si>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</si>
  <si>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</si>
  <si>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</si>
  <si>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</si>
  <si>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</si>
  <si>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</si>
  <si>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</si>
  <si>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</si>
  <si>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</si>
  <si>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</si>
  <si>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</si>
  <si>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</si>
  <si>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</si>
  <si>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</si>
  <si>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</si>
  <si>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</si>
  <si>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</si>
  <si>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</si>
  <si>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</si>
  <si>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</si>
  <si>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</si>
  <si>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</si>
  <si>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</si>
  <si>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</si>
  <si>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</si>
  <si>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</si>
  <si>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</si>
  <si>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</si>
  <si>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</si>
  <si>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</si>
  <si>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</si>
  <si>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</si>
  <si>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</si>
  <si>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</si>
  <si>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</si>
  <si>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</si>
  <si>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</si>
  <si>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</si>
  <si>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</si>
  <si>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</si>
  <si>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</si>
  <si>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</si>
  <si>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</si>
  <si>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</si>
  <si>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</si>
  <si>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</si>
  <si>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</si>
  <si>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</si>
  <si>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</si>
  <si>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</si>
  <si>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</si>
  <si>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</si>
  <si>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</si>
  <si>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</si>
  <si>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</si>
  <si>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</si>
  <si>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</si>
  <si>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</si>
  <si>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</si>
  <si>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</si>
  <si>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</si>
  <si>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</si>
  <si>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</si>
  <si>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</si>
  <si>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</si>
  <si>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</si>
  <si>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</si>
  <si>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</si>
  <si>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</si>
  <si>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</si>
  <si>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</si>
  <si>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</si>
  <si>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</si>
  <si>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</si>
  <si>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</si>
  <si>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</si>
  <si>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</si>
  <si>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</si>
  <si>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</si>
  <si>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</si>
  <si>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姫路市</t>
  </si>
  <si>
    <t>法適用</t>
  </si>
  <si>
    <t>下水道事業</t>
  </si>
  <si>
    <t>公共下水道</t>
  </si>
  <si>
    <t>Ad</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</si>
  <si>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</si>
  <si>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</si>
  <si>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</si>
  <si>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</si>
  <si>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</si>
  <si>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</si>
  <si>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料金収入や一般会計からの繰入金等の収益で、維持管理費や支払利息等の費用をどの程度賄えているかを表す指標である「経常収支比率」や、営業収益に対する累積欠損金の状況を示す指標である「累積欠損金比率」はおおむね良好ですが、これは多額の繰入金を市の一般会計から繰り入れているためです。
　また、姫路市は処理区域内の広さ等を反映して管渠延長も長く、また処理場も広範囲にあることから多額の維持管理費を要するため、使用料で回収すべき経費をどの程度使用料で賄えているかを表した指標である「経費回収率」は類似団体の平均を下回るとともに、有収水量１㎥あたりの汚水処理に要した費用である「汚水処理原価」は類似団体の平均を上回っています。
　なお、料金収入に対する企業債残高の割合で企業債残高の規模を表す指標である「企業債残高対事業規模比率」や、処理区域内人口のうち実際に水洗便所を設置して汚水処理をしている人口の割合を表した指標である「水洗化率」は、類似団体の平均と比較するとおおむね良好です。施設設備が一日に対応可能な処理能力に対する一日平均処理水量の割合である「施設利用率」は、おおむね類似団体の平均値に達しています。</t>
    <rPh sb="56" eb="58">
      <t>ケイジョウ</t>
    </rPh>
    <rPh sb="58" eb="60">
      <t>シュウシ</t>
    </rPh>
    <rPh sb="60" eb="62">
      <t>ヒリツ</t>
    </rPh>
    <rPh sb="65" eb="67">
      <t>エイギョウ</t>
    </rPh>
    <rPh sb="67" eb="69">
      <t>シュウエキ</t>
    </rPh>
    <rPh sb="70" eb="71">
      <t>タイ</t>
    </rPh>
    <rPh sb="73" eb="75">
      <t>ルイセキ</t>
    </rPh>
    <rPh sb="75" eb="78">
      <t>ケッソンキン</t>
    </rPh>
    <rPh sb="79" eb="81">
      <t>ジョウキョウ</t>
    </rPh>
    <rPh sb="82" eb="83">
      <t>シメ</t>
    </rPh>
    <rPh sb="84" eb="86">
      <t>シヒョウ</t>
    </rPh>
    <rPh sb="103" eb="105">
      <t>リョウコウ</t>
    </rPh>
    <rPh sb="112" eb="114">
      <t>タガク</t>
    </rPh>
    <rPh sb="115" eb="117">
      <t>クリイレ</t>
    </rPh>
    <rPh sb="117" eb="118">
      <t>キン</t>
    </rPh>
    <rPh sb="119" eb="120">
      <t>シ</t>
    </rPh>
    <rPh sb="121" eb="123">
      <t>イッパン</t>
    </rPh>
    <rPh sb="123" eb="125">
      <t>カイケイ</t>
    </rPh>
    <rPh sb="127" eb="128">
      <t>ク</t>
    </rPh>
    <rPh sb="129" eb="130">
      <t>イ</t>
    </rPh>
    <rPh sb="244" eb="246">
      <t>ルイジ</t>
    </rPh>
    <rPh sb="246" eb="248">
      <t>ダンタイ</t>
    </rPh>
    <rPh sb="292" eb="294">
      <t>ルイジ</t>
    </rPh>
    <rPh sb="294" eb="296">
      <t>ダンタイ</t>
    </rPh>
    <rPh sb="313" eb="315">
      <t>リョウキン</t>
    </rPh>
    <rPh sb="315" eb="317">
      <t>シュウニュウ</t>
    </rPh>
    <rPh sb="318" eb="319">
      <t>タイ</t>
    </rPh>
    <rPh sb="321" eb="323">
      <t>キギョウ</t>
    </rPh>
    <rPh sb="323" eb="324">
      <t>サイ</t>
    </rPh>
    <rPh sb="324" eb="326">
      <t>ザンダカ</t>
    </rPh>
    <rPh sb="327" eb="329">
      <t>ワリアイ</t>
    </rPh>
    <rPh sb="330" eb="332">
      <t>キギョウ</t>
    </rPh>
    <rPh sb="332" eb="333">
      <t>サイ</t>
    </rPh>
    <rPh sb="333" eb="335">
      <t>ザンダカ</t>
    </rPh>
    <rPh sb="336" eb="338">
      <t>キボ</t>
    </rPh>
    <rPh sb="339" eb="340">
      <t>アラワ</t>
    </rPh>
    <rPh sb="341" eb="343">
      <t>シヒョウ</t>
    </rPh>
    <rPh sb="347" eb="349">
      <t>キギョウ</t>
    </rPh>
    <rPh sb="349" eb="350">
      <t>サイ</t>
    </rPh>
    <rPh sb="350" eb="352">
      <t>ザンダカ</t>
    </rPh>
    <rPh sb="352" eb="353">
      <t>タイ</t>
    </rPh>
    <rPh sb="353" eb="355">
      <t>ジギョウ</t>
    </rPh>
    <rPh sb="355" eb="357">
      <t>キボ</t>
    </rPh>
    <rPh sb="357" eb="359">
      <t>ヒリツ</t>
    </rPh>
    <rPh sb="362" eb="364">
      <t>ショリ</t>
    </rPh>
    <rPh sb="364" eb="367">
      <t>クイキナイ</t>
    </rPh>
    <rPh sb="367" eb="369">
      <t>ジンコウ</t>
    </rPh>
    <rPh sb="372" eb="374">
      <t>ジッサイ</t>
    </rPh>
    <rPh sb="375" eb="377">
      <t>スイセン</t>
    </rPh>
    <rPh sb="377" eb="379">
      <t>ベンジョ</t>
    </rPh>
    <rPh sb="380" eb="382">
      <t>セッチ</t>
    </rPh>
    <rPh sb="384" eb="386">
      <t>オスイ</t>
    </rPh>
    <rPh sb="386" eb="388">
      <t>ショリ</t>
    </rPh>
    <rPh sb="393" eb="395">
      <t>ジンコウ</t>
    </rPh>
    <rPh sb="396" eb="398">
      <t>ワリアイ</t>
    </rPh>
    <rPh sb="399" eb="400">
      <t>アラワ</t>
    </rPh>
    <rPh sb="402" eb="404">
      <t>シヒョウ</t>
    </rPh>
    <rPh sb="408" eb="411">
      <t>スイセンカ</t>
    </rPh>
    <rPh sb="411" eb="412">
      <t>リツ</t>
    </rPh>
    <rPh sb="415" eb="417">
      <t>ルイジ</t>
    </rPh>
    <rPh sb="417" eb="419">
      <t>ダンタイ</t>
    </rPh>
    <rPh sb="420" eb="422">
      <t>ヘイキン</t>
    </rPh>
    <rPh sb="423" eb="425">
      <t>ヒカク</t>
    </rPh>
    <rPh sb="432" eb="434">
      <t>リョウコウ</t>
    </rPh>
    <rPh sb="437" eb="439">
      <t>シセツ</t>
    </rPh>
    <rPh sb="439" eb="441">
      <t>セツビ</t>
    </rPh>
    <rPh sb="442" eb="444">
      <t>イチニチ</t>
    </rPh>
    <rPh sb="445" eb="447">
      <t>タイオウ</t>
    </rPh>
    <rPh sb="447" eb="449">
      <t>カノウ</t>
    </rPh>
    <rPh sb="450" eb="452">
      <t>ショリ</t>
    </rPh>
    <rPh sb="452" eb="454">
      <t>ノウリョク</t>
    </rPh>
    <rPh sb="455" eb="456">
      <t>タイ</t>
    </rPh>
    <rPh sb="458" eb="460">
      <t>イチニチ</t>
    </rPh>
    <rPh sb="460" eb="462">
      <t>ヘイキン</t>
    </rPh>
    <rPh sb="462" eb="464">
      <t>ショリ</t>
    </rPh>
    <rPh sb="464" eb="466">
      <t>スイリョウ</t>
    </rPh>
    <rPh sb="467" eb="469">
      <t>ワリアイ</t>
    </rPh>
    <rPh sb="473" eb="475">
      <t>シセツ</t>
    </rPh>
    <rPh sb="475" eb="478">
      <t>リヨウリツ</t>
    </rPh>
    <rPh sb="485" eb="487">
      <t>ルイジ</t>
    </rPh>
    <rPh sb="487" eb="489">
      <t>ダンタイ</t>
    </rPh>
    <rPh sb="490" eb="492">
      <t>ヘイキン</t>
    </rPh>
    <rPh sb="492" eb="493">
      <t>チ</t>
    </rPh>
    <rPh sb="494" eb="495">
      <t>タッ</t>
    </rPh>
    <phoneticPr fontId="4"/>
  </si>
  <si>
    <t>　姫路市の下水道事業は、昭和１３年から事業に着手し施設の老朽化が進んでいるため、法定耐用年数を超えた管渠延長の割合を表した指標である「管渠老朽化率」は、類似団体の平均を上回っています。また、当該年度に更新した管渠延長の割合を表した指標で、管渠の更新ペースや状況を把握できる「管渠改善率」は類似団体の平均を下回っています。
　このように管渠老朽化率が高いにも関わらず、管渠改善率が低いことから、管渠の老朽化対策が進んでいないことを示しています。</t>
    <rPh sb="1" eb="4">
      <t>ヒメジシ</t>
    </rPh>
    <rPh sb="5" eb="8">
      <t>ゲスイドウ</t>
    </rPh>
    <rPh sb="8" eb="10">
      <t>ジギョウ</t>
    </rPh>
    <rPh sb="12" eb="14">
      <t>ショウワ</t>
    </rPh>
    <rPh sb="16" eb="17">
      <t>ネン</t>
    </rPh>
    <rPh sb="19" eb="21">
      <t>ジギョウ</t>
    </rPh>
    <rPh sb="22" eb="24">
      <t>チャクシュ</t>
    </rPh>
    <rPh sb="25" eb="27">
      <t>シセツ</t>
    </rPh>
    <rPh sb="28" eb="31">
      <t>ロウキュウカ</t>
    </rPh>
    <rPh sb="32" eb="33">
      <t>スス</t>
    </rPh>
    <rPh sb="67" eb="69">
      <t>カンキョ</t>
    </rPh>
    <rPh sb="69" eb="72">
      <t>ロウキュウカ</t>
    </rPh>
    <rPh sb="72" eb="73">
      <t>リツ</t>
    </rPh>
    <rPh sb="76" eb="78">
      <t>ルイジ</t>
    </rPh>
    <rPh sb="78" eb="80">
      <t>ダンタイ</t>
    </rPh>
    <rPh sb="81" eb="83">
      <t>ヘイキン</t>
    </rPh>
    <rPh sb="84" eb="86">
      <t>ウワマワ</t>
    </rPh>
    <rPh sb="137" eb="139">
      <t>カンキョ</t>
    </rPh>
    <rPh sb="139" eb="141">
      <t>カイゼン</t>
    </rPh>
    <rPh sb="141" eb="142">
      <t>リツ</t>
    </rPh>
    <rPh sb="144" eb="146">
      <t>ルイジ</t>
    </rPh>
    <rPh sb="146" eb="148">
      <t>ダンタイ</t>
    </rPh>
    <rPh sb="149" eb="151">
      <t>ヘイキン</t>
    </rPh>
    <rPh sb="152" eb="154">
      <t>シタマワ</t>
    </rPh>
    <rPh sb="196" eb="198">
      <t>カンキョ</t>
    </rPh>
    <rPh sb="199" eb="202">
      <t>ロウキュウカ</t>
    </rPh>
    <rPh sb="202" eb="204">
      <t>タイサク</t>
    </rPh>
    <rPh sb="205" eb="206">
      <t>スス</t>
    </rPh>
    <rPh sb="214" eb="215">
      <t>シメ</t>
    </rPh>
    <phoneticPr fontId="4"/>
  </si>
  <si>
    <t xml:space="preserve">　姫路市には、平成２６年度末で公共下水道処理施設やコミュニティ・プラント、集落排水処理施設処理場が４０か所あり、これらの処理場を維持していくのには多額の費用が必要となります。コミュニティ・プラント等の施設の中には既に供用開始後２０年以上経過した施設が多数あり、今後、本格的な改築更新時期を迎え、多額の費用が見込まれます。
　そのため、原則として公共下水道区域に近接し、老朽化が著しい地区から、順次コミュニティ・プラントと集落排水処理施設を公共下水道へ接続し、改築更新費や維持管理費等を削減していきます。また、コミュニティ・プラント等の公共下水道への接続により施設の効率的な運用が期待されます。
　今後、下水道事業経営戦略に基づき、健全経営に努めます。
</t>
    <rPh sb="1" eb="3">
      <t>ヒメジ</t>
    </rPh>
    <rPh sb="15" eb="17">
      <t>コウキョウ</t>
    </rPh>
    <rPh sb="17" eb="19">
      <t>ゲスイ</t>
    </rPh>
    <rPh sb="19" eb="20">
      <t>ドウ</t>
    </rPh>
    <rPh sb="20" eb="22">
      <t>ショリ</t>
    </rPh>
    <rPh sb="22" eb="24">
      <t>シセツ</t>
    </rPh>
    <rPh sb="37" eb="39">
      <t>シュウラク</t>
    </rPh>
    <rPh sb="39" eb="41">
      <t>ハイスイ</t>
    </rPh>
    <rPh sb="41" eb="43">
      <t>ショリ</t>
    </rPh>
    <rPh sb="43" eb="45">
      <t>シセツ</t>
    </rPh>
    <rPh sb="229" eb="231">
      <t>カイチク</t>
    </rPh>
    <rPh sb="231" eb="233">
      <t>コウシン</t>
    </rPh>
    <rPh sb="233" eb="234">
      <t>ヒ</t>
    </rPh>
    <rPh sb="235" eb="237">
      <t>イジ</t>
    </rPh>
    <rPh sb="237" eb="239">
      <t>カンリ</t>
    </rPh>
    <rPh sb="239" eb="240">
      <t>ヒ</t>
    </rPh>
    <rPh sb="240" eb="241">
      <t>トウ</t>
    </rPh>
    <rPh sb="242" eb="244">
      <t>サクゲン</t>
    </rPh>
    <rPh sb="265" eb="266">
      <t>トウ</t>
    </rPh>
    <rPh sb="267" eb="269">
      <t>コウキョウ</t>
    </rPh>
    <rPh sb="269" eb="271">
      <t>ゲスイ</t>
    </rPh>
    <rPh sb="271" eb="272">
      <t>ドウ</t>
    </rPh>
    <rPh sb="274" eb="276">
      <t>セツゾク</t>
    </rPh>
    <rPh sb="279" eb="281">
      <t>シセツ</t>
    </rPh>
    <rPh sb="282" eb="285">
      <t>コウリツテキ</t>
    </rPh>
    <rPh sb="286" eb="288">
      <t>ウンヨウ</t>
    </rPh>
    <rPh sb="289" eb="291">
      <t>キタイ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</si>
</sst>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0.01</c:v>
                </c:pt>
                <c:pt idx="2" formatCode="#,##0.00;&quot;△&quot;#,##0.00">
                  <c:v>0</c:v>
                </c:pt>
                <c:pt idx="3">
                  <c:v>0.02</c:v>
                </c:pt>
                <c:pt idx="4">
                  <c:v>0.03</c:v>
                </c:pt>
              </c:numCache>
            </c:numRef>
          </c:val>
        </c:ser>
        <c:dLbls>
          <c:showLegendKey val="0"/>
          <c:showVal val="0"/>
          <c:showCatName val="0"/>
          <c:showSerName val="0"/>
          <c:showPercent val="0"/>
          <c:showBubbleSize val="0"/>
        </c:dLbls>
        <c:gapWidth val="150"/>
        <c:axId val="112953984"/>
        <c:axId val="112968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0.11</c:v>
                </c:pt>
                <c:pt idx="2">
                  <c:v>0.14000000000000001</c:v>
                </c:pt>
                <c:pt idx="3">
                  <c:v>0.11</c:v>
                </c:pt>
                <c:pt idx="4">
                  <c:v>0.08</c:v>
                </c:pt>
              </c:numCache>
            </c:numRef>
          </c:val>
          <c:smooth val="0"/>
        </c:ser>
        <c:dLbls>
          <c:showLegendKey val="0"/>
          <c:showVal val="0"/>
          <c:showCatName val="0"/>
          <c:showSerName val="0"/>
          <c:showPercent val="0"/>
          <c:showBubbleSize val="0"/>
        </c:dLbls>
        <c:marker val="1"/>
        <c:smooth val="0"/>
        <c:axId val="112953984"/>
        <c:axId val="112968448"/>
      </c:lineChart>
      <c:dateAx>
        <c:axId val="112953984"/>
        <c:scaling>
          <c:orientation val="minMax"/>
        </c:scaling>
        <c:delete val="1"/>
        <c:axPos val="b"/>
        <c:numFmt formatCode="ge" sourceLinked="1"/>
        <c:majorTickMark val="none"/>
        <c:minorTickMark val="none"/>
        <c:tickLblPos val="none"/>
        <c:crossAx val="112968448"/>
        <c:crosses val="autoZero"/>
        <c:auto val="1"/>
        <c:lblOffset val="100"/>
        <c:baseTimeUnit val="years"/>
      </c:dateAx>
      <c:valAx>
        <c:axId val="112968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953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65.069999999999993</c:v>
                </c:pt>
                <c:pt idx="2">
                  <c:v>67.88</c:v>
                </c:pt>
                <c:pt idx="3">
                  <c:v>64.849999999999994</c:v>
                </c:pt>
                <c:pt idx="4">
                  <c:v>65.37</c:v>
                </c:pt>
              </c:numCache>
            </c:numRef>
          </c:val>
        </c:ser>
        <c:dLbls>
          <c:showLegendKey val="0"/>
          <c:showVal val="0"/>
          <c:showCatName val="0"/>
          <c:showSerName val="0"/>
          <c:showPercent val="0"/>
          <c:showBubbleSize val="0"/>
        </c:dLbls>
        <c:gapWidth val="150"/>
        <c:axId val="117648384"/>
        <c:axId val="117662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68.209999999999994</c:v>
                </c:pt>
                <c:pt idx="2">
                  <c:v>67.569999999999993</c:v>
                </c:pt>
                <c:pt idx="3">
                  <c:v>67.099999999999994</c:v>
                </c:pt>
                <c:pt idx="4">
                  <c:v>67.95</c:v>
                </c:pt>
              </c:numCache>
            </c:numRef>
          </c:val>
          <c:smooth val="0"/>
        </c:ser>
        <c:dLbls>
          <c:showLegendKey val="0"/>
          <c:showVal val="0"/>
          <c:showCatName val="0"/>
          <c:showSerName val="0"/>
          <c:showPercent val="0"/>
          <c:showBubbleSize val="0"/>
        </c:dLbls>
        <c:marker val="1"/>
        <c:smooth val="0"/>
        <c:axId val="117648384"/>
        <c:axId val="117662848"/>
      </c:lineChart>
      <c:dateAx>
        <c:axId val="117648384"/>
        <c:scaling>
          <c:orientation val="minMax"/>
        </c:scaling>
        <c:delete val="1"/>
        <c:axPos val="b"/>
        <c:numFmt formatCode="ge" sourceLinked="1"/>
        <c:majorTickMark val="none"/>
        <c:minorTickMark val="none"/>
        <c:tickLblPos val="none"/>
        <c:crossAx val="117662848"/>
        <c:crosses val="autoZero"/>
        <c:auto val="1"/>
        <c:lblOffset val="100"/>
        <c:baseTimeUnit val="years"/>
      </c:dateAx>
      <c:valAx>
        <c:axId val="117662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64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0</c:v>
                </c:pt>
                <c:pt idx="1">
                  <c:v>96.28</c:v>
                </c:pt>
                <c:pt idx="2">
                  <c:v>96.35</c:v>
                </c:pt>
                <c:pt idx="3">
                  <c:v>96.88</c:v>
                </c:pt>
                <c:pt idx="4">
                  <c:v>97.26</c:v>
                </c:pt>
              </c:numCache>
            </c:numRef>
          </c:val>
        </c:ser>
        <c:dLbls>
          <c:showLegendKey val="0"/>
          <c:showVal val="0"/>
          <c:showCatName val="0"/>
          <c:showSerName val="0"/>
          <c:showPercent val="0"/>
          <c:showBubbleSize val="0"/>
        </c:dLbls>
        <c:gapWidth val="150"/>
        <c:axId val="117680768"/>
        <c:axId val="117768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92.8</c:v>
                </c:pt>
                <c:pt idx="2">
                  <c:v>92.87</c:v>
                </c:pt>
                <c:pt idx="3">
                  <c:v>93.01</c:v>
                </c:pt>
                <c:pt idx="4">
                  <c:v>93.12</c:v>
                </c:pt>
              </c:numCache>
            </c:numRef>
          </c:val>
          <c:smooth val="0"/>
        </c:ser>
        <c:dLbls>
          <c:showLegendKey val="0"/>
          <c:showVal val="0"/>
          <c:showCatName val="0"/>
          <c:showSerName val="0"/>
          <c:showPercent val="0"/>
          <c:showBubbleSize val="0"/>
        </c:dLbls>
        <c:marker val="1"/>
        <c:smooth val="0"/>
        <c:axId val="117680768"/>
        <c:axId val="117768960"/>
      </c:lineChart>
      <c:dateAx>
        <c:axId val="117680768"/>
        <c:scaling>
          <c:orientation val="minMax"/>
        </c:scaling>
        <c:delete val="1"/>
        <c:axPos val="b"/>
        <c:numFmt formatCode="ge" sourceLinked="1"/>
        <c:majorTickMark val="none"/>
        <c:minorTickMark val="none"/>
        <c:tickLblPos val="none"/>
        <c:crossAx val="117768960"/>
        <c:crosses val="autoZero"/>
        <c:auto val="1"/>
        <c:lblOffset val="100"/>
        <c:baseTimeUnit val="years"/>
      </c:dateAx>
      <c:valAx>
        <c:axId val="117768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680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0</c:v>
                </c:pt>
                <c:pt idx="1">
                  <c:v>100.62</c:v>
                </c:pt>
                <c:pt idx="2">
                  <c:v>100.13</c:v>
                </c:pt>
                <c:pt idx="3">
                  <c:v>99.46</c:v>
                </c:pt>
                <c:pt idx="4">
                  <c:v>100.26</c:v>
                </c:pt>
              </c:numCache>
            </c:numRef>
          </c:val>
        </c:ser>
        <c:dLbls>
          <c:showLegendKey val="0"/>
          <c:showVal val="0"/>
          <c:showCatName val="0"/>
          <c:showSerName val="0"/>
          <c:showPercent val="0"/>
          <c:showBubbleSize val="0"/>
        </c:dLbls>
        <c:gapWidth val="150"/>
        <c:axId val="113129728"/>
        <c:axId val="113156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104.92</c:v>
                </c:pt>
                <c:pt idx="2">
                  <c:v>104.17</c:v>
                </c:pt>
                <c:pt idx="3">
                  <c:v>105.07</c:v>
                </c:pt>
                <c:pt idx="4">
                  <c:v>108.53</c:v>
                </c:pt>
              </c:numCache>
            </c:numRef>
          </c:val>
          <c:smooth val="0"/>
        </c:ser>
        <c:dLbls>
          <c:showLegendKey val="0"/>
          <c:showVal val="0"/>
          <c:showCatName val="0"/>
          <c:showSerName val="0"/>
          <c:showPercent val="0"/>
          <c:showBubbleSize val="0"/>
        </c:dLbls>
        <c:marker val="1"/>
        <c:smooth val="0"/>
        <c:axId val="113129728"/>
        <c:axId val="113156480"/>
      </c:lineChart>
      <c:dateAx>
        <c:axId val="113129728"/>
        <c:scaling>
          <c:orientation val="minMax"/>
        </c:scaling>
        <c:delete val="1"/>
        <c:axPos val="b"/>
        <c:numFmt formatCode="ge" sourceLinked="1"/>
        <c:majorTickMark val="none"/>
        <c:minorTickMark val="none"/>
        <c:tickLblPos val="none"/>
        <c:crossAx val="113156480"/>
        <c:crosses val="autoZero"/>
        <c:auto val="1"/>
        <c:lblOffset val="100"/>
        <c:baseTimeUnit val="years"/>
      </c:dateAx>
      <c:valAx>
        <c:axId val="113156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129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0</c:v>
                </c:pt>
                <c:pt idx="1">
                  <c:v>3.39</c:v>
                </c:pt>
                <c:pt idx="2">
                  <c:v>6.68</c:v>
                </c:pt>
                <c:pt idx="3">
                  <c:v>9.81</c:v>
                </c:pt>
                <c:pt idx="4">
                  <c:v>12.79</c:v>
                </c:pt>
              </c:numCache>
            </c:numRef>
          </c:val>
        </c:ser>
        <c:dLbls>
          <c:showLegendKey val="0"/>
          <c:showVal val="0"/>
          <c:showCatName val="0"/>
          <c:showSerName val="0"/>
          <c:showPercent val="0"/>
          <c:showBubbleSize val="0"/>
        </c:dLbls>
        <c:gapWidth val="150"/>
        <c:axId val="113457024"/>
        <c:axId val="113475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16.55</c:v>
                </c:pt>
                <c:pt idx="2">
                  <c:v>16.02</c:v>
                </c:pt>
                <c:pt idx="3">
                  <c:v>16.559999999999999</c:v>
                </c:pt>
                <c:pt idx="4">
                  <c:v>28.35</c:v>
                </c:pt>
              </c:numCache>
            </c:numRef>
          </c:val>
          <c:smooth val="0"/>
        </c:ser>
        <c:dLbls>
          <c:showLegendKey val="0"/>
          <c:showVal val="0"/>
          <c:showCatName val="0"/>
          <c:showSerName val="0"/>
          <c:showPercent val="0"/>
          <c:showBubbleSize val="0"/>
        </c:dLbls>
        <c:marker val="1"/>
        <c:smooth val="0"/>
        <c:axId val="113457024"/>
        <c:axId val="113475584"/>
      </c:lineChart>
      <c:dateAx>
        <c:axId val="113457024"/>
        <c:scaling>
          <c:orientation val="minMax"/>
        </c:scaling>
        <c:delete val="1"/>
        <c:axPos val="b"/>
        <c:numFmt formatCode="ge" sourceLinked="1"/>
        <c:majorTickMark val="none"/>
        <c:minorTickMark val="none"/>
        <c:tickLblPos val="none"/>
        <c:crossAx val="113475584"/>
        <c:crosses val="autoZero"/>
        <c:auto val="1"/>
        <c:lblOffset val="100"/>
        <c:baseTimeUnit val="years"/>
      </c:dateAx>
      <c:valAx>
        <c:axId val="11347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457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4.03</c:v>
                </c:pt>
                <c:pt idx="2">
                  <c:v>4.43</c:v>
                </c:pt>
                <c:pt idx="3">
                  <c:v>4.42</c:v>
                </c:pt>
                <c:pt idx="4">
                  <c:v>4.49</c:v>
                </c:pt>
              </c:numCache>
            </c:numRef>
          </c:val>
        </c:ser>
        <c:dLbls>
          <c:showLegendKey val="0"/>
          <c:showVal val="0"/>
          <c:showCatName val="0"/>
          <c:showSerName val="0"/>
          <c:showPercent val="0"/>
          <c:showBubbleSize val="0"/>
        </c:dLbls>
        <c:gapWidth val="150"/>
        <c:axId val="113499136"/>
        <c:axId val="115745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2.7</c:v>
                </c:pt>
                <c:pt idx="2">
                  <c:v>2.68</c:v>
                </c:pt>
                <c:pt idx="3">
                  <c:v>2.82</c:v>
                </c:pt>
                <c:pt idx="4">
                  <c:v>3.05</c:v>
                </c:pt>
              </c:numCache>
            </c:numRef>
          </c:val>
          <c:smooth val="0"/>
        </c:ser>
        <c:dLbls>
          <c:showLegendKey val="0"/>
          <c:showVal val="0"/>
          <c:showCatName val="0"/>
          <c:showSerName val="0"/>
          <c:showPercent val="0"/>
          <c:showBubbleSize val="0"/>
        </c:dLbls>
        <c:marker val="1"/>
        <c:smooth val="0"/>
        <c:axId val="113499136"/>
        <c:axId val="115745920"/>
      </c:lineChart>
      <c:dateAx>
        <c:axId val="113499136"/>
        <c:scaling>
          <c:orientation val="minMax"/>
        </c:scaling>
        <c:delete val="1"/>
        <c:axPos val="b"/>
        <c:numFmt formatCode="ge" sourceLinked="1"/>
        <c:majorTickMark val="none"/>
        <c:minorTickMark val="none"/>
        <c:tickLblPos val="none"/>
        <c:crossAx val="115745920"/>
        <c:crosses val="autoZero"/>
        <c:auto val="1"/>
        <c:lblOffset val="100"/>
        <c:baseTimeUnit val="years"/>
      </c:dateAx>
      <c:valAx>
        <c:axId val="115745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499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0</c:v>
                </c:pt>
                <c:pt idx="1">
                  <c:v>0.4</c:v>
                </c:pt>
                <c:pt idx="2">
                  <c:v>0.4</c:v>
                </c:pt>
                <c:pt idx="3">
                  <c:v>0.4</c:v>
                </c:pt>
                <c:pt idx="4" formatCode="#,##0.00;&quot;△&quot;#,##0.00">
                  <c:v>0</c:v>
                </c:pt>
              </c:numCache>
            </c:numRef>
          </c:val>
        </c:ser>
        <c:dLbls>
          <c:showLegendKey val="0"/>
          <c:showVal val="0"/>
          <c:showCatName val="0"/>
          <c:showSerName val="0"/>
          <c:showPercent val="0"/>
          <c:showBubbleSize val="0"/>
        </c:dLbls>
        <c:gapWidth val="150"/>
        <c:axId val="115756032"/>
        <c:axId val="115766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23.04</c:v>
                </c:pt>
                <c:pt idx="2">
                  <c:v>19.97</c:v>
                </c:pt>
                <c:pt idx="3">
                  <c:v>23.32</c:v>
                </c:pt>
                <c:pt idx="4">
                  <c:v>4.72</c:v>
                </c:pt>
              </c:numCache>
            </c:numRef>
          </c:val>
          <c:smooth val="0"/>
        </c:ser>
        <c:dLbls>
          <c:showLegendKey val="0"/>
          <c:showVal val="0"/>
          <c:showCatName val="0"/>
          <c:showSerName val="0"/>
          <c:showPercent val="0"/>
          <c:showBubbleSize val="0"/>
        </c:dLbls>
        <c:marker val="1"/>
        <c:smooth val="0"/>
        <c:axId val="115756032"/>
        <c:axId val="115766400"/>
      </c:lineChart>
      <c:dateAx>
        <c:axId val="115756032"/>
        <c:scaling>
          <c:orientation val="minMax"/>
        </c:scaling>
        <c:delete val="1"/>
        <c:axPos val="b"/>
        <c:numFmt formatCode="ge" sourceLinked="1"/>
        <c:majorTickMark val="none"/>
        <c:minorTickMark val="none"/>
        <c:tickLblPos val="none"/>
        <c:crossAx val="115766400"/>
        <c:crosses val="autoZero"/>
        <c:auto val="1"/>
        <c:lblOffset val="100"/>
        <c:baseTimeUnit val="years"/>
      </c:dateAx>
      <c:valAx>
        <c:axId val="115766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756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0</c:v>
                </c:pt>
                <c:pt idx="1">
                  <c:v>112.05</c:v>
                </c:pt>
                <c:pt idx="2">
                  <c:v>108.54</c:v>
                </c:pt>
                <c:pt idx="3">
                  <c:v>110.92</c:v>
                </c:pt>
                <c:pt idx="4">
                  <c:v>16.190000000000001</c:v>
                </c:pt>
              </c:numCache>
            </c:numRef>
          </c:val>
        </c:ser>
        <c:dLbls>
          <c:showLegendKey val="0"/>
          <c:showVal val="0"/>
          <c:showCatName val="0"/>
          <c:showSerName val="0"/>
          <c:showPercent val="0"/>
          <c:showBubbleSize val="0"/>
        </c:dLbls>
        <c:gapWidth val="150"/>
        <c:axId val="115801088"/>
        <c:axId val="117187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150.22999999999999</c:v>
                </c:pt>
                <c:pt idx="2">
                  <c:v>152.78</c:v>
                </c:pt>
                <c:pt idx="3">
                  <c:v>179.3</c:v>
                </c:pt>
                <c:pt idx="4">
                  <c:v>45.99</c:v>
                </c:pt>
              </c:numCache>
            </c:numRef>
          </c:val>
          <c:smooth val="0"/>
        </c:ser>
        <c:dLbls>
          <c:showLegendKey val="0"/>
          <c:showVal val="0"/>
          <c:showCatName val="0"/>
          <c:showSerName val="0"/>
          <c:showPercent val="0"/>
          <c:showBubbleSize val="0"/>
        </c:dLbls>
        <c:marker val="1"/>
        <c:smooth val="0"/>
        <c:axId val="115801088"/>
        <c:axId val="117187712"/>
      </c:lineChart>
      <c:dateAx>
        <c:axId val="115801088"/>
        <c:scaling>
          <c:orientation val="minMax"/>
        </c:scaling>
        <c:delete val="1"/>
        <c:axPos val="b"/>
        <c:numFmt formatCode="ge" sourceLinked="1"/>
        <c:majorTickMark val="none"/>
        <c:minorTickMark val="none"/>
        <c:tickLblPos val="none"/>
        <c:crossAx val="117187712"/>
        <c:crosses val="autoZero"/>
        <c:auto val="1"/>
        <c:lblOffset val="100"/>
        <c:baseTimeUnit val="years"/>
      </c:dateAx>
      <c:valAx>
        <c:axId val="117187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801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1053.49</c:v>
                </c:pt>
                <c:pt idx="2">
                  <c:v>1008.4</c:v>
                </c:pt>
                <c:pt idx="3">
                  <c:v>970.88</c:v>
                </c:pt>
                <c:pt idx="4">
                  <c:v>909.69</c:v>
                </c:pt>
              </c:numCache>
            </c:numRef>
          </c:val>
        </c:ser>
        <c:dLbls>
          <c:showLegendKey val="0"/>
          <c:showVal val="0"/>
          <c:showCatName val="0"/>
          <c:showSerName val="0"/>
          <c:showPercent val="0"/>
          <c:showBubbleSize val="0"/>
        </c:dLbls>
        <c:gapWidth val="150"/>
        <c:axId val="117216000"/>
        <c:axId val="117217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978.41</c:v>
                </c:pt>
                <c:pt idx="2">
                  <c:v>935.65</c:v>
                </c:pt>
                <c:pt idx="3">
                  <c:v>924.44</c:v>
                </c:pt>
                <c:pt idx="4">
                  <c:v>963.16</c:v>
                </c:pt>
              </c:numCache>
            </c:numRef>
          </c:val>
          <c:smooth val="0"/>
        </c:ser>
        <c:dLbls>
          <c:showLegendKey val="0"/>
          <c:showVal val="0"/>
          <c:showCatName val="0"/>
          <c:showSerName val="0"/>
          <c:showPercent val="0"/>
          <c:showBubbleSize val="0"/>
        </c:dLbls>
        <c:marker val="1"/>
        <c:smooth val="0"/>
        <c:axId val="117216000"/>
        <c:axId val="117217920"/>
      </c:lineChart>
      <c:dateAx>
        <c:axId val="117216000"/>
        <c:scaling>
          <c:orientation val="minMax"/>
        </c:scaling>
        <c:delete val="1"/>
        <c:axPos val="b"/>
        <c:numFmt formatCode="ge" sourceLinked="1"/>
        <c:majorTickMark val="none"/>
        <c:minorTickMark val="none"/>
        <c:tickLblPos val="none"/>
        <c:crossAx val="117217920"/>
        <c:crosses val="autoZero"/>
        <c:auto val="1"/>
        <c:lblOffset val="100"/>
        <c:baseTimeUnit val="years"/>
      </c:dateAx>
      <c:valAx>
        <c:axId val="117217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216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0</c:v>
                </c:pt>
                <c:pt idx="1">
                  <c:v>66.5</c:v>
                </c:pt>
                <c:pt idx="2">
                  <c:v>65.36</c:v>
                </c:pt>
                <c:pt idx="3">
                  <c:v>65.22</c:v>
                </c:pt>
                <c:pt idx="4">
                  <c:v>78.63</c:v>
                </c:pt>
              </c:numCache>
            </c:numRef>
          </c:val>
        </c:ser>
        <c:dLbls>
          <c:showLegendKey val="0"/>
          <c:showVal val="0"/>
          <c:showCatName val="0"/>
          <c:showSerName val="0"/>
          <c:showPercent val="0"/>
          <c:showBubbleSize val="0"/>
        </c:dLbls>
        <c:gapWidth val="150"/>
        <c:axId val="117260672"/>
        <c:axId val="117262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88.02</c:v>
                </c:pt>
                <c:pt idx="2">
                  <c:v>90.14</c:v>
                </c:pt>
                <c:pt idx="3">
                  <c:v>90.24</c:v>
                </c:pt>
                <c:pt idx="4">
                  <c:v>94.82</c:v>
                </c:pt>
              </c:numCache>
            </c:numRef>
          </c:val>
          <c:smooth val="0"/>
        </c:ser>
        <c:dLbls>
          <c:showLegendKey val="0"/>
          <c:showVal val="0"/>
          <c:showCatName val="0"/>
          <c:showSerName val="0"/>
          <c:showPercent val="0"/>
          <c:showBubbleSize val="0"/>
        </c:dLbls>
        <c:marker val="1"/>
        <c:smooth val="0"/>
        <c:axId val="117260672"/>
        <c:axId val="117262592"/>
      </c:lineChart>
      <c:dateAx>
        <c:axId val="117260672"/>
        <c:scaling>
          <c:orientation val="minMax"/>
        </c:scaling>
        <c:delete val="1"/>
        <c:axPos val="b"/>
        <c:numFmt formatCode="ge" sourceLinked="1"/>
        <c:majorTickMark val="none"/>
        <c:minorTickMark val="none"/>
        <c:tickLblPos val="none"/>
        <c:crossAx val="117262592"/>
        <c:crosses val="autoZero"/>
        <c:auto val="1"/>
        <c:lblOffset val="100"/>
        <c:baseTimeUnit val="years"/>
      </c:dateAx>
      <c:valAx>
        <c:axId val="117262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260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0</c:v>
                </c:pt>
                <c:pt idx="1">
                  <c:v>229.15</c:v>
                </c:pt>
                <c:pt idx="2">
                  <c:v>233.25</c:v>
                </c:pt>
                <c:pt idx="3">
                  <c:v>233.72</c:v>
                </c:pt>
                <c:pt idx="4">
                  <c:v>192.95</c:v>
                </c:pt>
              </c:numCache>
            </c:numRef>
          </c:val>
        </c:ser>
        <c:dLbls>
          <c:showLegendKey val="0"/>
          <c:showVal val="0"/>
          <c:showCatName val="0"/>
          <c:showSerName val="0"/>
          <c:showPercent val="0"/>
          <c:showBubbleSize val="0"/>
        </c:dLbls>
        <c:gapWidth val="150"/>
        <c:axId val="117276032"/>
        <c:axId val="117290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172.91</c:v>
                </c:pt>
                <c:pt idx="2">
                  <c:v>169.64</c:v>
                </c:pt>
                <c:pt idx="3">
                  <c:v>170.22</c:v>
                </c:pt>
                <c:pt idx="4">
                  <c:v>162.88</c:v>
                </c:pt>
              </c:numCache>
            </c:numRef>
          </c:val>
          <c:smooth val="0"/>
        </c:ser>
        <c:dLbls>
          <c:showLegendKey val="0"/>
          <c:showVal val="0"/>
          <c:showCatName val="0"/>
          <c:showSerName val="0"/>
          <c:showPercent val="0"/>
          <c:showBubbleSize val="0"/>
        </c:dLbls>
        <c:marker val="1"/>
        <c:smooth val="0"/>
        <c:axId val="117276032"/>
        <c:axId val="117290496"/>
      </c:lineChart>
      <c:dateAx>
        <c:axId val="117276032"/>
        <c:scaling>
          <c:orientation val="minMax"/>
        </c:scaling>
        <c:delete val="1"/>
        <c:axPos val="b"/>
        <c:numFmt formatCode="ge" sourceLinked="1"/>
        <c:majorTickMark val="none"/>
        <c:minorTickMark val="none"/>
        <c:tickLblPos val="none"/>
        <c:crossAx val="117290496"/>
        <c:crosses val="autoZero"/>
        <c:auto val="1"/>
        <c:lblOffset val="100"/>
        <c:baseTimeUnit val="years"/>
      </c:dateAx>
      <c:valAx>
        <c:axId val="117290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276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【107.74】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【4.71】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【56.46】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【36.27】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【4.35】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T59" zoomScale="85" zoomScaleNormal="85" workbookViewId="0">
      <selection activeCell="BI83" sqref="BI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姫路市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Ad</v>
      </c>
      <c r="X8" s="70"/>
      <c r="Y8" s="70"/>
      <c r="Z8" s="70"/>
      <c r="AA8" s="70"/>
      <c r="AB8" s="70"/>
      <c r="AC8" s="70"/>
      <c r="AD8" s="3"/>
      <c r="AE8" s="3"/>
      <c r="AF8" s="3"/>
      <c r="AG8" s="3"/>
      <c r="AH8" s="3"/>
      <c r="AI8" s="3"/>
      <c r="AJ8" s="3"/>
      <c r="AK8" s="3"/>
      <c r="AL8" s="64">
        <f>データ!R6</f>
        <v>543083</v>
      </c>
      <c r="AM8" s="64"/>
      <c r="AN8" s="64"/>
      <c r="AO8" s="64"/>
      <c r="AP8" s="64"/>
      <c r="AQ8" s="64"/>
      <c r="AR8" s="64"/>
      <c r="AS8" s="64"/>
      <c r="AT8" s="63">
        <f>データ!S6</f>
        <v>534.33000000000004</v>
      </c>
      <c r="AU8" s="63"/>
      <c r="AV8" s="63"/>
      <c r="AW8" s="63"/>
      <c r="AX8" s="63"/>
      <c r="AY8" s="63"/>
      <c r="AZ8" s="63"/>
      <c r="BA8" s="63"/>
      <c r="BB8" s="63">
        <f>データ!T6</f>
        <v>1016.38</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50.36</v>
      </c>
      <c r="J10" s="63"/>
      <c r="K10" s="63"/>
      <c r="L10" s="63"/>
      <c r="M10" s="63"/>
      <c r="N10" s="63"/>
      <c r="O10" s="63"/>
      <c r="P10" s="63">
        <f>データ!O6</f>
        <v>89.37</v>
      </c>
      <c r="Q10" s="63"/>
      <c r="R10" s="63"/>
      <c r="S10" s="63"/>
      <c r="T10" s="63"/>
      <c r="U10" s="63"/>
      <c r="V10" s="63"/>
      <c r="W10" s="63">
        <f>データ!P6</f>
        <v>63.35</v>
      </c>
      <c r="X10" s="63"/>
      <c r="Y10" s="63"/>
      <c r="Z10" s="63"/>
      <c r="AA10" s="63"/>
      <c r="AB10" s="63"/>
      <c r="AC10" s="63"/>
      <c r="AD10" s="64">
        <f>データ!Q6</f>
        <v>2249</v>
      </c>
      <c r="AE10" s="64"/>
      <c r="AF10" s="64"/>
      <c r="AG10" s="64"/>
      <c r="AH10" s="64"/>
      <c r="AI10" s="64"/>
      <c r="AJ10" s="64"/>
      <c r="AK10" s="2"/>
      <c r="AL10" s="64">
        <f>データ!U6</f>
        <v>483822</v>
      </c>
      <c r="AM10" s="64"/>
      <c r="AN10" s="64"/>
      <c r="AO10" s="64"/>
      <c r="AP10" s="64"/>
      <c r="AQ10" s="64"/>
      <c r="AR10" s="64"/>
      <c r="AS10" s="64"/>
      <c r="AT10" s="63">
        <f>データ!V6</f>
        <v>103.61</v>
      </c>
      <c r="AU10" s="63"/>
      <c r="AV10" s="63"/>
      <c r="AW10" s="63"/>
      <c r="AX10" s="63"/>
      <c r="AY10" s="63"/>
      <c r="AZ10" s="63"/>
      <c r="BA10" s="63"/>
      <c r="BB10" s="63">
        <f>データ!W6</f>
        <v>4669.6499999999996</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282014</v>
      </c>
      <c r="D6" s="31">
        <f t="shared" si="3"/>
        <v>46</v>
      </c>
      <c r="E6" s="31">
        <f t="shared" si="3"/>
        <v>17</v>
      </c>
      <c r="F6" s="31">
        <f t="shared" si="3"/>
        <v>1</v>
      </c>
      <c r="G6" s="31">
        <f t="shared" si="3"/>
        <v>0</v>
      </c>
      <c r="H6" s="31" t="str">
        <f t="shared" si="3"/>
        <v>兵庫県　姫路市</v>
      </c>
      <c r="I6" s="31" t="str">
        <f t="shared" si="3"/>
        <v>法適用</v>
      </c>
      <c r="J6" s="31" t="str">
        <f t="shared" si="3"/>
        <v>下水道事業</v>
      </c>
      <c r="K6" s="31" t="str">
        <f t="shared" si="3"/>
        <v>公共下水道</v>
      </c>
      <c r="L6" s="31" t="str">
        <f t="shared" si="3"/>
        <v>Ad</v>
      </c>
      <c r="M6" s="32" t="str">
        <f t="shared" si="3"/>
        <v>-</v>
      </c>
      <c r="N6" s="32">
        <f t="shared" si="3"/>
        <v>50.36</v>
      </c>
      <c r="O6" s="32">
        <f t="shared" si="3"/>
        <v>89.37</v>
      </c>
      <c r="P6" s="32">
        <f t="shared" si="3"/>
        <v>63.35</v>
      </c>
      <c r="Q6" s="32">
        <f t="shared" si="3"/>
        <v>2249</v>
      </c>
      <c r="R6" s="32">
        <f t="shared" si="3"/>
        <v>543083</v>
      </c>
      <c r="S6" s="32">
        <f t="shared" si="3"/>
        <v>534.33000000000004</v>
      </c>
      <c r="T6" s="32">
        <f t="shared" si="3"/>
        <v>1016.38</v>
      </c>
      <c r="U6" s="32">
        <f t="shared" si="3"/>
        <v>483822</v>
      </c>
      <c r="V6" s="32">
        <f t="shared" si="3"/>
        <v>103.61</v>
      </c>
      <c r="W6" s="32">
        <f t="shared" si="3"/>
        <v>4669.6499999999996</v>
      </c>
      <c r="X6" s="33" t="str">
        <f>IF(X7="",NA(),X7)</f>
        <v>-</v>
      </c>
      <c r="Y6" s="33">
        <f t="shared" ref="Y6:AG6" si="4">IF(Y7="",NA(),Y7)</f>
        <v>100.62</v>
      </c>
      <c r="Z6" s="33">
        <f t="shared" si="4"/>
        <v>100.13</v>
      </c>
      <c r="AA6" s="33">
        <f t="shared" si="4"/>
        <v>99.46</v>
      </c>
      <c r="AB6" s="33">
        <f t="shared" si="4"/>
        <v>100.26</v>
      </c>
      <c r="AC6" s="33" t="str">
        <f t="shared" si="4"/>
        <v>-</v>
      </c>
      <c r="AD6" s="33">
        <f t="shared" si="4"/>
        <v>104.92</v>
      </c>
      <c r="AE6" s="33">
        <f t="shared" si="4"/>
        <v>104.17</v>
      </c>
      <c r="AF6" s="33">
        <f t="shared" si="4"/>
        <v>105.07</v>
      </c>
      <c r="AG6" s="33">
        <f t="shared" si="4"/>
        <v>108.53</v>
      </c>
      <c r="AH6" s="32" t="str">
        <f>IF(AH7="","",IF(AH7="-","【-】","【"&amp;SUBSTITUTE(TEXT(AH7,"#,##0.00"),"-","△")&amp;"】"))</f>
        <v>【107.74】</v>
      </c>
      <c r="AI6" s="33" t="str">
        <f>IF(AI7="",NA(),AI7)</f>
        <v>-</v>
      </c>
      <c r="AJ6" s="33">
        <f t="shared" ref="AJ6:AR6" si="5">IF(AJ7="",NA(),AJ7)</f>
        <v>0.4</v>
      </c>
      <c r="AK6" s="33">
        <f t="shared" si="5"/>
        <v>0.4</v>
      </c>
      <c r="AL6" s="33">
        <f t="shared" si="5"/>
        <v>0.4</v>
      </c>
      <c r="AM6" s="32">
        <f t="shared" si="5"/>
        <v>0</v>
      </c>
      <c r="AN6" s="33" t="str">
        <f t="shared" si="5"/>
        <v>-</v>
      </c>
      <c r="AO6" s="33">
        <f t="shared" si="5"/>
        <v>23.04</v>
      </c>
      <c r="AP6" s="33">
        <f t="shared" si="5"/>
        <v>19.97</v>
      </c>
      <c r="AQ6" s="33">
        <f t="shared" si="5"/>
        <v>23.32</v>
      </c>
      <c r="AR6" s="33">
        <f t="shared" si="5"/>
        <v>4.72</v>
      </c>
      <c r="AS6" s="32" t="str">
        <f>IF(AS7="","",IF(AS7="-","【-】","【"&amp;SUBSTITUTE(TEXT(AS7,"#,##0.00"),"-","△")&amp;"】"))</f>
        <v>【4.71】</v>
      </c>
      <c r="AT6" s="33" t="str">
        <f>IF(AT7="",NA(),AT7)</f>
        <v>-</v>
      </c>
      <c r="AU6" s="33">
        <f t="shared" ref="AU6:BC6" si="6">IF(AU7="",NA(),AU7)</f>
        <v>112.05</v>
      </c>
      <c r="AV6" s="33">
        <f t="shared" si="6"/>
        <v>108.54</v>
      </c>
      <c r="AW6" s="33">
        <f t="shared" si="6"/>
        <v>110.92</v>
      </c>
      <c r="AX6" s="33">
        <f t="shared" si="6"/>
        <v>16.190000000000001</v>
      </c>
      <c r="AY6" s="33" t="str">
        <f t="shared" si="6"/>
        <v>-</v>
      </c>
      <c r="AZ6" s="33">
        <f t="shared" si="6"/>
        <v>150.22999999999999</v>
      </c>
      <c r="BA6" s="33">
        <f t="shared" si="6"/>
        <v>152.78</v>
      </c>
      <c r="BB6" s="33">
        <f t="shared" si="6"/>
        <v>179.3</v>
      </c>
      <c r="BC6" s="33">
        <f t="shared" si="6"/>
        <v>45.99</v>
      </c>
      <c r="BD6" s="32" t="str">
        <f>IF(BD7="","",IF(BD7="-","【-】","【"&amp;SUBSTITUTE(TEXT(BD7,"#,##0.00"),"-","△")&amp;"】"))</f>
        <v>【56.46】</v>
      </c>
      <c r="BE6" s="33" t="str">
        <f>IF(BE7="",NA(),BE7)</f>
        <v>-</v>
      </c>
      <c r="BF6" s="33">
        <f t="shared" ref="BF6:BN6" si="7">IF(BF7="",NA(),BF7)</f>
        <v>1053.49</v>
      </c>
      <c r="BG6" s="33">
        <f t="shared" si="7"/>
        <v>1008.4</v>
      </c>
      <c r="BH6" s="33">
        <f t="shared" si="7"/>
        <v>970.88</v>
      </c>
      <c r="BI6" s="33">
        <f t="shared" si="7"/>
        <v>909.69</v>
      </c>
      <c r="BJ6" s="33" t="str">
        <f t="shared" si="7"/>
        <v>-</v>
      </c>
      <c r="BK6" s="33">
        <f t="shared" si="7"/>
        <v>978.41</v>
      </c>
      <c r="BL6" s="33">
        <f t="shared" si="7"/>
        <v>935.65</v>
      </c>
      <c r="BM6" s="33">
        <f t="shared" si="7"/>
        <v>924.44</v>
      </c>
      <c r="BN6" s="33">
        <f t="shared" si="7"/>
        <v>963.16</v>
      </c>
      <c r="BO6" s="32" t="str">
        <f>IF(BO7="","",IF(BO7="-","【-】","【"&amp;SUBSTITUTE(TEXT(BO7,"#,##0.00"),"-","△")&amp;"】"))</f>
        <v>【776.35】</v>
      </c>
      <c r="BP6" s="33" t="str">
        <f>IF(BP7="",NA(),BP7)</f>
        <v>-</v>
      </c>
      <c r="BQ6" s="33">
        <f t="shared" ref="BQ6:BY6" si="8">IF(BQ7="",NA(),BQ7)</f>
        <v>66.5</v>
      </c>
      <c r="BR6" s="33">
        <f t="shared" si="8"/>
        <v>65.36</v>
      </c>
      <c r="BS6" s="33">
        <f t="shared" si="8"/>
        <v>65.22</v>
      </c>
      <c r="BT6" s="33">
        <f t="shared" si="8"/>
        <v>78.63</v>
      </c>
      <c r="BU6" s="33" t="str">
        <f t="shared" si="8"/>
        <v>-</v>
      </c>
      <c r="BV6" s="33">
        <f t="shared" si="8"/>
        <v>88.02</v>
      </c>
      <c r="BW6" s="33">
        <f t="shared" si="8"/>
        <v>90.14</v>
      </c>
      <c r="BX6" s="33">
        <f t="shared" si="8"/>
        <v>90.24</v>
      </c>
      <c r="BY6" s="33">
        <f t="shared" si="8"/>
        <v>94.82</v>
      </c>
      <c r="BZ6" s="32" t="str">
        <f>IF(BZ7="","",IF(BZ7="-","【-】","【"&amp;SUBSTITUTE(TEXT(BZ7,"#,##0.00"),"-","△")&amp;"】"))</f>
        <v>【96.57】</v>
      </c>
      <c r="CA6" s="33" t="str">
        <f>IF(CA7="",NA(),CA7)</f>
        <v>-</v>
      </c>
      <c r="CB6" s="33">
        <f t="shared" ref="CB6:CJ6" si="9">IF(CB7="",NA(),CB7)</f>
        <v>229.15</v>
      </c>
      <c r="CC6" s="33">
        <f t="shared" si="9"/>
        <v>233.25</v>
      </c>
      <c r="CD6" s="33">
        <f t="shared" si="9"/>
        <v>233.72</v>
      </c>
      <c r="CE6" s="33">
        <f t="shared" si="9"/>
        <v>192.95</v>
      </c>
      <c r="CF6" s="33" t="str">
        <f t="shared" si="9"/>
        <v>-</v>
      </c>
      <c r="CG6" s="33">
        <f t="shared" si="9"/>
        <v>172.91</v>
      </c>
      <c r="CH6" s="33">
        <f t="shared" si="9"/>
        <v>169.64</v>
      </c>
      <c r="CI6" s="33">
        <f t="shared" si="9"/>
        <v>170.22</v>
      </c>
      <c r="CJ6" s="33">
        <f t="shared" si="9"/>
        <v>162.88</v>
      </c>
      <c r="CK6" s="32" t="str">
        <f>IF(CK7="","",IF(CK7="-","【-】","【"&amp;SUBSTITUTE(TEXT(CK7,"#,##0.00"),"-","△")&amp;"】"))</f>
        <v>【142.28】</v>
      </c>
      <c r="CL6" s="33" t="str">
        <f>IF(CL7="",NA(),CL7)</f>
        <v>-</v>
      </c>
      <c r="CM6" s="33">
        <f t="shared" ref="CM6:CU6" si="10">IF(CM7="",NA(),CM7)</f>
        <v>65.069999999999993</v>
      </c>
      <c r="CN6" s="33">
        <f t="shared" si="10"/>
        <v>67.88</v>
      </c>
      <c r="CO6" s="33">
        <f t="shared" si="10"/>
        <v>64.849999999999994</v>
      </c>
      <c r="CP6" s="33">
        <f t="shared" si="10"/>
        <v>65.37</v>
      </c>
      <c r="CQ6" s="33" t="str">
        <f t="shared" si="10"/>
        <v>-</v>
      </c>
      <c r="CR6" s="33">
        <f t="shared" si="10"/>
        <v>68.209999999999994</v>
      </c>
      <c r="CS6" s="33">
        <f t="shared" si="10"/>
        <v>67.569999999999993</v>
      </c>
      <c r="CT6" s="33">
        <f t="shared" si="10"/>
        <v>67.099999999999994</v>
      </c>
      <c r="CU6" s="33">
        <f t="shared" si="10"/>
        <v>67.95</v>
      </c>
      <c r="CV6" s="32" t="str">
        <f>IF(CV7="","",IF(CV7="-","【-】","【"&amp;SUBSTITUTE(TEXT(CV7,"#,##0.00"),"-","△")&amp;"】"))</f>
        <v>【60.35】</v>
      </c>
      <c r="CW6" s="33" t="str">
        <f>IF(CW7="",NA(),CW7)</f>
        <v>-</v>
      </c>
      <c r="CX6" s="33">
        <f t="shared" ref="CX6:DF6" si="11">IF(CX7="",NA(),CX7)</f>
        <v>96.28</v>
      </c>
      <c r="CY6" s="33">
        <f t="shared" si="11"/>
        <v>96.35</v>
      </c>
      <c r="CZ6" s="33">
        <f t="shared" si="11"/>
        <v>96.88</v>
      </c>
      <c r="DA6" s="33">
        <f t="shared" si="11"/>
        <v>97.26</v>
      </c>
      <c r="DB6" s="33" t="str">
        <f t="shared" si="11"/>
        <v>-</v>
      </c>
      <c r="DC6" s="33">
        <f t="shared" si="11"/>
        <v>92.8</v>
      </c>
      <c r="DD6" s="33">
        <f t="shared" si="11"/>
        <v>92.87</v>
      </c>
      <c r="DE6" s="33">
        <f t="shared" si="11"/>
        <v>93.01</v>
      </c>
      <c r="DF6" s="33">
        <f t="shared" si="11"/>
        <v>93.12</v>
      </c>
      <c r="DG6" s="32" t="str">
        <f>IF(DG7="","",IF(DG7="-","【-】","【"&amp;SUBSTITUTE(TEXT(DG7,"#,##0.00"),"-","△")&amp;"】"))</f>
        <v>【94.57】</v>
      </c>
      <c r="DH6" s="33" t="str">
        <f>IF(DH7="",NA(),DH7)</f>
        <v>-</v>
      </c>
      <c r="DI6" s="33">
        <f t="shared" ref="DI6:DQ6" si="12">IF(DI7="",NA(),DI7)</f>
        <v>3.39</v>
      </c>
      <c r="DJ6" s="33">
        <f t="shared" si="12"/>
        <v>6.68</v>
      </c>
      <c r="DK6" s="33">
        <f t="shared" si="12"/>
        <v>9.81</v>
      </c>
      <c r="DL6" s="33">
        <f t="shared" si="12"/>
        <v>12.79</v>
      </c>
      <c r="DM6" s="33" t="str">
        <f t="shared" si="12"/>
        <v>-</v>
      </c>
      <c r="DN6" s="33">
        <f t="shared" si="12"/>
        <v>16.55</v>
      </c>
      <c r="DO6" s="33">
        <f t="shared" si="12"/>
        <v>16.02</v>
      </c>
      <c r="DP6" s="33">
        <f t="shared" si="12"/>
        <v>16.559999999999999</v>
      </c>
      <c r="DQ6" s="33">
        <f t="shared" si="12"/>
        <v>28.35</v>
      </c>
      <c r="DR6" s="32" t="str">
        <f>IF(DR7="","",IF(DR7="-","【-】","【"&amp;SUBSTITUTE(TEXT(DR7,"#,##0.00"),"-","△")&amp;"】"))</f>
        <v>【36.27】</v>
      </c>
      <c r="DS6" s="33" t="str">
        <f>IF(DS7="",NA(),DS7)</f>
        <v>-</v>
      </c>
      <c r="DT6" s="33">
        <f t="shared" ref="DT6:EB6" si="13">IF(DT7="",NA(),DT7)</f>
        <v>4.03</v>
      </c>
      <c r="DU6" s="33">
        <f t="shared" si="13"/>
        <v>4.43</v>
      </c>
      <c r="DV6" s="33">
        <f t="shared" si="13"/>
        <v>4.42</v>
      </c>
      <c r="DW6" s="33">
        <f t="shared" si="13"/>
        <v>4.49</v>
      </c>
      <c r="DX6" s="33" t="str">
        <f t="shared" si="13"/>
        <v>-</v>
      </c>
      <c r="DY6" s="33">
        <f t="shared" si="13"/>
        <v>2.7</v>
      </c>
      <c r="DZ6" s="33">
        <f t="shared" si="13"/>
        <v>2.68</v>
      </c>
      <c r="EA6" s="33">
        <f t="shared" si="13"/>
        <v>2.82</v>
      </c>
      <c r="EB6" s="33">
        <f t="shared" si="13"/>
        <v>3.05</v>
      </c>
      <c r="EC6" s="32" t="str">
        <f>IF(EC7="","",IF(EC7="-","【-】","【"&amp;SUBSTITUTE(TEXT(EC7,"#,##0.00"),"-","△")&amp;"】"))</f>
        <v>【4.35】</v>
      </c>
      <c r="ED6" s="33" t="str">
        <f>IF(ED7="",NA(),ED7)</f>
        <v>-</v>
      </c>
      <c r="EE6" s="33">
        <f t="shared" ref="EE6:EM6" si="14">IF(EE7="",NA(),EE7)</f>
        <v>0.01</v>
      </c>
      <c r="EF6" s="32">
        <f t="shared" si="14"/>
        <v>0</v>
      </c>
      <c r="EG6" s="33">
        <f t="shared" si="14"/>
        <v>0.02</v>
      </c>
      <c r="EH6" s="33">
        <f t="shared" si="14"/>
        <v>0.03</v>
      </c>
      <c r="EI6" s="33" t="str">
        <f t="shared" si="14"/>
        <v>-</v>
      </c>
      <c r="EJ6" s="33">
        <f t="shared" si="14"/>
        <v>0.11</v>
      </c>
      <c r="EK6" s="33">
        <f t="shared" si="14"/>
        <v>0.14000000000000001</v>
      </c>
      <c r="EL6" s="33">
        <f t="shared" si="14"/>
        <v>0.11</v>
      </c>
      <c r="EM6" s="33">
        <f t="shared" si="14"/>
        <v>0.08</v>
      </c>
      <c r="EN6" s="32" t="str">
        <f>IF(EN7="","",IF(EN7="-","【-】","【"&amp;SUBSTITUTE(TEXT(EN7,"#,##0.00"),"-","△")&amp;"】"))</f>
        <v>【0.17】</v>
      </c>
    </row>
    <row r="7" spans="1:147" s="34" customFormat="1">
      <c r="A7" s="26"/>
      <c r="B7" s="35">
        <v>2014</v>
      </c>
      <c r="C7" s="35">
        <v>282014</v>
      </c>
      <c r="D7" s="35">
        <v>46</v>
      </c>
      <c r="E7" s="35">
        <v>17</v>
      </c>
      <c r="F7" s="35">
        <v>1</v>
      </c>
      <c r="G7" s="35">
        <v>0</v>
      </c>
      <c r="H7" s="35" t="s">
        <v>96</v>
      </c>
      <c r="I7" s="35" t="s">
        <v>97</v>
      </c>
      <c r="J7" s="35" t="s">
        <v>98</v>
      </c>
      <c r="K7" s="35" t="s">
        <v>99</v>
      </c>
      <c r="L7" s="35" t="s">
        <v>100</v>
      </c>
      <c r="M7" s="36" t="s">
        <v>101</v>
      </c>
      <c r="N7" s="36">
        <v>50.36</v>
      </c>
      <c r="O7" s="36">
        <v>89.37</v>
      </c>
      <c r="P7" s="36">
        <v>63.35</v>
      </c>
      <c r="Q7" s="36">
        <v>2249</v>
      </c>
      <c r="R7" s="36">
        <v>543083</v>
      </c>
      <c r="S7" s="36">
        <v>534.33000000000004</v>
      </c>
      <c r="T7" s="36">
        <v>1016.38</v>
      </c>
      <c r="U7" s="36">
        <v>483822</v>
      </c>
      <c r="V7" s="36">
        <v>103.61</v>
      </c>
      <c r="W7" s="36">
        <v>4669.6499999999996</v>
      </c>
      <c r="X7" s="36" t="s">
        <v>101</v>
      </c>
      <c r="Y7" s="36">
        <v>100.62</v>
      </c>
      <c r="Z7" s="36">
        <v>100.13</v>
      </c>
      <c r="AA7" s="36">
        <v>99.46</v>
      </c>
      <c r="AB7" s="36">
        <v>100.26</v>
      </c>
      <c r="AC7" s="36" t="s">
        <v>101</v>
      </c>
      <c r="AD7" s="36">
        <v>104.92</v>
      </c>
      <c r="AE7" s="36">
        <v>104.17</v>
      </c>
      <c r="AF7" s="36">
        <v>105.07</v>
      </c>
      <c r="AG7" s="36">
        <v>108.53</v>
      </c>
      <c r="AH7" s="36">
        <v>107.74</v>
      </c>
      <c r="AI7" s="36" t="s">
        <v>101</v>
      </c>
      <c r="AJ7" s="36">
        <v>0.4</v>
      </c>
      <c r="AK7" s="36">
        <v>0.4</v>
      </c>
      <c r="AL7" s="36">
        <v>0.4</v>
      </c>
      <c r="AM7" s="36">
        <v>0</v>
      </c>
      <c r="AN7" s="36" t="s">
        <v>101</v>
      </c>
      <c r="AO7" s="36">
        <v>23.04</v>
      </c>
      <c r="AP7" s="36">
        <v>19.97</v>
      </c>
      <c r="AQ7" s="36">
        <v>23.32</v>
      </c>
      <c r="AR7" s="36">
        <v>4.72</v>
      </c>
      <c r="AS7" s="36">
        <v>4.71</v>
      </c>
      <c r="AT7" s="36" t="s">
        <v>101</v>
      </c>
      <c r="AU7" s="36">
        <v>112.05</v>
      </c>
      <c r="AV7" s="36">
        <v>108.54</v>
      </c>
      <c r="AW7" s="36">
        <v>110.92</v>
      </c>
      <c r="AX7" s="36">
        <v>16.190000000000001</v>
      </c>
      <c r="AY7" s="36" t="s">
        <v>101</v>
      </c>
      <c r="AZ7" s="36">
        <v>150.22999999999999</v>
      </c>
      <c r="BA7" s="36">
        <v>152.78</v>
      </c>
      <c r="BB7" s="36">
        <v>179.3</v>
      </c>
      <c r="BC7" s="36">
        <v>45.99</v>
      </c>
      <c r="BD7" s="36">
        <v>56.46</v>
      </c>
      <c r="BE7" s="36" t="s">
        <v>101</v>
      </c>
      <c r="BF7" s="36">
        <v>1053.49</v>
      </c>
      <c r="BG7" s="36">
        <v>1008.4</v>
      </c>
      <c r="BH7" s="36">
        <v>970.88</v>
      </c>
      <c r="BI7" s="36">
        <v>909.69</v>
      </c>
      <c r="BJ7" s="36" t="s">
        <v>101</v>
      </c>
      <c r="BK7" s="36">
        <v>978.41</v>
      </c>
      <c r="BL7" s="36">
        <v>935.65</v>
      </c>
      <c r="BM7" s="36">
        <v>924.44</v>
      </c>
      <c r="BN7" s="36">
        <v>963.16</v>
      </c>
      <c r="BO7" s="36">
        <v>776.35</v>
      </c>
      <c r="BP7" s="36" t="s">
        <v>101</v>
      </c>
      <c r="BQ7" s="36">
        <v>66.5</v>
      </c>
      <c r="BR7" s="36">
        <v>65.36</v>
      </c>
      <c r="BS7" s="36">
        <v>65.22</v>
      </c>
      <c r="BT7" s="36">
        <v>78.63</v>
      </c>
      <c r="BU7" s="36" t="s">
        <v>101</v>
      </c>
      <c r="BV7" s="36">
        <v>88.02</v>
      </c>
      <c r="BW7" s="36">
        <v>90.14</v>
      </c>
      <c r="BX7" s="36">
        <v>90.24</v>
      </c>
      <c r="BY7" s="36">
        <v>94.82</v>
      </c>
      <c r="BZ7" s="36">
        <v>96.57</v>
      </c>
      <c r="CA7" s="36" t="s">
        <v>101</v>
      </c>
      <c r="CB7" s="36">
        <v>229.15</v>
      </c>
      <c r="CC7" s="36">
        <v>233.25</v>
      </c>
      <c r="CD7" s="36">
        <v>233.72</v>
      </c>
      <c r="CE7" s="36">
        <v>192.95</v>
      </c>
      <c r="CF7" s="36" t="s">
        <v>101</v>
      </c>
      <c r="CG7" s="36">
        <v>172.91</v>
      </c>
      <c r="CH7" s="36">
        <v>169.64</v>
      </c>
      <c r="CI7" s="36">
        <v>170.22</v>
      </c>
      <c r="CJ7" s="36">
        <v>162.88</v>
      </c>
      <c r="CK7" s="36">
        <v>142.28</v>
      </c>
      <c r="CL7" s="36" t="s">
        <v>101</v>
      </c>
      <c r="CM7" s="36">
        <v>65.069999999999993</v>
      </c>
      <c r="CN7" s="36">
        <v>67.88</v>
      </c>
      <c r="CO7" s="36">
        <v>64.849999999999994</v>
      </c>
      <c r="CP7" s="36">
        <v>65.37</v>
      </c>
      <c r="CQ7" s="36" t="s">
        <v>101</v>
      </c>
      <c r="CR7" s="36">
        <v>68.209999999999994</v>
      </c>
      <c r="CS7" s="36">
        <v>67.569999999999993</v>
      </c>
      <c r="CT7" s="36">
        <v>67.099999999999994</v>
      </c>
      <c r="CU7" s="36">
        <v>67.95</v>
      </c>
      <c r="CV7" s="36">
        <v>60.35</v>
      </c>
      <c r="CW7" s="36" t="s">
        <v>101</v>
      </c>
      <c r="CX7" s="36">
        <v>96.28</v>
      </c>
      <c r="CY7" s="36">
        <v>96.35</v>
      </c>
      <c r="CZ7" s="36">
        <v>96.88</v>
      </c>
      <c r="DA7" s="36">
        <v>97.26</v>
      </c>
      <c r="DB7" s="36" t="s">
        <v>101</v>
      </c>
      <c r="DC7" s="36">
        <v>92.8</v>
      </c>
      <c r="DD7" s="36">
        <v>92.87</v>
      </c>
      <c r="DE7" s="36">
        <v>93.01</v>
      </c>
      <c r="DF7" s="36">
        <v>93.12</v>
      </c>
      <c r="DG7" s="36">
        <v>94.57</v>
      </c>
      <c r="DH7" s="36" t="s">
        <v>101</v>
      </c>
      <c r="DI7" s="36">
        <v>3.39</v>
      </c>
      <c r="DJ7" s="36">
        <v>6.68</v>
      </c>
      <c r="DK7" s="36">
        <v>9.81</v>
      </c>
      <c r="DL7" s="36">
        <v>12.79</v>
      </c>
      <c r="DM7" s="36" t="s">
        <v>101</v>
      </c>
      <c r="DN7" s="36">
        <v>16.55</v>
      </c>
      <c r="DO7" s="36">
        <v>16.02</v>
      </c>
      <c r="DP7" s="36">
        <v>16.559999999999999</v>
      </c>
      <c r="DQ7" s="36">
        <v>28.35</v>
      </c>
      <c r="DR7" s="36">
        <v>36.270000000000003</v>
      </c>
      <c r="DS7" s="36" t="s">
        <v>101</v>
      </c>
      <c r="DT7" s="36">
        <v>4.03</v>
      </c>
      <c r="DU7" s="36">
        <v>4.43</v>
      </c>
      <c r="DV7" s="36">
        <v>4.42</v>
      </c>
      <c r="DW7" s="36">
        <v>4.49</v>
      </c>
      <c r="DX7" s="36" t="s">
        <v>101</v>
      </c>
      <c r="DY7" s="36">
        <v>2.7</v>
      </c>
      <c r="DZ7" s="36">
        <v>2.68</v>
      </c>
      <c r="EA7" s="36">
        <v>2.82</v>
      </c>
      <c r="EB7" s="36">
        <v>3.05</v>
      </c>
      <c r="EC7" s="36">
        <v>4.3499999999999996</v>
      </c>
      <c r="ED7" s="36" t="s">
        <v>101</v>
      </c>
      <c r="EE7" s="36">
        <v>0.01</v>
      </c>
      <c r="EF7" s="36">
        <v>0</v>
      </c>
      <c r="EG7" s="36">
        <v>0.02</v>
      </c>
      <c r="EH7" s="36">
        <v>0.03</v>
      </c>
      <c r="EI7" s="36" t="s">
        <v>101</v>
      </c>
      <c r="EJ7" s="36">
        <v>0.11</v>
      </c>
      <c r="EK7" s="36">
        <v>0.14000000000000001</v>
      </c>
      <c r="EL7" s="36">
        <v>0.11</v>
      </c>
      <c r="EM7" s="36">
        <v>0.08</v>
      </c>
      <c r="EN7" s="36">
        <v>0.17</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HＥ</cp:lastModifiedBy>
  <dcterms:created xsi:type="dcterms:W3CDTF">2016-02-03T07:44:45Z</dcterms:created>
  <dcterms:modified xsi:type="dcterms:W3CDTF">2016-02-16T06:10:02Z</dcterms:modified>
  <cp:category/>
</cp:coreProperties>
</file>