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bookViews>
    <workbookView xWindow="0" yWindow="0" windowWidth="15360" windowHeight="7635" firstSheet="9" activeTab="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4562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1" i="10" l="1"/>
  <c r="AO38" i="10"/>
  <c r="AO37" i="10"/>
  <c r="AO36" i="10"/>
  <c r="AO35" i="10"/>
  <c r="AO34" i="10"/>
  <c r="AO33" i="10"/>
  <c r="AO32" i="10"/>
  <c r="AO31" i="10"/>
  <c r="W31" i="10"/>
  <c r="CQ40" i="10"/>
  <c r="CQ39" i="10"/>
  <c r="CQ38" i="10"/>
  <c r="CQ37" i="10"/>
  <c r="CQ36" i="10"/>
  <c r="CQ35" i="10"/>
  <c r="CQ34" i="10"/>
  <c r="CQ33" i="10"/>
  <c r="CQ32" i="10"/>
  <c r="CQ31" i="10"/>
  <c r="DG40" i="10"/>
  <c r="DG39" i="10"/>
  <c r="DG38" i="10"/>
  <c r="DG37" i="10"/>
  <c r="DG36" i="10"/>
  <c r="DG35" i="10"/>
  <c r="DG34" i="10"/>
  <c r="DG33" i="10"/>
  <c r="DG32" i="10"/>
  <c r="DG31" i="10"/>
  <c r="BY40" i="10"/>
  <c r="BY39" i="10"/>
  <c r="BY38" i="10"/>
  <c r="BY37" i="10"/>
  <c r="BY36" i="10"/>
  <c r="BY35" i="10"/>
  <c r="BY34" i="10"/>
  <c r="BY33" i="10"/>
  <c r="BY32" i="10"/>
  <c r="BY31" i="10"/>
  <c r="E40" i="10"/>
  <c r="E39" i="10"/>
  <c r="E38" i="10"/>
  <c r="E37" i="10"/>
  <c r="E36" i="10"/>
  <c r="E35" i="10"/>
  <c r="E34" i="10"/>
  <c r="E33" i="10"/>
  <c r="E32" i="10"/>
  <c r="E31" i="10"/>
  <c r="BW40" i="10" l="1"/>
  <c r="BE40" i="10"/>
  <c r="AM40" i="10"/>
  <c r="U40" i="10"/>
  <c r="C40" i="10"/>
  <c r="BW39" i="10"/>
  <c r="BE39" i="10"/>
  <c r="AM39" i="10"/>
  <c r="U39" i="10"/>
  <c r="C39" i="10"/>
  <c r="BW38" i="10"/>
  <c r="BE38" i="10"/>
  <c r="AM38" i="10"/>
  <c r="U38" i="10"/>
  <c r="C38" i="10"/>
  <c r="BW37" i="10"/>
  <c r="BE37" i="10"/>
  <c r="AM37" i="10"/>
  <c r="U37" i="10"/>
  <c r="C37" i="10"/>
  <c r="BW36" i="10"/>
  <c r="BE36" i="10"/>
  <c r="AM36" i="10"/>
  <c r="U36" i="10"/>
  <c r="C36" i="10"/>
  <c r="BW35" i="10"/>
  <c r="BE35" i="10"/>
  <c r="AM35" i="10"/>
  <c r="U35" i="10"/>
  <c r="C35" i="10"/>
  <c r="BW34" i="10"/>
  <c r="BE34" i="10"/>
  <c r="AM34" i="10"/>
  <c r="U34" i="10"/>
  <c r="C34" i="10"/>
  <c r="BW33" i="10"/>
  <c r="BE33" i="10"/>
  <c r="AM33" i="10"/>
  <c r="U33" i="10"/>
  <c r="C33" i="10"/>
  <c r="BE32" i="10"/>
  <c r="AM32" i="10"/>
  <c r="U32" i="10"/>
  <c r="C32" i="10"/>
  <c r="BW31" i="10"/>
  <c r="BE31" i="10"/>
  <c r="AM31" i="10"/>
  <c r="U31" i="10"/>
  <c r="C31" i="10"/>
  <c r="CO31" i="10" l="1"/>
  <c r="CO32" i="10" s="1"/>
  <c r="CO33" i="10" s="1"/>
  <c r="CO34" i="10" s="1"/>
  <c r="CO35" i="10" s="1"/>
  <c r="CO36" i="10" s="1"/>
  <c r="CO37" i="10" s="1"/>
  <c r="CO38" i="10" s="1"/>
  <c r="CO39" i="10" s="1"/>
  <c r="CO40" i="10" s="1"/>
  <c r="BW32"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<sst xmlns="http://schemas.openxmlformats.org/spreadsheetml/2006/main" count="1054" uniqueCount="604">
  <si>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</si>
  <si>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</si>
  <si>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</si>
  <si>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</si>
  <si>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</si>
  <si>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</si>
  <si>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</si>
  <si>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</si>
  <si>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</si>
  <si>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</si>
  <si>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</si>
  <si>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</si>
  <si>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</si>
  <si>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</si>
  <si>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</si>
  <si>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</si>
  <si>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</si>
  <si>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</si>
  <si>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</si>
  <si>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</si>
  <si>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</si>
  <si>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（参考）</t>
    <rPh sb="1" eb="3">
      <t>サンコウ</t>
    </rPh>
    <phoneticPr fontId="5"/>
  </si>
  <si>
    <t>※　減債基金
　　積立状況等</t>
    <rPh sb="2" eb="4">
      <t>ゲンサイ</t>
    </rPh>
    <rPh sb="4" eb="6">
      <t>キキン</t>
    </rPh>
    <rPh sb="9" eb="11">
      <t>ツミタテ</t>
    </rPh>
    <rPh sb="11" eb="13">
      <t>ジョウキョウ</t>
    </rPh>
    <rPh sb="13" eb="14">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</si>
  <si>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</si>
  <si>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</si>
  <si>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0"/>
  </si>
  <si>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0"/>
  </si>
  <si>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</si>
  <si>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</si>
  <si>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</si>
  <si>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</si>
  <si>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</si>
  <si>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</si>
  <si>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</si>
  <si>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</si>
  <si>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</si>
  <si>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</si>
  <si>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</si>
  <si>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</si>
  <si>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</si>
  <si>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</si>
  <si>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</si>
  <si>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</si>
  <si>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</si>
  <si>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</si>
  <si>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</si>
  <si>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</si>
  <si>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</si>
  <si>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</si>
  <si>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グループ内平均(円)</t>
  </si>
  <si>
    <t>実質収支比率等に係る経年分析</t>
  </si>
  <si>
    <t>実質収支額</t>
    <phoneticPr fontId="10"/>
  </si>
  <si>
    <t>財政調整基金残高</t>
    <phoneticPr fontId="5"/>
  </si>
  <si>
    <t>実質単年度収支</t>
    <rPh sb="0" eb="2">
      <t>ジッシツ</t>
    </rPh>
    <rPh sb="2" eb="5">
      <t>タンネンド</t>
    </rPh>
    <rPh sb="5" eb="7">
      <t>シュウシ</t>
    </rPh>
    <phoneticPr fontId="10"/>
  </si>
  <si>
    <t>連結実質赤字比率に係る赤字・黒字の構成分析</t>
  </si>
  <si>
    <t>赤字額</t>
    <rPh sb="0" eb="2">
      <t>アカジ</t>
    </rPh>
    <rPh sb="2" eb="3">
      <t>ガク</t>
    </rPh>
    <phoneticPr fontId="10"/>
  </si>
  <si>
    <t>黒字額</t>
    <rPh sb="0" eb="2">
      <t>クロジ</t>
    </rPh>
    <rPh sb="2" eb="3">
      <t>ガク</t>
    </rPh>
    <phoneticPr fontId="10"/>
  </si>
  <si>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</si>
  <si>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</si>
  <si>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</si>
  <si>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0"/>
  </si>
  <si>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</si>
  <si>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</si>
  <si>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</si>
  <si>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</si>
  <si>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</si>
  <si>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</si>
  <si>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</si>
  <si>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</si>
  <si>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</si>
  <si>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</si>
  <si>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</si>
  <si>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</si>
  <si>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6"/>
  </si>
  <si>
    <t>財政調整基金</t>
    <phoneticPr fontId="16"/>
  </si>
  <si>
    <t>減債基金</t>
    <phoneticPr fontId="16"/>
  </si>
  <si>
    <t>その他特定目的基金</t>
    <phoneticPr fontId="16"/>
  </si>
  <si>
    <t>平成30年度　財政状況資料集</t>
    <phoneticPr fontId="5"/>
  </si>
  <si>
    <t>総括表（都道府県）</t>
    <rPh sb="0" eb="2">
      <t>ソウカツ</t>
    </rPh>
    <rPh sb="2" eb="3">
      <t>ヒョウ</t>
    </rPh>
    <rPh sb="4" eb="8">
      <t>トドウフケン</t>
    </rPh>
    <phoneticPr fontId="5"/>
  </si>
  <si>
    <t>都道府県名</t>
    <phoneticPr fontId="5"/>
  </si>
  <si>
    <t>兵庫県</t>
    <phoneticPr fontId="5"/>
  </si>
  <si>
    <t>職員の状況</t>
    <rPh sb="0" eb="2">
      <t>ショクイン</t>
    </rPh>
    <rPh sb="3" eb="5">
      <t>ジョウキョウ</t>
    </rPh>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</si>
  <si>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</si>
  <si>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</si>
  <si>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</si>
  <si>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</si>
  <si>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特別職等</t>
    <rPh sb="0" eb="2">
      <t>トクベツ</t>
    </rPh>
    <rPh sb="2" eb="3">
      <t>ショク</t>
    </rPh>
    <rPh sb="3" eb="4">
      <t>トウ</t>
    </rPh>
    <phoneticPr fontId="5"/>
  </si>
  <si>
    <t>定数</t>
    <rPh sb="0" eb="2">
      <t>テイスウ</t>
    </rPh>
    <phoneticPr fontId="5"/>
  </si>
  <si>
    <t>1人あたり平均
給料月額(百円)</t>
    <rPh sb="8" eb="10">
      <t>キュウリョウ</t>
    </rPh>
    <phoneticPr fontId="5"/>
  </si>
  <si>
    <t>歳入総額</t>
    <phoneticPr fontId="22"/>
  </si>
  <si>
    <t>実質収支比率</t>
    <rPh sb="0" eb="2">
      <t>ジッシツ</t>
    </rPh>
    <rPh sb="2" eb="4">
      <t>シュウシ</t>
    </rPh>
    <rPh sb="4" eb="6">
      <t>ヒリツ</t>
    </rPh>
    <phoneticPr fontId="5"/>
  </si>
  <si>
    <t>歳出総額</t>
    <phoneticPr fontId="22"/>
  </si>
  <si>
    <t>経常収支比率</t>
    <rPh sb="0" eb="2">
      <t>ケイジョウ</t>
    </rPh>
    <rPh sb="2" eb="4">
      <t>シュウシ</t>
    </rPh>
    <rPh sb="4" eb="6">
      <t>ヒリツ</t>
    </rPh>
    <phoneticPr fontId="5"/>
  </si>
  <si>
    <t>グループ</t>
  </si>
  <si>
    <t>Ｂ</t>
    <phoneticPr fontId="5"/>
  </si>
  <si>
    <t>知事</t>
    <rPh sb="0" eb="2">
      <t>チジ</t>
    </rPh>
    <phoneticPr fontId="5"/>
  </si>
  <si>
    <t>歳入歳出差引</t>
    <phoneticPr fontId="22"/>
  </si>
  <si>
    <t>　　(※1)</t>
    <phoneticPr fontId="5"/>
  </si>
  <si>
    <t>副知事</t>
    <rPh sb="0" eb="3">
      <t>フクチジ</t>
    </rPh>
    <phoneticPr fontId="5"/>
  </si>
  <si>
    <t>翌年度に繰越すべき財源</t>
    <phoneticPr fontId="5"/>
  </si>
  <si>
    <t>標準財政規模</t>
    <rPh sb="0" eb="2">
      <t>ヒョウジュン</t>
    </rPh>
    <rPh sb="2" eb="4">
      <t>ザイセイ</t>
    </rPh>
    <rPh sb="4" eb="6">
      <t>キボ</t>
    </rPh>
    <phoneticPr fontId="5"/>
  </si>
  <si>
    <t>教育長</t>
    <rPh sb="0" eb="3">
      <t>キョウイクチョウ</t>
    </rPh>
    <phoneticPr fontId="5"/>
  </si>
  <si>
    <t>実質収支</t>
    <phoneticPr fontId="22"/>
  </si>
  <si>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</si>
  <si>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</si>
  <si>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</si>
  <si>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t>議会議長</t>
    <rPh sb="0" eb="2">
      <t>ギカイ</t>
    </rPh>
    <rPh sb="2" eb="4">
      <t>ギチョウ</t>
    </rPh>
    <phoneticPr fontId="5"/>
  </si>
  <si>
    <t>単年度収支</t>
    <phoneticPr fontId="22"/>
  </si>
  <si>
    <t>公債費負担比率</t>
    <rPh sb="0" eb="3">
      <t>コウサイヒ</t>
    </rPh>
    <rPh sb="3" eb="5">
      <t>フタン</t>
    </rPh>
    <rPh sb="5" eb="7">
      <t>ヒリツ</t>
    </rPh>
    <phoneticPr fontId="5"/>
  </si>
  <si>
    <t>22年国調(人)</t>
    <rPh sb="2" eb="3">
      <t>ネン</t>
    </rPh>
    <rPh sb="3" eb="4">
      <t>コク</t>
    </rPh>
    <rPh sb="4" eb="5">
      <t>チョウ</t>
    </rPh>
    <phoneticPr fontId="5"/>
  </si>
  <si>
    <t>議会副議長</t>
    <rPh sb="0" eb="2">
      <t>ギカイ</t>
    </rPh>
    <rPh sb="2" eb="5">
      <t>フクギチョウ</t>
    </rPh>
    <phoneticPr fontId="5"/>
  </si>
  <si>
    <t>積立金</t>
    <phoneticPr fontId="22"/>
  </si>
  <si>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</si>
  <si>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</si>
  <si>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</si>
  <si>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議会議員</t>
    <rPh sb="0" eb="2">
      <t>ギカイ</t>
    </rPh>
    <rPh sb="2" eb="4">
      <t>ギイン</t>
    </rPh>
    <phoneticPr fontId="5"/>
  </si>
  <si>
    <t>繰上償還金</t>
    <phoneticPr fontId="22"/>
  </si>
  <si>
    <t>　実質赤字比率</t>
    <rPh sb="1" eb="3">
      <t>ジッシツ</t>
    </rPh>
    <rPh sb="3" eb="5">
      <t>アカジ</t>
    </rPh>
    <rPh sb="5" eb="7">
      <t>ヒリツ</t>
    </rPh>
    <phoneticPr fontId="5"/>
  </si>
  <si>
    <t>-</t>
    <phoneticPr fontId="5"/>
  </si>
  <si>
    <t>-</t>
    <phoneticPr fontId="5"/>
  </si>
  <si>
    <t>住民基本台帳人口
(※6)</t>
    <phoneticPr fontId="5"/>
  </si>
  <si>
    <t>31.01.01(人)</t>
    <phoneticPr fontId="5"/>
  </si>
  <si>
    <t>一般職員等(※5)</t>
    <phoneticPr fontId="5"/>
  </si>
  <si>
    <t>職員数
(人)</t>
    <rPh sb="0" eb="3">
      <t>ショクインスウ</t>
    </rPh>
    <phoneticPr fontId="5"/>
  </si>
  <si>
    <t>給料月額
(百円)</t>
    <rPh sb="0" eb="2">
      <t>キュウリョウ</t>
    </rPh>
    <rPh sb="2" eb="3">
      <t>ツキ</t>
    </rPh>
    <rPh sb="3" eb="4">
      <t>ガク</t>
    </rPh>
    <rPh sb="6" eb="8">
      <t>ヒャクエン</t>
    </rPh>
    <phoneticPr fontId="5"/>
  </si>
  <si>
    <t>1人あたり平均
給料月額(百円)</t>
    <rPh sb="1" eb="2">
      <t>リ</t>
    </rPh>
    <rPh sb="5" eb="7">
      <t>ヘイキン</t>
    </rPh>
    <rPh sb="8" eb="10">
      <t>キュウリョウ</t>
    </rPh>
    <rPh sb="10" eb="11">
      <t>ツキ</t>
    </rPh>
    <rPh sb="11" eb="12">
      <t>ガク</t>
    </rPh>
    <rPh sb="13" eb="15">
      <t>ヒャクエン</t>
    </rPh>
    <phoneticPr fontId="5"/>
  </si>
  <si>
    <t>積立金取崩し額</t>
    <phoneticPr fontId="22"/>
  </si>
  <si>
    <t>　連結実質赤字比率</t>
    <rPh sb="1" eb="3">
      <t>レンケツ</t>
    </rPh>
    <rPh sb="3" eb="5">
      <t>ジッシツ</t>
    </rPh>
    <rPh sb="5" eb="7">
      <t>アカジ</t>
    </rPh>
    <rPh sb="7" eb="9">
      <t>ヒリツ</t>
    </rPh>
    <phoneticPr fontId="5"/>
  </si>
  <si>
    <t>うち日本人(人)</t>
    <phoneticPr fontId="5"/>
  </si>
  <si>
    <t>実質単年度収支</t>
    <phoneticPr fontId="22"/>
  </si>
  <si>
    <t>　実質公債費比率</t>
    <rPh sb="1" eb="3">
      <t>ジッシツ</t>
    </rPh>
    <rPh sb="3" eb="6">
      <t>コウサイヒ</t>
    </rPh>
    <rPh sb="6" eb="8">
      <t>ヒリツ</t>
    </rPh>
    <phoneticPr fontId="5"/>
  </si>
  <si>
    <t>30.01.01(人)</t>
    <phoneticPr fontId="5"/>
  </si>
  <si>
    <t>一般職員</t>
    <rPh sb="0" eb="2">
      <t>イッパン</t>
    </rPh>
    <rPh sb="2" eb="4">
      <t>ショクイン</t>
    </rPh>
    <phoneticPr fontId="5"/>
  </si>
  <si>
    <t>基準財政収入額</t>
    <phoneticPr fontId="22"/>
  </si>
  <si>
    <t>　将来負担比率</t>
    <rPh sb="1" eb="3">
      <t>ショウライ</t>
    </rPh>
    <rPh sb="3" eb="5">
      <t>フタン</t>
    </rPh>
    <rPh sb="5" eb="7">
      <t>ヒリツ</t>
    </rPh>
    <phoneticPr fontId="5"/>
  </si>
  <si>
    <t>　うち消防職員</t>
    <rPh sb="3" eb="5">
      <t>ショウボウ</t>
    </rPh>
    <rPh sb="5" eb="7">
      <t>ショクイン</t>
    </rPh>
    <phoneticPr fontId="5"/>
  </si>
  <si>
    <t>基準財政需要額</t>
    <phoneticPr fontId="22"/>
  </si>
  <si>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</si>
  <si>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</si>
  <si>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</si>
  <si>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　うち技能労務職員</t>
    <rPh sb="3" eb="5">
      <t>ギノウ</t>
    </rPh>
    <rPh sb="5" eb="7">
      <t>ロウム</t>
    </rPh>
    <rPh sb="7" eb="8">
      <t>ショク</t>
    </rPh>
    <rPh sb="8" eb="9">
      <t>イン</t>
    </rPh>
    <phoneticPr fontId="5"/>
  </si>
  <si>
    <t>標準税収入額等</t>
    <phoneticPr fontId="22"/>
  </si>
  <si>
    <t>うち日本人(％)</t>
    <phoneticPr fontId="5"/>
  </si>
  <si>
    <t>-0.4</t>
    <phoneticPr fontId="5"/>
  </si>
  <si>
    <t>警察官</t>
    <rPh sb="0" eb="3">
      <t>ケイサツカン</t>
    </rPh>
    <phoneticPr fontId="5"/>
  </si>
  <si>
    <t>経常経費充当一般財源等</t>
    <rPh sb="0" eb="2">
      <t>ケイジョウ</t>
    </rPh>
    <rPh sb="2" eb="4">
      <t>ケイヒ</t>
    </rPh>
    <rPh sb="4" eb="6">
      <t>ジュウトウ</t>
    </rPh>
    <rPh sb="6" eb="8">
      <t>イッパン</t>
    </rPh>
    <rPh sb="8" eb="10">
      <t>ザイゲン</t>
    </rPh>
    <rPh sb="10" eb="11">
      <t>トウ</t>
    </rPh>
    <phoneticPr fontId="22"/>
  </si>
  <si>
    <t>面積 (k㎡)</t>
    <rPh sb="0" eb="2">
      <t>メンセキ</t>
    </rPh>
    <phoneticPr fontId="5"/>
  </si>
  <si>
    <t>教育公務員</t>
    <rPh sb="0" eb="2">
      <t>キョウイク</t>
    </rPh>
    <rPh sb="2" eb="5">
      <t>コウムイン</t>
    </rPh>
    <phoneticPr fontId="5"/>
  </si>
  <si>
    <t>歳入一般財源等</t>
    <rPh sb="0" eb="2">
      <t>サイニュウ</t>
    </rPh>
    <rPh sb="2" eb="4">
      <t>イッパン</t>
    </rPh>
    <rPh sb="4" eb="6">
      <t>ザイゲン</t>
    </rPh>
    <rPh sb="6" eb="7">
      <t>トウ</t>
    </rPh>
    <phoneticPr fontId="22"/>
  </si>
  <si>
    <t>人口密度 (人/k㎡)</t>
    <rPh sb="0" eb="2">
      <t>ジンコウ</t>
    </rPh>
    <rPh sb="2" eb="4">
      <t>ミツド</t>
    </rPh>
    <phoneticPr fontId="5"/>
  </si>
  <si>
    <t>臨時職員</t>
    <rPh sb="0" eb="2">
      <t>リンジ</t>
    </rPh>
    <rPh sb="2" eb="4">
      <t>ショクイン</t>
    </rPh>
    <phoneticPr fontId="5"/>
  </si>
  <si>
    <t>地方債現在高</t>
  </si>
  <si>
    <t>世帯数 (世帯)</t>
    <rPh sb="0" eb="3">
      <t>セタイスウ</t>
    </rPh>
    <phoneticPr fontId="5"/>
  </si>
  <si>
    <t>合計</t>
    <rPh sb="0" eb="2">
      <t>ゴウケイ</t>
    </rPh>
    <phoneticPr fontId="5"/>
  </si>
  <si>
    <t>　うち公的資金</t>
    <rPh sb="3" eb="5">
      <t>コウテキ</t>
    </rPh>
    <phoneticPr fontId="5"/>
  </si>
  <si>
    <t>ラスパイレス指数</t>
    <rPh sb="6" eb="8">
      <t>シスウ</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</si>
  <si>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</si>
  <si>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収益事業収入</t>
  </si>
  <si>
    <t>定額運用基金</t>
    <rPh sb="0" eb="2">
      <t>テイガク</t>
    </rPh>
    <rPh sb="2" eb="4">
      <t>ウンヨウ</t>
    </rPh>
    <rPh sb="4" eb="6">
      <t>キキン</t>
    </rPh>
    <phoneticPr fontId="5"/>
  </si>
  <si>
    <t>　土地開発基金</t>
    <rPh sb="1" eb="3">
      <t>トチ</t>
    </rPh>
    <rPh sb="3" eb="5">
      <t>カイハツ</t>
    </rPh>
    <rPh sb="5" eb="7">
      <t>キキン</t>
    </rPh>
    <phoneticPr fontId="5"/>
  </si>
  <si>
    <t>積立金
現在高</t>
    <rPh sb="4" eb="7">
      <t>ゲンザイダカ</t>
    </rPh>
    <phoneticPr fontId="22"/>
  </si>
  <si>
    <t>減債基金</t>
    <rPh sb="0" eb="1">
      <t>ゲン</t>
    </rPh>
    <rPh sb="1" eb="2">
      <t>サイ</t>
    </rPh>
    <rPh sb="2" eb="4">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</si>
  <si>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</si>
  <si>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</si>
  <si>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</si>
  <si>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</si>
  <si>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</si>
  <si>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</si>
  <si>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</si>
  <si>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</si>
  <si>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</si>
  <si>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組合等名</t>
    <rPh sb="0" eb="3">
      <t>クミアイトウ</t>
    </rPh>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</si>
  <si>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</si>
  <si>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</si>
  <si>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</si>
  <si>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</si>
  <si>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4"/>
  </si>
  <si>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</si>
  <si>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</si>
  <si>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</si>
  <si>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※6：人口については、調査対象年度の1月1日現在の住民基本台帳に登載されている人口に基づいている。</t>
    <rPh sb="13" eb="15">
      <t>タイショウ</t>
    </rPh>
    <phoneticPr fontId="5"/>
  </si>
  <si>
    <t>平成30年度</t>
    <phoneticPr fontId="22"/>
  </si>
  <si>
    <t>兵庫県</t>
    <phoneticPr fontId="22"/>
  </si>
  <si>
    <t>(1) 普通会計の状況（都道府県）</t>
    <rPh sb="4" eb="6">
      <t>フツウ</t>
    </rPh>
    <rPh sb="6" eb="8">
      <t>カイケイ</t>
    </rPh>
    <rPh sb="9" eb="11">
      <t>ジョウキョウ</t>
    </rPh>
    <rPh sb="12" eb="16">
      <t>トドウフケン</t>
    </rPh>
    <phoneticPr fontId="5"/>
  </si>
  <si>
    <t>歳入の状況（単位 千円・％）</t>
    <rPh sb="0" eb="2">
      <t>サイニュウ</t>
    </rPh>
    <rPh sb="3" eb="5">
      <t>ジョウキョウ</t>
    </rPh>
    <rPh sb="6" eb="8">
      <t>タンイ</t>
    </rPh>
    <rPh sb="9" eb="11">
      <t>センエン</t>
    </rPh>
    <phoneticPr fontId="5"/>
  </si>
  <si>
    <t>道府県税の状況（単位 千円・％）</t>
    <rPh sb="0" eb="3">
      <t>ドウフケン</t>
    </rPh>
    <rPh sb="3" eb="4">
      <t>ゼイ</t>
    </rPh>
    <rPh sb="5" eb="7">
      <t>ジョウキョウ</t>
    </rPh>
    <rPh sb="8" eb="10">
      <t>タンイ</t>
    </rPh>
    <rPh sb="11" eb="13">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</si>
  <si>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</si>
  <si>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</si>
  <si>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</si>
  <si>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</si>
  <si>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</si>
  <si>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</si>
  <si>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</si>
  <si>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</si>
  <si>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</si>
  <si>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1"/>
  </si>
  <si>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</si>
  <si>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</si>
  <si>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</si>
  <si>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</si>
  <si>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</si>
  <si>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</si>
  <si>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　地方揮発油譲与税</t>
    <rPh sb="1" eb="3">
      <t>チホウ</t>
    </rPh>
    <rPh sb="3" eb="6">
      <t>キハツユ</t>
    </rPh>
    <rPh sb="6" eb="8">
      <t>ジョウヨ</t>
    </rPh>
    <rPh sb="8" eb="9">
      <t>ゼイ</t>
    </rPh>
    <phoneticPr fontId="10"/>
  </si>
  <si>
    <t>　　道府県民税</t>
    <rPh sb="2" eb="5">
      <t>ドウフケン</t>
    </rPh>
    <phoneticPr fontId="5"/>
  </si>
  <si>
    <t>総務費</t>
  </si>
  <si>
    <t>　地方道路譲与税</t>
    <rPh sb="1" eb="3">
      <t>チホウ</t>
    </rPh>
    <rPh sb="3" eb="5">
      <t>ドウロ</t>
    </rPh>
    <rPh sb="5" eb="7">
      <t>ジョウヨ</t>
    </rPh>
    <rPh sb="7" eb="8">
      <t>ゼイ</t>
    </rPh>
    <phoneticPr fontId="10"/>
  </si>
  <si>
    <t>-</t>
    <phoneticPr fontId="5"/>
  </si>
  <si>
    <t>　　　個人均等割</t>
    <phoneticPr fontId="5"/>
  </si>
  <si>
    <t>民生費</t>
  </si>
  <si>
    <t>　特別とん譲与税</t>
    <rPh sb="1" eb="3">
      <t>トクベツ</t>
    </rPh>
    <rPh sb="5" eb="7">
      <t>ジョウヨ</t>
    </rPh>
    <rPh sb="7" eb="8">
      <t>ゼイ</t>
    </rPh>
    <phoneticPr fontId="10"/>
  </si>
  <si>
    <t>　　　所得割</t>
    <phoneticPr fontId="5"/>
  </si>
  <si>
    <t>衛生費</t>
  </si>
  <si>
    <t>　石油ガス譲与税</t>
    <rPh sb="1" eb="3">
      <t>セキユ</t>
    </rPh>
    <rPh sb="5" eb="7">
      <t>ジョウヨ</t>
    </rPh>
    <rPh sb="7" eb="8">
      <t>ゼイ</t>
    </rPh>
    <phoneticPr fontId="10"/>
  </si>
  <si>
    <t>　　　法人均等割</t>
    <phoneticPr fontId="5"/>
  </si>
  <si>
    <t>労働費</t>
  </si>
  <si>
    <t>　航空機燃料譲与税</t>
    <rPh sb="1" eb="4">
      <t>コウクウキ</t>
    </rPh>
    <rPh sb="4" eb="6">
      <t>ネンリョウ</t>
    </rPh>
    <rPh sb="6" eb="8">
      <t>ジョウヨ</t>
    </rPh>
    <rPh sb="8" eb="9">
      <t>ゼイ</t>
    </rPh>
    <phoneticPr fontId="10"/>
  </si>
  <si>
    <t>　　　法人税割</t>
    <phoneticPr fontId="5"/>
  </si>
  <si>
    <t>農林水産業費</t>
  </si>
  <si>
    <t>　地方法人特別譲与税</t>
    <rPh sb="1" eb="3">
      <t>チホウ</t>
    </rPh>
    <rPh sb="3" eb="5">
      <t>ホウジン</t>
    </rPh>
    <rPh sb="5" eb="7">
      <t>トクベツ</t>
    </rPh>
    <rPh sb="7" eb="9">
      <t>ジョウヨ</t>
    </rPh>
    <rPh sb="9" eb="10">
      <t>ゼイ</t>
    </rPh>
    <phoneticPr fontId="10"/>
  </si>
  <si>
    <t>　　　利子割</t>
    <rPh sb="3" eb="5">
      <t>リシ</t>
    </rPh>
    <rPh sb="5" eb="6">
      <t>ワ</t>
    </rPh>
    <phoneticPr fontId="5"/>
  </si>
  <si>
    <t>商工費</t>
  </si>
  <si>
    <t>市町村たばこ税都道府県交付金</t>
    <rPh sb="0" eb="3">
      <t>シチョウソン</t>
    </rPh>
    <rPh sb="6" eb="7">
      <t>ゼイ</t>
    </rPh>
    <rPh sb="7" eb="11">
      <t>トドウフケン</t>
    </rPh>
    <rPh sb="11" eb="14">
      <t>コウフキン</t>
    </rPh>
    <phoneticPr fontId="5"/>
  </si>
  <si>
    <t>　　　配当割</t>
    <rPh sb="3" eb="5">
      <t>ハイトウ</t>
    </rPh>
    <rPh sb="5" eb="6">
      <t>ワリ</t>
    </rPh>
    <phoneticPr fontId="5"/>
  </si>
  <si>
    <t>土木費</t>
  </si>
  <si>
    <t>地方特例交付金</t>
    <phoneticPr fontId="5"/>
  </si>
  <si>
    <t>　　　株式等譲渡所得割</t>
    <rPh sb="3" eb="6">
      <t>カブシキトウ</t>
    </rPh>
    <rPh sb="6" eb="8">
      <t>ジョウト</t>
    </rPh>
    <rPh sb="8" eb="10">
      <t>ショトク</t>
    </rPh>
    <rPh sb="10" eb="11">
      <t>ワ</t>
    </rPh>
    <phoneticPr fontId="5"/>
  </si>
  <si>
    <t>警察費</t>
    <rPh sb="0" eb="2">
      <t>ケイサツ</t>
    </rPh>
    <rPh sb="2" eb="3">
      <t>ヒ</t>
    </rPh>
    <phoneticPr fontId="5"/>
  </si>
  <si>
    <t>地方交付税</t>
  </si>
  <si>
    <t>　　事業税</t>
    <rPh sb="2" eb="5">
      <t>ジギョウゼイ</t>
    </rPh>
    <phoneticPr fontId="5"/>
  </si>
  <si>
    <t>消防費</t>
  </si>
  <si>
    <t>　普通交付税</t>
  </si>
  <si>
    <t>　　　個人分</t>
    <rPh sb="3" eb="5">
      <t>コジン</t>
    </rPh>
    <rPh sb="5" eb="6">
      <t>ブン</t>
    </rPh>
    <phoneticPr fontId="5"/>
  </si>
  <si>
    <t>教育費</t>
  </si>
  <si>
    <t>　特別交付税</t>
  </si>
  <si>
    <t>　　　法人分</t>
    <rPh sb="3" eb="5">
      <t>ホウジン</t>
    </rPh>
    <rPh sb="5" eb="6">
      <t>ブン</t>
    </rPh>
    <phoneticPr fontId="5"/>
  </si>
  <si>
    <t>災害復旧費</t>
  </si>
  <si>
    <t>　震災復興特別交付税</t>
    <phoneticPr fontId="22"/>
  </si>
  <si>
    <t>　　地方消費税</t>
    <rPh sb="2" eb="4">
      <t>チホウ</t>
    </rPh>
    <rPh sb="4" eb="7">
      <t>ショウヒゼイ</t>
    </rPh>
    <phoneticPr fontId="5"/>
  </si>
  <si>
    <t>公債費</t>
  </si>
  <si>
    <t>(一般財源計)</t>
  </si>
  <si>
    <t>　　不動産取得税</t>
    <rPh sb="2" eb="5">
      <t>フドウサン</t>
    </rPh>
    <rPh sb="5" eb="7">
      <t>シュトク</t>
    </rPh>
    <rPh sb="7" eb="8">
      <t>ゼイ</t>
    </rPh>
    <phoneticPr fontId="5"/>
  </si>
  <si>
    <t>諸支出金</t>
    <rPh sb="3" eb="4">
      <t>キン</t>
    </rPh>
    <phoneticPr fontId="22"/>
  </si>
  <si>
    <t>交通安全対策特別交付金</t>
  </si>
  <si>
    <t>　　道府県たばこ税</t>
    <rPh sb="2" eb="5">
      <t>ドウフケン</t>
    </rPh>
    <rPh sb="8" eb="9">
      <t>ゼイ</t>
    </rPh>
    <phoneticPr fontId="5"/>
  </si>
  <si>
    <t>前年度繰上充用金</t>
    <phoneticPr fontId="5"/>
  </si>
  <si>
    <t>分担金・負担金</t>
  </si>
  <si>
    <t>　　ゴルフ場利用税</t>
    <rPh sb="5" eb="6">
      <t>ジョウ</t>
    </rPh>
    <rPh sb="6" eb="8">
      <t>リヨウ</t>
    </rPh>
    <rPh sb="8" eb="9">
      <t>ゼイ</t>
    </rPh>
    <phoneticPr fontId="5"/>
  </si>
  <si>
    <t>利子割交付金</t>
    <rPh sb="0" eb="2">
      <t>リシ</t>
    </rPh>
    <rPh sb="2" eb="3">
      <t>ワ</t>
    </rPh>
    <rPh sb="3" eb="6">
      <t>コウフキン</t>
    </rPh>
    <phoneticPr fontId="5"/>
  </si>
  <si>
    <t>使用料</t>
  </si>
  <si>
    <t>　　自動車取得税</t>
    <rPh sb="2" eb="5">
      <t>ジドウシャ</t>
    </rPh>
    <rPh sb="5" eb="7">
      <t>シュトク</t>
    </rPh>
    <rPh sb="7" eb="8">
      <t>ゼイ</t>
    </rPh>
    <phoneticPr fontId="5"/>
  </si>
  <si>
    <t>配当割交付金</t>
    <rPh sb="0" eb="2">
      <t>ハイトウ</t>
    </rPh>
    <rPh sb="2" eb="3">
      <t>ワ</t>
    </rPh>
    <rPh sb="3" eb="6">
      <t>コウフキン</t>
    </rPh>
    <phoneticPr fontId="5"/>
  </si>
  <si>
    <t>手数料</t>
  </si>
  <si>
    <t>　　軽油引取税</t>
    <rPh sb="2" eb="7">
      <t>ケイユヒキトリゼイ</t>
    </rPh>
    <phoneticPr fontId="5"/>
  </si>
  <si>
    <t>株式等譲渡所得割交付金</t>
    <rPh sb="0" eb="3">
      <t>カブシキトウ</t>
    </rPh>
    <rPh sb="3" eb="5">
      <t>ジョウト</t>
    </rPh>
    <rPh sb="5" eb="7">
      <t>ショトク</t>
    </rPh>
    <rPh sb="7" eb="8">
      <t>ワ</t>
    </rPh>
    <rPh sb="8" eb="11">
      <t>コウフキン</t>
    </rPh>
    <phoneticPr fontId="5"/>
  </si>
  <si>
    <t>国庫支出金</t>
  </si>
  <si>
    <t>　　自動車税</t>
    <rPh sb="2" eb="5">
      <t>ジドウシャ</t>
    </rPh>
    <rPh sb="5" eb="6">
      <t>ゼイ</t>
    </rPh>
    <phoneticPr fontId="5"/>
  </si>
  <si>
    <t>分離課税所得割交付金</t>
    <phoneticPr fontId="22"/>
  </si>
  <si>
    <t>国有提供交付金</t>
    <phoneticPr fontId="5"/>
  </si>
  <si>
    <t>　　鉱区税</t>
    <rPh sb="2" eb="4">
      <t>コウク</t>
    </rPh>
    <rPh sb="4" eb="5">
      <t>ゼイ</t>
    </rPh>
    <phoneticPr fontId="5"/>
  </si>
  <si>
    <t>道府県民税所得割臨時交付金</t>
    <phoneticPr fontId="22"/>
  </si>
  <si>
    <t>財産収入</t>
  </si>
  <si>
    <t>　　固定資産税特例</t>
    <rPh sb="2" eb="4">
      <t>コテイ</t>
    </rPh>
    <rPh sb="4" eb="7">
      <t>シサンゼイ</t>
    </rPh>
    <rPh sb="7" eb="9">
      <t>トクレイ</t>
    </rPh>
    <phoneticPr fontId="5"/>
  </si>
  <si>
    <t>地方消費税交付金</t>
    <rPh sb="0" eb="2">
      <t>チホウ</t>
    </rPh>
    <rPh sb="2" eb="5">
      <t>ショウヒゼイ</t>
    </rPh>
    <rPh sb="5" eb="8">
      <t>コウフキン</t>
    </rPh>
    <phoneticPr fontId="5"/>
  </si>
  <si>
    <t>寄附金</t>
  </si>
  <si>
    <t>　法定外普通税</t>
    <rPh sb="3" eb="4">
      <t>ガイ</t>
    </rPh>
    <rPh sb="4" eb="6">
      <t>フツウ</t>
    </rPh>
    <rPh sb="6" eb="7">
      <t>ゼイ</t>
    </rPh>
    <phoneticPr fontId="5"/>
  </si>
  <si>
    <t>ゴルフ場利用税交付金</t>
    <rPh sb="3" eb="4">
      <t>ジョウ</t>
    </rPh>
    <rPh sb="4" eb="6">
      <t>リヨウ</t>
    </rPh>
    <rPh sb="6" eb="7">
      <t>ゼイ</t>
    </rPh>
    <rPh sb="7" eb="10">
      <t>コウフキン</t>
    </rPh>
    <phoneticPr fontId="5"/>
  </si>
  <si>
    <t>繰入金</t>
  </si>
  <si>
    <t>目的税</t>
    <rPh sb="0" eb="3">
      <t>モクテキゼイ</t>
    </rPh>
    <phoneticPr fontId="5"/>
  </si>
  <si>
    <t>特別地方消費税交付金</t>
    <rPh sb="0" eb="2">
      <t>トクベツ</t>
    </rPh>
    <rPh sb="2" eb="4">
      <t>チホウ</t>
    </rPh>
    <rPh sb="4" eb="7">
      <t>ショウヒゼイ</t>
    </rPh>
    <rPh sb="7" eb="10">
      <t>コウフキン</t>
    </rPh>
    <phoneticPr fontId="5"/>
  </si>
  <si>
    <t>繰越金</t>
  </si>
  <si>
    <t>　法定目的税</t>
    <rPh sb="1" eb="3">
      <t>ホウテイ</t>
    </rPh>
    <rPh sb="3" eb="6">
      <t>モクテキゼイ</t>
    </rPh>
    <phoneticPr fontId="5"/>
  </si>
  <si>
    <t>自動車取得税交付金</t>
    <rPh sb="0" eb="3">
      <t>ジドウシャ</t>
    </rPh>
    <rPh sb="3" eb="5">
      <t>シュトク</t>
    </rPh>
    <rPh sb="5" eb="6">
      <t>ゼイ</t>
    </rPh>
    <rPh sb="6" eb="9">
      <t>コウフキン</t>
    </rPh>
    <phoneticPr fontId="5"/>
  </si>
  <si>
    <t>諸収入</t>
  </si>
  <si>
    <t>　　狩猟税</t>
    <rPh sb="2" eb="4">
      <t>シュリョウ</t>
    </rPh>
    <rPh sb="4" eb="5">
      <t>ゼイ</t>
    </rPh>
    <phoneticPr fontId="5"/>
  </si>
  <si>
    <t>軽油引取税交付金</t>
    <rPh sb="0" eb="5">
      <t>ケイユヒキトリゼイ</t>
    </rPh>
    <rPh sb="5" eb="8">
      <t>コウフキン</t>
    </rPh>
    <phoneticPr fontId="5"/>
  </si>
  <si>
    <t>地方債</t>
  </si>
  <si>
    <t>　法定外目的税</t>
    <rPh sb="1" eb="3">
      <t>ホウテイ</t>
    </rPh>
    <rPh sb="3" eb="4">
      <t>ガイ</t>
    </rPh>
    <rPh sb="4" eb="7">
      <t>モクテキゼイ</t>
    </rPh>
    <phoneticPr fontId="5"/>
  </si>
  <si>
    <t>特別区財政調整交付金</t>
    <rPh sb="0" eb="3">
      <t>トクベツク</t>
    </rPh>
    <rPh sb="3" eb="5">
      <t>ザイセイ</t>
    </rPh>
    <rPh sb="5" eb="7">
      <t>チョウセイ</t>
    </rPh>
    <rPh sb="7" eb="10">
      <t>コウフキン</t>
    </rPh>
    <phoneticPr fontId="5"/>
  </si>
  <si>
    <t>　うち減収補塡債(特例分)</t>
    <rPh sb="4" eb="5">
      <t>シュウ</t>
    </rPh>
    <rPh sb="9" eb="10">
      <t>トク</t>
    </rPh>
    <rPh sb="10" eb="11">
      <t>レイ</t>
    </rPh>
    <rPh sb="11" eb="12">
      <t>ブン</t>
    </rPh>
    <phoneticPr fontId="10"/>
  </si>
  <si>
    <t>旧法による税</t>
  </si>
  <si>
    <t>歳出合計</t>
  </si>
  <si>
    <t>　うち臨時財政対策債</t>
  </si>
  <si>
    <t>性質別歳出の状況（単位 千円・％）</t>
    <rPh sb="0" eb="2">
      <t>セイシツ</t>
    </rPh>
    <phoneticPr fontId="5"/>
  </si>
  <si>
    <t>歳入合計</t>
  </si>
  <si>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</si>
  <si>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</si>
  <si>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</si>
  <si>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</si>
  <si>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7"/>
  </si>
  <si>
    <t>義務的経費計</t>
    <rPh sb="0" eb="3">
      <t>ギムテキ</t>
    </rPh>
    <rPh sb="3" eb="5">
      <t>ケイヒ</t>
    </rPh>
    <rPh sb="5" eb="6">
      <t>ケイ</t>
    </rPh>
    <phoneticPr fontId="5"/>
  </si>
  <si>
    <t>　人件費</t>
    <phoneticPr fontId="5"/>
  </si>
  <si>
    <t>区分</t>
    <phoneticPr fontId="5"/>
  </si>
  <si>
    <t>平成30年度</t>
    <rPh sb="0" eb="2">
      <t>ヘイセイ</t>
    </rPh>
    <rPh sb="4" eb="6">
      <t>ネンド</t>
    </rPh>
    <phoneticPr fontId="5"/>
  </si>
  <si>
    <t>平成29年度</t>
    <rPh sb="0" eb="2">
      <t>ヘイセイ</t>
    </rPh>
    <rPh sb="4" eb="6">
      <t>ネンド</t>
    </rPh>
    <phoneticPr fontId="5"/>
  </si>
  <si>
    <t>　　うち職員給</t>
    <rPh sb="4" eb="6">
      <t>ショクイン</t>
    </rPh>
    <rPh sb="6" eb="7">
      <t>キュウ</t>
    </rPh>
    <phoneticPr fontId="5"/>
  </si>
  <si>
    <t>徴収率
(％)</t>
    <rPh sb="0" eb="2">
      <t>チョウシュウ</t>
    </rPh>
    <rPh sb="2" eb="3">
      <t>リツ</t>
    </rPh>
    <phoneticPr fontId="5"/>
  </si>
  <si>
    <t>現年</t>
    <rPh sb="0" eb="1">
      <t>ゲン</t>
    </rPh>
    <rPh sb="1" eb="2">
      <t>ネン</t>
    </rPh>
    <phoneticPr fontId="5"/>
  </si>
  <si>
    <t>　扶助費</t>
    <phoneticPr fontId="5"/>
  </si>
  <si>
    <t>・計</t>
    <phoneticPr fontId="5"/>
  </si>
  <si>
    <t>道府県民税</t>
    <rPh sb="0" eb="3">
      <t>ドウフケン</t>
    </rPh>
    <rPh sb="3" eb="4">
      <t>ミン</t>
    </rPh>
    <rPh sb="4" eb="5">
      <t>ゼイ</t>
    </rPh>
    <phoneticPr fontId="5"/>
  </si>
  <si>
    <t>　公債費</t>
    <phoneticPr fontId="5"/>
  </si>
  <si>
    <t>事業税</t>
    <rPh sb="0" eb="3">
      <t>ジギョウゼイ</t>
    </rPh>
    <phoneticPr fontId="5"/>
  </si>
  <si>
    <t>内訳</t>
    <rPh sb="0" eb="2">
      <t>ウチワケ</t>
    </rPh>
    <phoneticPr fontId="5"/>
  </si>
  <si>
    <t>元利償還金</t>
    <phoneticPr fontId="5"/>
  </si>
  <si>
    <t>国民健康保険</t>
    <rPh sb="0" eb="2">
      <t>コクミン</t>
    </rPh>
    <rPh sb="2" eb="4">
      <t>ケンコウ</t>
    </rPh>
    <rPh sb="4" eb="6">
      <t>ホケン</t>
    </rPh>
    <phoneticPr fontId="2"/>
  </si>
  <si>
    <t>実質収支</t>
    <rPh sb="0" eb="2">
      <t>ジッシツ</t>
    </rPh>
    <rPh sb="2" eb="4">
      <t>シュウシ</t>
    </rPh>
    <phoneticPr fontId="2"/>
  </si>
  <si>
    <t>-</t>
    <phoneticPr fontId="22"/>
  </si>
  <si>
    <t>　うち元金</t>
    <phoneticPr fontId="22"/>
  </si>
  <si>
    <t>事業会計の状況</t>
    <rPh sb="0" eb="2">
      <t>ジギョウ</t>
    </rPh>
    <rPh sb="2" eb="4">
      <t>カイケイ</t>
    </rPh>
    <rPh sb="5" eb="7">
      <t>ジョウキョウ</t>
    </rPh>
    <phoneticPr fontId="2"/>
  </si>
  <si>
    <t>再差引収支</t>
    <rPh sb="0" eb="1">
      <t>サイ</t>
    </rPh>
    <rPh sb="1" eb="3">
      <t>サシヒキ</t>
    </rPh>
    <rPh sb="3" eb="5">
      <t>シュウシ</t>
    </rPh>
    <phoneticPr fontId="2"/>
  </si>
  <si>
    <t>　うち利子</t>
    <phoneticPr fontId="22"/>
  </si>
  <si>
    <t>一時借入金利子</t>
    <phoneticPr fontId="5"/>
  </si>
  <si>
    <t>その他の経費</t>
    <rPh sb="2" eb="3">
      <t>タ</t>
    </rPh>
    <rPh sb="4" eb="6">
      <t>ケイヒ</t>
    </rPh>
    <phoneticPr fontId="5"/>
  </si>
  <si>
    <t>(注釈)</t>
    <rPh sb="1" eb="2">
      <t>チュウ</t>
    </rPh>
    <rPh sb="2" eb="3">
      <t>シャク</t>
    </rPh>
    <phoneticPr fontId="5"/>
  </si>
  <si>
    <t>　物件費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</si>
  <si>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</si>
  <si>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</si>
  <si>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</si>
  <si>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補助費等</t>
    <phoneticPr fontId="5"/>
  </si>
  <si>
    <t>　繰出金</t>
    <phoneticPr fontId="5"/>
  </si>
  <si>
    <t>　積立金</t>
    <phoneticPr fontId="5"/>
  </si>
  <si>
    <t>　投資及び出資金</t>
    <rPh sb="3" eb="4">
      <t>オヨ</t>
    </rPh>
    <phoneticPr fontId="5"/>
  </si>
  <si>
    <t>　貸付金</t>
    <rPh sb="1" eb="3">
      <t>カシツケ</t>
    </rPh>
    <rPh sb="3" eb="4">
      <t>キン</t>
    </rPh>
    <phoneticPr fontId="5"/>
  </si>
  <si>
    <t>　前年度繰上充用金</t>
    <phoneticPr fontId="5"/>
  </si>
  <si>
    <t>投資的経費計</t>
    <rPh sb="5" eb="6">
      <t>ケイ</t>
    </rPh>
    <phoneticPr fontId="5"/>
  </si>
  <si>
    <t>　　うち人件費</t>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</si>
  <si>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</si>
  <si>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</si>
  <si>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</si>
  <si>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</si>
  <si>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</si>
  <si>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</si>
  <si>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(2)各会計、関係団体の財政状況及び健全化判断比率（都道府県）</t>
    <phoneticPr fontId="5"/>
  </si>
  <si>
    <t>平成30年度</t>
  </si>
  <si>
    <t>兵庫県</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</si>
  <si>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</si>
  <si>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</si>
  <si>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</si>
  <si>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</si>
  <si>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</si>
  <si>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</si>
  <si>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</si>
  <si>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</si>
  <si>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</si>
  <si>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</si>
  <si>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</si>
  <si>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</si>
  <si>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</si>
  <si>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</si>
  <si>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</si>
  <si>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</si>
  <si>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</si>
  <si>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</si>
  <si>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</si>
  <si>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</si>
  <si>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県有環境林等特別会計</t>
    <phoneticPr fontId="5"/>
  </si>
  <si>
    <t>公共事業用地先行取得事業特別会計</t>
    <phoneticPr fontId="5"/>
  </si>
  <si>
    <t>県営住宅事業特別会計</t>
    <phoneticPr fontId="5"/>
  </si>
  <si>
    <t>勤労者総合福祉施設整備事業特別会計</t>
    <phoneticPr fontId="5"/>
  </si>
  <si>
    <t>庁用自動車管理特別会計</t>
    <phoneticPr fontId="5"/>
  </si>
  <si>
    <t>公債費特別会計</t>
    <phoneticPr fontId="5"/>
  </si>
  <si>
    <t>自治振興助成事業特別会計</t>
    <phoneticPr fontId="5"/>
  </si>
  <si>
    <t>母子寡婦福祉資金特別会計</t>
    <phoneticPr fontId="5"/>
  </si>
  <si>
    <t>小規模企業者等振興資金特別会計</t>
    <phoneticPr fontId="5"/>
  </si>
  <si>
    <t>農林水産資金特別会計</t>
    <phoneticPr fontId="5"/>
  </si>
  <si>
    <t>基金管理特別会計</t>
    <phoneticPr fontId="5"/>
  </si>
  <si>
    <t>地方消費税清算特別会計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</si>
  <si>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</si>
  <si>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</si>
  <si>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</si>
  <si>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</si>
  <si>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</si>
  <si>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</si>
  <si>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</si>
  <si>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</si>
  <si>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</si>
  <si>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</si>
  <si>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</si>
  <si>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</si>
  <si>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</si>
  <si>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</si>
  <si>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水道用水供給事業会計</t>
    <phoneticPr fontId="5"/>
  </si>
  <si>
    <t>法適用企業</t>
    <phoneticPr fontId="5"/>
  </si>
  <si>
    <t>工業用水道事業会計</t>
    <phoneticPr fontId="5"/>
  </si>
  <si>
    <t>水源開発事業会計</t>
    <phoneticPr fontId="5"/>
  </si>
  <si>
    <t>企業資産運用事業会計</t>
    <phoneticPr fontId="5"/>
  </si>
  <si>
    <t>病院事業会計</t>
    <phoneticPr fontId="5"/>
  </si>
  <si>
    <t>流域下水道事業会計</t>
    <phoneticPr fontId="5"/>
  </si>
  <si>
    <t>地域整備事業会計</t>
    <phoneticPr fontId="5"/>
  </si>
  <si>
    <t>地域創生整備事業会計</t>
    <phoneticPr fontId="5"/>
  </si>
  <si>
    <t>港湾整備事業特別会計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</si>
  <si>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</si>
  <si>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</si>
  <si>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</si>
  <si>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</si>
  <si>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</si>
  <si>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</si>
  <si>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</si>
  <si>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</si>
  <si>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</si>
  <si>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</si>
  <si>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</si>
  <si>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</si>
  <si>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</si>
  <si>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</si>
  <si>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</si>
  <si>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平成28年度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</si>
  <si>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</si>
  <si>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</si>
  <si>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</si>
  <si>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</si>
  <si>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</si>
  <si>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</si>
  <si>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</si>
  <si>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</si>
  <si>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</si>
  <si>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</si>
  <si>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</si>
  <si>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</si>
  <si>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</si>
  <si>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</si>
  <si>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</si>
  <si>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</si>
  <si>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</si>
  <si>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</si>
  <si>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</si>
  <si>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</si>
  <si>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</si>
  <si>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</si>
  <si>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</si>
  <si>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</si>
  <si>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</si>
  <si>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</si>
  <si>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</si>
  <si>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rPh sb="0" eb="2">
      <t>レンケツ</t>
    </rPh>
    <rPh sb="2" eb="4">
      <t>ジッシツ</t>
    </rPh>
    <rPh sb="4" eb="7">
      <t>アカジガク</t>
    </rPh>
    <phoneticPr fontId="26"/>
  </si>
  <si>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</si>
  <si>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</si>
  <si>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</si>
  <si>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</si>
  <si>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</si>
  <si>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</si>
  <si>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</si>
  <si>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</si>
  <si>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</si>
  <si>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</si>
  <si>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</si>
  <si>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</si>
  <si>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</si>
  <si>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</si>
  <si>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</si>
  <si>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</si>
  <si>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</si>
  <si>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</si>
  <si>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</si>
  <si>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7"/>
  </si>
  <si>
    <t>平成30年度</t>
    <rPh sb="0" eb="2">
      <t>ヘイセイ</t>
    </rPh>
    <rPh sb="4" eb="6">
      <t>ネンド</t>
    </rPh>
    <phoneticPr fontId="17"/>
  </si>
  <si>
    <t>早期健全化基準</t>
    <phoneticPr fontId="5"/>
  </si>
  <si>
    <t>財政再生基準</t>
    <phoneticPr fontId="5"/>
  </si>
  <si>
    <t>地方独立行政法人に係る将来負担額</t>
    <rPh sb="0" eb="2">
      <t>チホウ</t>
    </rPh>
    <rPh sb="2" eb="4">
      <t>ドクリツ</t>
    </rPh>
    <rPh sb="4" eb="6">
      <t>ギョウセイ</t>
    </rPh>
    <rPh sb="6" eb="8">
      <t>ホウジン</t>
    </rPh>
    <rPh sb="9" eb="10">
      <t>カカワ</t>
    </rPh>
    <rPh sb="11" eb="13">
      <t>ショウライ</t>
    </rPh>
    <rPh sb="13" eb="15">
      <t>フタン</t>
    </rPh>
    <rPh sb="15" eb="16">
      <t>ガク</t>
    </rPh>
    <phoneticPr fontId="26"/>
  </si>
  <si>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</si>
  <si>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</si>
  <si>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7"/>
  </si>
  <si>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</si>
  <si>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</si>
  <si>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7"/>
  </si>
  <si>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</si>
  <si>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</si>
  <si>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7"/>
  </si>
  <si>
    <t>(Ｃ)－(Ｄ)</t>
    <phoneticPr fontId="5"/>
  </si>
  <si>
    <t>将来負担比率</t>
    <rPh sb="0" eb="2">
      <t>ショウライ</t>
    </rPh>
    <rPh sb="2" eb="4">
      <t>フタン</t>
    </rPh>
    <rPh sb="4" eb="6">
      <t>ヒリツ</t>
    </rPh>
    <phoneticPr fontId="17"/>
  </si>
  <si>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</si>
  <si>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</si>
  <si>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</si>
  <si>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</si>
  <si>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</si>
  <si>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</si>
  <si>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</si>
  <si>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</si>
  <si>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</si>
  <si>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</si>
  <si>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グループ内平均（円）</t>
  </si>
  <si>
    <t>対比（％）</t>
    <rPh sb="0" eb="2">
      <t>タイヒ</t>
    </rPh>
    <phoneticPr fontId="5"/>
  </si>
  <si>
    <t>人件費</t>
    <rPh sb="0" eb="3">
      <t>ジンケンヒ</t>
    </rPh>
    <phoneticPr fontId="5"/>
  </si>
  <si>
    <t>賃金（物件費）</t>
    <rPh sb="0" eb="2">
      <t>チンギン</t>
    </rPh>
    <rPh sb="3" eb="5">
      <t>ブッケン</t>
    </rPh>
    <rPh sb="5" eb="6">
      <t>ヒ</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</si>
  <si>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</si>
  <si>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</si>
  <si>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</si>
  <si>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</si>
  <si>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</si>
  <si>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</si>
  <si>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</si>
  <si>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</si>
  <si>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グループ内平均</t>
    <rPh sb="4" eb="5">
      <t>ナイ</t>
    </rPh>
    <rPh sb="5" eb="7">
      <t>ヘイキン</t>
    </rPh>
    <phoneticPr fontId="5"/>
  </si>
  <si>
    <t>対比（差引）</t>
    <rPh sb="0" eb="2">
      <t>タイヒ</t>
    </rPh>
    <rPh sb="3" eb="5">
      <t>サシヒキ</t>
    </rPh>
    <phoneticPr fontId="5"/>
  </si>
  <si>
    <t>人口100,000人当たり職員数（人）</t>
    <rPh sb="0" eb="2">
      <t>ジンコウ</t>
    </rPh>
    <rPh sb="9" eb="10">
      <t>ニン</t>
    </rPh>
    <rPh sb="10" eb="11">
      <t>ア</t>
    </rPh>
    <rPh sb="13" eb="16">
      <t>ショクインスウ</t>
    </rPh>
    <rPh sb="17" eb="18">
      <t>ニン</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</si>
  <si>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</si>
  <si>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</si>
  <si>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</si>
  <si>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</si>
  <si>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0">
      <t>ク</t>
    </rPh>
    <rPh sb="10" eb="11">
      <t>ア</t>
    </rPh>
    <rPh sb="11" eb="14">
      <t>ショウカンガク</t>
    </rPh>
    <rPh sb="14" eb="15">
      <t>トウ</t>
    </rPh>
    <rPh sb="16" eb="17">
      <t>ノゾ</t>
    </rPh>
    <phoneticPr fontId="14"/>
  </si>
  <si>
    <t>積立不足額を考慮して算定した額</t>
    <rPh sb="0" eb="1">
      <t>ツ</t>
    </rPh>
    <rPh sb="1" eb="2">
      <t>タ</t>
    </rPh>
    <rPh sb="2" eb="5">
      <t>フソクガク</t>
    </rPh>
    <rPh sb="6" eb="8">
      <t>コウリョ</t>
    </rPh>
    <rPh sb="10" eb="12">
      <t>サンテイ</t>
    </rPh>
    <rPh sb="14" eb="15">
      <t>ガク</t>
    </rPh>
    <phoneticPr fontId="14"/>
  </si>
  <si>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</si>
  <si>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</si>
  <si>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</si>
  <si>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</si>
  <si>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</si>
  <si>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</si>
  <si>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</si>
  <si>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合計</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</si>
  <si>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</si>
  <si>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</si>
  <si>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</si>
  <si>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</si>
  <si>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</si>
  <si>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グループ内平均(円)</t>
    <rPh sb="4" eb="5">
      <t>ナイ</t>
    </rPh>
    <rPh sb="5" eb="7">
      <t>ヘイキン</t>
    </rPh>
    <rPh sb="8" eb="9">
      <t>エン</t>
    </rPh>
    <phoneticPr fontId="5"/>
  </si>
  <si>
    <t>増減率(%)(B)</t>
    <rPh sb="0" eb="3">
      <t>ゾウゲンリツ</t>
    </rPh>
    <phoneticPr fontId="5"/>
  </si>
  <si>
    <t>(A)-(B)</t>
    <phoneticPr fontId="5"/>
  </si>
  <si>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</si>
  <si>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</si>
  <si>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</si>
  <si>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</si>
  <si>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</si>
  <si>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</si>
  <si>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</si>
  <si>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 xml:space="preserve"> </t>
    <phoneticPr fontId="5"/>
  </si>
  <si>
    <t xml:space="preserve"> </t>
    <phoneticPr fontId="5"/>
  </si>
  <si>
    <t>H26</t>
  </si>
  <si>
    <t>H27</t>
  </si>
  <si>
    <t>H28</t>
  </si>
  <si>
    <t>H29</t>
  </si>
  <si>
    <t>H30</t>
  </si>
  <si>
    <t>水道用水供給事業会計</t>
  </si>
  <si>
    <t>工業用水道事業会計</t>
  </si>
  <si>
    <t>国民健康保険事業特別会計</t>
  </si>
  <si>
    <t>病院事業会計</t>
  </si>
  <si>
    <t>企業資産運用事業会計</t>
  </si>
  <si>
    <t>流域下水道事業会計</t>
  </si>
  <si>
    <t>一般会計</t>
  </si>
  <si>
    <t>港湾整備事業特別会計</t>
  </si>
  <si>
    <t>その他会計（赤字）</t>
  </si>
  <si>
    <t>その他会計（黒字）</t>
  </si>
  <si>
    <t>H25末</t>
    <phoneticPr fontId="2"/>
  </si>
  <si>
    <t>H26末</t>
    <phoneticPr fontId="2"/>
  </si>
  <si>
    <t>H27末</t>
    <phoneticPr fontId="2"/>
  </si>
  <si>
    <t>H28末</t>
    <phoneticPr fontId="2"/>
  </si>
  <si>
    <t>H29末</t>
    <phoneticPr fontId="2"/>
  </si>
  <si>
    <t>医療介護推進基金</t>
    <rPh sb="0" eb="2">
      <t>イリョウ</t>
    </rPh>
    <rPh sb="2" eb="4">
      <t>カイゴ</t>
    </rPh>
    <rPh sb="4" eb="6">
      <t>スイシン</t>
    </rPh>
    <rPh sb="6" eb="8">
      <t>キキン</t>
    </rPh>
    <phoneticPr fontId="11"/>
  </si>
  <si>
    <t>介護保険財政安定化基金</t>
    <rPh sb="0" eb="2">
      <t>カイゴ</t>
    </rPh>
    <rPh sb="2" eb="4">
      <t>ホケン</t>
    </rPh>
    <rPh sb="4" eb="6">
      <t>ザイセイ</t>
    </rPh>
    <rPh sb="6" eb="9">
      <t>アンテイカ</t>
    </rPh>
    <rPh sb="9" eb="11">
      <t>キキン</t>
    </rPh>
    <phoneticPr fontId="11"/>
  </si>
  <si>
    <t>後期高齢者医療財政安定化基金</t>
    <rPh sb="0" eb="2">
      <t>コウキ</t>
    </rPh>
    <rPh sb="2" eb="5">
      <t>コウレイシャ</t>
    </rPh>
    <rPh sb="5" eb="7">
      <t>イリョウ</t>
    </rPh>
    <rPh sb="7" eb="9">
      <t>ザイセイ</t>
    </rPh>
    <rPh sb="9" eb="12">
      <t>アンテイカ</t>
    </rPh>
    <rPh sb="12" eb="14">
      <t>キキン</t>
    </rPh>
    <phoneticPr fontId="11"/>
  </si>
  <si>
    <t>災害救助基金</t>
    <rPh sb="0" eb="2">
      <t>サイガイ</t>
    </rPh>
    <rPh sb="2" eb="4">
      <t>キュウジョ</t>
    </rPh>
    <rPh sb="4" eb="6">
      <t>キキン</t>
    </rPh>
    <phoneticPr fontId="11"/>
  </si>
  <si>
    <t>安心こども基金</t>
    <rPh sb="0" eb="2">
      <t>アンシン</t>
    </rPh>
    <rPh sb="5" eb="7">
      <t>キキン</t>
    </rPh>
    <phoneticPr fontId="2"/>
  </si>
  <si>
    <t>-</t>
    <phoneticPr fontId="2"/>
  </si>
  <si>
    <t>-</t>
    <phoneticPr fontId="2"/>
  </si>
  <si>
    <t>-</t>
    <phoneticPr fontId="2"/>
  </si>
  <si>
    <t>-</t>
    <phoneticPr fontId="2"/>
  </si>
  <si>
    <t>-</t>
    <phoneticPr fontId="2"/>
  </si>
  <si>
    <t>-</t>
    <phoneticPr fontId="2"/>
  </si>
  <si>
    <t>-</t>
    <phoneticPr fontId="2"/>
  </si>
  <si>
    <t>兵庫県青果物価格安定資金協会</t>
  </si>
  <si>
    <t>兵庫みどり公社（林業公社）</t>
  </si>
  <si>
    <t>兵庫県私学振興協会</t>
  </si>
  <si>
    <t>兵庫県園芸・公園協会</t>
  </si>
  <si>
    <t>兵庫県まちづくり技術センター</t>
  </si>
  <si>
    <t>兵庫県住宅建築総合センター</t>
  </si>
  <si>
    <t>兵庫県営林緑化労働基金</t>
  </si>
  <si>
    <t>ひょうご産業活性化センター</t>
  </si>
  <si>
    <t>新産業創造研究機構</t>
  </si>
  <si>
    <t>ひょうご科学技術協会</t>
  </si>
  <si>
    <t>兵庫県科学技術振興財団</t>
  </si>
  <si>
    <t>兵庫県健康財団</t>
  </si>
  <si>
    <t>兵庫県勤労福祉協会</t>
  </si>
  <si>
    <t>兵庫県雇用開発協会</t>
  </si>
  <si>
    <t>兵庫県生きがい創造協会</t>
  </si>
  <si>
    <t>兵庫県警察育英会</t>
  </si>
  <si>
    <t>兵庫県障害者スポーツ協会</t>
  </si>
  <si>
    <t>兵庫県体育協会</t>
  </si>
  <si>
    <t>兵庫県青少年本部</t>
  </si>
  <si>
    <t>野外活動協会</t>
  </si>
  <si>
    <t>兵庫県芸術文化協会</t>
  </si>
  <si>
    <t>ひょうご環境創造協会</t>
  </si>
  <si>
    <t>兵庫県国際交流協会</t>
  </si>
  <si>
    <t>兵庫県人権啓発協会</t>
  </si>
  <si>
    <t>阪神・淡路大震災復興基金</t>
  </si>
  <si>
    <t>ひょうご震災記念２１世紀研究機構</t>
  </si>
  <si>
    <t>暴力団追放兵庫県民センター</t>
  </si>
  <si>
    <t>新西宮ヨットハーバー</t>
  </si>
  <si>
    <t>夢舞台</t>
  </si>
  <si>
    <t>阪神友愛食品</t>
  </si>
  <si>
    <t>播磨三洋工業</t>
  </si>
  <si>
    <t>ひょうご埠頭</t>
  </si>
  <si>
    <t>但馬空港ターミナル</t>
  </si>
  <si>
    <t>神戸國際会館</t>
  </si>
  <si>
    <t>北摂コミュニティ開発センター</t>
  </si>
  <si>
    <t>兵庫県住宅供給公社</t>
  </si>
  <si>
    <t>兵庫県道路公社</t>
  </si>
  <si>
    <t>兵庫県土地開発公社</t>
  </si>
  <si>
    <t>兵庫県住宅再建共済基金</t>
  </si>
  <si>
    <t>ひょうご情報教育機構</t>
  </si>
  <si>
    <t>計算科学振興財団</t>
  </si>
  <si>
    <t>兵庫県畜産協会</t>
  </si>
  <si>
    <t>ひょうご粒子線メディカルサポート</t>
  </si>
  <si>
    <t>公立大学法人兵庫県立大学</t>
  </si>
  <si>
    <t>兵庫県競馬組合</t>
    <rPh sb="0" eb="3">
      <t>ヒョウゴケン</t>
    </rPh>
    <rPh sb="3" eb="5">
      <t>ケイバ</t>
    </rPh>
    <rPh sb="5" eb="7">
      <t>クミアイ</t>
    </rPh>
    <phoneticPr fontId="4"/>
  </si>
  <si>
    <t>関西広域連合</t>
    <rPh sb="0" eb="2">
      <t>カンサイ</t>
    </rPh>
    <rPh sb="2" eb="4">
      <t>コウイキ</t>
    </rPh>
    <rPh sb="4" eb="6">
      <t>レンゴウ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</si>
</sst>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000_ "/>
    <numFmt numFmtId="184" formatCode="0_ "/>
    <numFmt numFmtId="185" formatCode="@&quot; &quot;"/>
    <numFmt numFmtId="186" formatCode="0.00_ "/>
    <numFmt numFmtId="187" formatCode="&quot;(&quot;0&quot;)&quot;"/>
    <numFmt numFmtId="188" formatCode="#,##0.0;&quot;▲ &quot;#,##0.0"/>
    <numFmt numFmtId="189" formatCode="0.0;&quot;▲ &quot;0.0"/>
    <numFmt numFmtId="190" formatCode="#,##0.0_ "/>
    <numFmt numFmtId="191" formatCode="#,##0.00;&quot;▲ &quot;#,##0.00"/>
  </numFmts>
  <fonts count="35"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1"/>
      <name val="ＭＳ Ｐゴシック"/>
      <family val="3"/>
      <charset val="128"/>
    </font>
    <font>
      <sz val="11"/>
      <color theme="1"/>
      <name val="游ゴシック"/>
      <family val="3"/>
      <charset val="128"/>
      <scheme val="minor"/>
    </font>
    <font>
      <sz val="16"/>
      <color indexed="8"/>
      <name val="ＭＳ ゴシック"/>
      <family val="3"/>
      <charset val="128"/>
    </font>
    <font>
      <sz val="16"/>
      <name val="ＭＳ 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z val="9"/>
      <color indexed="8"/>
      <name val="ＭＳ Ｐゴシック"/>
      <family val="3"/>
      <charset val="128"/>
    </font>
    <font>
      <sz val="14"/>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7">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top style="medium">
        <color indexed="64"/>
      </top>
      <bottom style="thin">
        <color indexed="64"/>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left style="medium">
        <color indexed="64"/>
      </left>
      <right style="hair">
        <color indexed="64"/>
      </right>
      <top style="hair">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hair">
        <color indexed="64"/>
      </left>
      <right style="medium">
        <color indexed="64"/>
      </right>
      <top/>
      <bottom style="thin">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1" fillId="0" borderId="0">
      <alignment vertical="center"/>
    </xf>
    <xf numFmtId="0" fontId="10" fillId="0" borderId="0"/>
    <xf numFmtId="0" fontId="10" fillId="0" borderId="0">
      <alignment vertical="center"/>
    </xf>
    <xf numFmtId="0" fontId="1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0" borderId="0">
      <alignment vertical="center"/>
    </xf>
    <xf numFmtId="0" fontId="10" fillId="0" borderId="0">
      <alignment vertical="center"/>
    </xf>
    <xf numFmtId="0" fontId="10" fillId="0" borderId="0"/>
    <xf numFmtId="0" fontId="10" fillId="0" borderId="0"/>
  </cellStyleXfs>
  <cellXfs count="122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0" borderId="7" xfId="1" applyFont="1" applyFill="1" applyBorder="1" applyAlignment="1">
      <alignment horizontal="center" vertical="center" wrapText="1"/>
    </xf>
    <xf numFmtId="0" fontId="6" fillId="0" borderId="11" xfId="1" applyFont="1" applyFill="1" applyBorder="1" applyAlignment="1">
      <alignment horizontal="center" vertical="center" wrapText="1"/>
    </xf>
    <xf numFmtId="0" fontId="6" fillId="0" borderId="17" xfId="1" applyFont="1" applyFill="1" applyBorder="1" applyAlignment="1">
      <alignment horizontal="center" vertical="center"/>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8" fillId="0" borderId="0" xfId="3" applyFont="1" applyAlignment="1"/>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8" fillId="0" borderId="0" xfId="3" applyFont="1" applyAlignment="1">
      <alignment horizontal="center" vertical="center" wrapText="1"/>
    </xf>
    <xf numFmtId="0" fontId="8" fillId="0" borderId="0" xfId="3" applyFont="1">
      <alignment vertical="center"/>
    </xf>
    <xf numFmtId="177" fontId="8" fillId="0" borderId="0" xfId="3" applyNumberFormat="1" applyFont="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3" fillId="4" borderId="5" xfId="5" applyFont="1" applyFill="1" applyBorder="1" applyAlignment="1">
      <alignment horizontal="center" vertical="center"/>
    </xf>
    <xf numFmtId="0" fontId="13"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4" fillId="0" borderId="41" xfId="6" applyNumberFormat="1" applyFont="1" applyBorder="1" applyAlignment="1">
      <alignment vertical="center"/>
    </xf>
    <xf numFmtId="178" fontId="14" fillId="0" borderId="48" xfId="6" applyNumberFormat="1" applyFont="1" applyBorder="1" applyAlignment="1">
      <alignment vertical="center"/>
    </xf>
    <xf numFmtId="178" fontId="14" fillId="0" borderId="15" xfId="6" applyNumberFormat="1" applyFont="1" applyBorder="1" applyAlignment="1">
      <alignment horizontal="center" vertical="center" wrapText="1"/>
    </xf>
    <xf numFmtId="178" fontId="14" fillId="0" borderId="39" xfId="6" applyNumberFormat="1" applyFont="1" applyBorder="1" applyAlignment="1">
      <alignment horizontal="center" vertical="center"/>
    </xf>
    <xf numFmtId="178" fontId="14" fillId="0" borderId="31" xfId="6" applyNumberFormat="1" applyFont="1" applyBorder="1" applyAlignment="1">
      <alignment horizontal="center" vertical="center"/>
    </xf>
    <xf numFmtId="178" fontId="14" fillId="0" borderId="42" xfId="6" applyNumberFormat="1" applyFont="1" applyBorder="1" applyAlignment="1">
      <alignment horizontal="center" vertical="center"/>
    </xf>
    <xf numFmtId="0" fontId="10" fillId="0" borderId="0" xfId="6"/>
    <xf numFmtId="178" fontId="14" fillId="0" borderId="37" xfId="6" applyNumberFormat="1" applyFont="1" applyBorder="1" applyAlignment="1">
      <alignment vertical="center"/>
    </xf>
    <xf numFmtId="178" fontId="14" fillId="0" borderId="40" xfId="6" applyNumberFormat="1" applyFont="1" applyBorder="1" applyAlignment="1">
      <alignment vertical="center"/>
    </xf>
    <xf numFmtId="0" fontId="10" fillId="0" borderId="47" xfId="6" applyFont="1" applyBorder="1" applyAlignment="1">
      <alignment vertical="center"/>
    </xf>
    <xf numFmtId="178" fontId="14" fillId="0" borderId="41" xfId="6" applyNumberFormat="1" applyFont="1" applyBorder="1" applyAlignment="1">
      <alignment horizontal="center" vertical="center"/>
    </xf>
    <xf numFmtId="178" fontId="14" fillId="0" borderId="52" xfId="6" applyNumberFormat="1" applyFont="1" applyBorder="1" applyAlignment="1">
      <alignment horizontal="center" vertical="center" wrapText="1"/>
    </xf>
    <xf numFmtId="178" fontId="14" fillId="0" borderId="53" xfId="6" applyNumberFormat="1" applyFont="1" applyBorder="1" applyAlignment="1">
      <alignment horizontal="center" vertical="center"/>
    </xf>
    <xf numFmtId="178" fontId="14" fillId="0" borderId="54" xfId="6" applyNumberFormat="1" applyFont="1" applyBorder="1" applyAlignment="1">
      <alignment horizontal="center" vertical="center" wrapText="1"/>
    </xf>
    <xf numFmtId="178" fontId="14" fillId="0" borderId="34" xfId="6" applyNumberFormat="1" applyFont="1" applyBorder="1" applyAlignment="1">
      <alignment horizontal="center" vertical="center"/>
    </xf>
    <xf numFmtId="178" fontId="14" fillId="0" borderId="48" xfId="6" applyNumberFormat="1" applyFont="1" applyBorder="1" applyAlignment="1">
      <alignment horizontal="center" vertical="center"/>
    </xf>
    <xf numFmtId="179" fontId="14" fillId="0" borderId="15" xfId="6" applyNumberFormat="1" applyFont="1" applyFill="1" applyBorder="1" applyAlignment="1">
      <alignment vertical="center"/>
    </xf>
    <xf numFmtId="179" fontId="14" fillId="0" borderId="41" xfId="6" applyNumberFormat="1" applyFont="1" applyFill="1" applyBorder="1" applyAlignment="1">
      <alignment vertical="center"/>
    </xf>
    <xf numFmtId="180" fontId="14" fillId="0" borderId="55" xfId="6" applyNumberFormat="1" applyFont="1" applyFill="1" applyBorder="1" applyAlignment="1">
      <alignment vertical="center"/>
    </xf>
    <xf numFmtId="179" fontId="14" fillId="0" borderId="53" xfId="6" applyNumberFormat="1" applyFont="1" applyFill="1" applyBorder="1" applyAlignment="1">
      <alignment vertical="center"/>
    </xf>
    <xf numFmtId="180" fontId="14" fillId="0" borderId="56" xfId="6" applyNumberFormat="1" applyFont="1" applyFill="1" applyBorder="1" applyAlignment="1">
      <alignment vertical="center"/>
    </xf>
    <xf numFmtId="180" fontId="14" fillId="0" borderId="15" xfId="6" applyNumberFormat="1" applyFont="1" applyBorder="1" applyAlignment="1">
      <alignment vertical="center"/>
    </xf>
    <xf numFmtId="178" fontId="14" fillId="0" borderId="37" xfId="6" applyNumberFormat="1" applyFont="1" applyBorder="1" applyAlignment="1">
      <alignment horizontal="center" vertical="center"/>
    </xf>
    <xf numFmtId="178" fontId="14" fillId="0" borderId="57" xfId="6" applyNumberFormat="1" applyFont="1" applyBorder="1" applyAlignment="1">
      <alignment horizontal="center" vertical="center"/>
    </xf>
    <xf numFmtId="179" fontId="14" fillId="0" borderId="58" xfId="6" applyNumberFormat="1" applyFont="1" applyFill="1" applyBorder="1" applyAlignment="1">
      <alignment vertical="center"/>
    </xf>
    <xf numFmtId="179" fontId="14" fillId="0" borderId="59" xfId="6" applyNumberFormat="1" applyFont="1" applyFill="1" applyBorder="1" applyAlignment="1">
      <alignment vertical="center"/>
    </xf>
    <xf numFmtId="180" fontId="14" fillId="0" borderId="57" xfId="6" applyNumberFormat="1" applyFont="1" applyFill="1" applyBorder="1" applyAlignment="1">
      <alignment vertical="center"/>
    </xf>
    <xf numFmtId="179" fontId="14" fillId="0" borderId="60" xfId="6" applyNumberFormat="1" applyFont="1" applyFill="1" applyBorder="1" applyAlignment="1">
      <alignment vertical="center"/>
    </xf>
    <xf numFmtId="180" fontId="14" fillId="0" borderId="61" xfId="6" applyNumberFormat="1" applyFont="1" applyFill="1" applyBorder="1" applyAlignment="1">
      <alignment vertical="center"/>
    </xf>
    <xf numFmtId="180" fontId="14" fillId="0" borderId="58" xfId="6" applyNumberFormat="1" applyFont="1" applyBorder="1" applyAlignment="1">
      <alignment vertical="center"/>
    </xf>
    <xf numFmtId="179" fontId="14" fillId="0" borderId="58" xfId="6" applyNumberFormat="1" applyFont="1" applyFill="1" applyBorder="1" applyAlignment="1">
      <alignment vertical="center" wrapText="1"/>
    </xf>
    <xf numFmtId="179" fontId="14" fillId="0" borderId="15" xfId="6" applyNumberFormat="1" applyFont="1" applyBorder="1" applyAlignment="1">
      <alignment vertical="center"/>
    </xf>
    <xf numFmtId="179" fontId="14" fillId="0" borderId="41" xfId="6" applyNumberFormat="1" applyFont="1" applyBorder="1" applyAlignment="1">
      <alignment vertical="center"/>
    </xf>
    <xf numFmtId="180" fontId="14" fillId="0" borderId="55" xfId="6" applyNumberFormat="1" applyFont="1" applyBorder="1" applyAlignment="1">
      <alignment vertical="center"/>
    </xf>
    <xf numFmtId="179" fontId="14" fillId="0" borderId="53" xfId="6" applyNumberFormat="1" applyFont="1" applyBorder="1" applyAlignment="1">
      <alignment vertical="center"/>
    </xf>
    <xf numFmtId="180" fontId="14" fillId="0" borderId="12" xfId="6" applyNumberFormat="1" applyFont="1" applyBorder="1" applyAlignment="1">
      <alignment vertical="center"/>
    </xf>
    <xf numFmtId="0" fontId="10" fillId="0" borderId="34" xfId="6" applyBorder="1"/>
    <xf numFmtId="0" fontId="10" fillId="0" borderId="34" xfId="6" applyBorder="1" applyAlignment="1">
      <alignment vertical="center"/>
    </xf>
    <xf numFmtId="0" fontId="15" fillId="0" borderId="34" xfId="6" applyFont="1" applyBorder="1"/>
    <xf numFmtId="0" fontId="10" fillId="0" borderId="0" xfId="7" applyAlignment="1"/>
    <xf numFmtId="0" fontId="10" fillId="0" borderId="34" xfId="7" applyBorder="1" applyAlignment="1"/>
    <xf numFmtId="177" fontId="10" fillId="0" borderId="34" xfId="7" applyNumberFormat="1" applyBorder="1" applyAlignment="1"/>
    <xf numFmtId="0" fontId="17" fillId="0" borderId="0" xfId="8" applyFont="1" applyFill="1">
      <alignment vertical="center"/>
    </xf>
    <xf numFmtId="49" fontId="17" fillId="0" borderId="0" xfId="8" applyNumberFormat="1" applyFont="1" applyFill="1">
      <alignment vertical="center"/>
    </xf>
    <xf numFmtId="0" fontId="17" fillId="0" borderId="0" xfId="8" applyFont="1">
      <alignment vertical="center"/>
    </xf>
    <xf numFmtId="0" fontId="19" fillId="0" borderId="0" xfId="8" applyFont="1" applyFill="1">
      <alignment vertical="center"/>
    </xf>
    <xf numFmtId="0" fontId="20" fillId="0" borderId="0" xfId="8" applyFont="1" applyFill="1">
      <alignment vertical="center"/>
    </xf>
    <xf numFmtId="184" fontId="17" fillId="0" borderId="36" xfId="8" applyNumberFormat="1" applyFont="1" applyFill="1" applyBorder="1" applyAlignment="1">
      <alignment horizontal="right" vertical="center" shrinkToFit="1"/>
    </xf>
    <xf numFmtId="184" fontId="17" fillId="0" borderId="8" xfId="8" applyNumberFormat="1" applyFont="1" applyFill="1" applyBorder="1" applyAlignment="1">
      <alignment horizontal="right" vertical="center" shrinkToFit="1"/>
    </xf>
    <xf numFmtId="184" fontId="17" fillId="0" borderId="9" xfId="8" applyNumberFormat="1" applyFont="1" applyFill="1" applyBorder="1" applyAlignment="1">
      <alignment horizontal="right" vertical="center" shrinkToFit="1"/>
    </xf>
    <xf numFmtId="0" fontId="21" fillId="0" borderId="47" xfId="9" applyFont="1" applyFill="1" applyBorder="1" applyAlignment="1">
      <alignment vertical="center"/>
    </xf>
    <xf numFmtId="184" fontId="17" fillId="0" borderId="36" xfId="8" applyNumberFormat="1" applyFont="1" applyFill="1" applyBorder="1" applyAlignment="1">
      <alignment vertical="center" shrinkToFit="1"/>
    </xf>
    <xf numFmtId="184" fontId="17" fillId="0" borderId="8" xfId="8" applyNumberFormat="1" applyFont="1" applyFill="1" applyBorder="1" applyAlignment="1">
      <alignment vertical="center" shrinkToFit="1"/>
    </xf>
    <xf numFmtId="184" fontId="17" fillId="0" borderId="9" xfId="8" applyNumberFormat="1" applyFont="1" applyFill="1" applyBorder="1" applyAlignment="1">
      <alignment vertical="center" shrinkToFit="1"/>
    </xf>
    <xf numFmtId="0" fontId="17" fillId="0" borderId="7" xfId="8" applyFont="1" applyFill="1" applyBorder="1" applyAlignment="1">
      <alignment horizontal="left" vertical="center"/>
    </xf>
    <xf numFmtId="0" fontId="21" fillId="0" borderId="74" xfId="9"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0" xfId="8" applyFont="1" applyFill="1" applyBorder="1" applyAlignment="1">
      <alignment horizontal="center" vertical="center"/>
    </xf>
    <xf numFmtId="0" fontId="17" fillId="0" borderId="0" xfId="8" applyFont="1" applyFill="1" applyBorder="1" applyAlignment="1">
      <alignment horizontal="center" vertical="center" wrapText="1"/>
    </xf>
    <xf numFmtId="0" fontId="17" fillId="0" borderId="8" xfId="8" applyFont="1" applyFill="1" applyBorder="1" applyAlignment="1">
      <alignment horizontal="center" vertical="center" textRotation="255"/>
    </xf>
    <xf numFmtId="0" fontId="17" fillId="0" borderId="8" xfId="8" applyFont="1" applyFill="1" applyBorder="1" applyAlignment="1">
      <alignment vertical="center"/>
    </xf>
    <xf numFmtId="0" fontId="17" fillId="0" borderId="8" xfId="8" applyFont="1" applyFill="1" applyBorder="1" applyAlignment="1">
      <alignment horizontal="right" vertical="center"/>
    </xf>
    <xf numFmtId="0" fontId="17" fillId="0" borderId="9" xfId="8" applyFont="1" applyFill="1" applyBorder="1" applyAlignment="1">
      <alignment horizontal="right" vertical="center"/>
    </xf>
    <xf numFmtId="0" fontId="17" fillId="0" borderId="0" xfId="8" applyFont="1" applyFill="1" applyBorder="1" applyAlignment="1">
      <alignment vertical="center"/>
    </xf>
    <xf numFmtId="0" fontId="17" fillId="0" borderId="0" xfId="8" applyFont="1" applyFill="1" applyBorder="1" applyAlignment="1">
      <alignment horizontal="right" vertical="center"/>
    </xf>
    <xf numFmtId="0" fontId="17" fillId="0" borderId="69" xfId="8" applyFont="1" applyFill="1" applyBorder="1" applyAlignment="1">
      <alignment horizontal="right" vertical="center"/>
    </xf>
    <xf numFmtId="0" fontId="17" fillId="0" borderId="70" xfId="8" applyFont="1" applyFill="1" applyBorder="1" applyAlignment="1">
      <alignment horizontal="center" vertical="center" textRotation="255"/>
    </xf>
    <xf numFmtId="0" fontId="17" fillId="0" borderId="71" xfId="8" applyFont="1" applyFill="1" applyBorder="1" applyAlignment="1">
      <alignment horizontal="center" vertical="center" textRotation="255"/>
    </xf>
    <xf numFmtId="0" fontId="17" fillId="0" borderId="71" xfId="8" applyFont="1" applyFill="1" applyBorder="1" applyAlignment="1">
      <alignment vertical="center"/>
    </xf>
    <xf numFmtId="0" fontId="17" fillId="0" borderId="71" xfId="8" applyFont="1" applyFill="1" applyBorder="1" applyAlignment="1">
      <alignment horizontal="right" vertical="center"/>
    </xf>
    <xf numFmtId="0" fontId="17" fillId="0" borderId="73" xfId="8" applyFont="1" applyFill="1" applyBorder="1" applyAlignment="1">
      <alignment horizontal="right" vertical="center"/>
    </xf>
    <xf numFmtId="0" fontId="17" fillId="0" borderId="70" xfId="8" applyFont="1" applyFill="1" applyBorder="1" applyAlignment="1">
      <alignment horizontal="center" vertical="center"/>
    </xf>
    <xf numFmtId="0" fontId="17" fillId="0" borderId="7" xfId="8" applyFont="1" applyFill="1" applyBorder="1">
      <alignment vertical="center"/>
    </xf>
    <xf numFmtId="0" fontId="17" fillId="0" borderId="0" xfId="8" applyFont="1" applyFill="1" applyBorder="1">
      <alignment vertical="center"/>
    </xf>
    <xf numFmtId="0" fontId="21" fillId="0" borderId="8" xfId="7" applyFont="1" applyFill="1" applyBorder="1" applyAlignment="1">
      <alignment horizontal="center" vertical="center" wrapText="1"/>
    </xf>
    <xf numFmtId="0" fontId="21" fillId="0" borderId="8" xfId="7" applyFont="1" applyFill="1" applyBorder="1" applyAlignment="1">
      <alignment horizontal="left" vertical="center"/>
    </xf>
    <xf numFmtId="0" fontId="10" fillId="0" borderId="8" xfId="8" applyFont="1" applyFill="1" applyBorder="1" applyAlignment="1">
      <alignment horizontal="left" vertical="center"/>
    </xf>
    <xf numFmtId="178" fontId="21" fillId="0" borderId="8" xfId="8" applyNumberFormat="1" applyFont="1" applyFill="1" applyBorder="1" applyAlignment="1">
      <alignment horizontal="right" vertical="center"/>
    </xf>
    <xf numFmtId="178" fontId="21" fillId="0" borderId="0" xfId="8" applyNumberFormat="1" applyFont="1" applyFill="1" applyBorder="1" applyAlignment="1">
      <alignment horizontal="right" vertical="center"/>
    </xf>
    <xf numFmtId="0" fontId="17" fillId="0" borderId="69" xfId="8" applyFont="1" applyFill="1" applyBorder="1">
      <alignment vertical="center"/>
    </xf>
    <xf numFmtId="49" fontId="17" fillId="0" borderId="7" xfId="8" applyNumberFormat="1" applyFont="1" applyFill="1" applyBorder="1">
      <alignment vertical="center"/>
    </xf>
    <xf numFmtId="49" fontId="17" fillId="0" borderId="0" xfId="8" applyNumberFormat="1" applyFont="1" applyFill="1" applyBorder="1">
      <alignment vertical="center"/>
    </xf>
    <xf numFmtId="49" fontId="17" fillId="0" borderId="0" xfId="8" applyNumberFormat="1" applyFont="1" applyFill="1" applyBorder="1" applyAlignment="1">
      <alignment vertical="center"/>
    </xf>
    <xf numFmtId="49" fontId="17" fillId="0" borderId="0" xfId="8" applyNumberFormat="1" applyFont="1" applyFill="1" applyBorder="1" applyAlignment="1">
      <alignment horizontal="center" vertical="center"/>
    </xf>
    <xf numFmtId="0" fontId="17" fillId="0" borderId="69" xfId="8" applyFont="1" applyFill="1" applyBorder="1" applyAlignment="1">
      <alignment horizontal="center" vertical="center"/>
    </xf>
    <xf numFmtId="0" fontId="17" fillId="0" borderId="70" xfId="8" applyFont="1" applyFill="1" applyBorder="1">
      <alignment vertical="center"/>
    </xf>
    <xf numFmtId="0" fontId="17" fillId="0" borderId="71" xfId="8" applyFont="1" applyFill="1" applyBorder="1">
      <alignment vertical="center"/>
    </xf>
    <xf numFmtId="0" fontId="17" fillId="0" borderId="73" xfId="8" applyFont="1" applyFill="1" applyBorder="1">
      <alignment vertical="center"/>
    </xf>
    <xf numFmtId="49" fontId="25" fillId="0" borderId="0" xfId="10" applyNumberFormat="1" applyFont="1">
      <alignment vertical="center"/>
    </xf>
    <xf numFmtId="49" fontId="17" fillId="0" borderId="0" xfId="10" applyNumberFormat="1" applyFont="1">
      <alignment vertical="center"/>
    </xf>
    <xf numFmtId="0" fontId="17" fillId="0" borderId="0" xfId="10" applyFont="1">
      <alignment vertical="center"/>
    </xf>
    <xf numFmtId="0" fontId="26" fillId="0" borderId="0" xfId="10" applyFont="1">
      <alignment vertical="center"/>
    </xf>
    <xf numFmtId="0" fontId="3" fillId="0" borderId="54" xfId="10" applyFont="1" applyBorder="1" applyAlignment="1">
      <alignment horizontal="center" vertical="center"/>
    </xf>
    <xf numFmtId="0" fontId="3" fillId="0" borderId="54" xfId="10" applyFont="1" applyBorder="1" applyAlignment="1">
      <alignment vertical="center"/>
    </xf>
    <xf numFmtId="0" fontId="17" fillId="0" borderId="0" xfId="10" applyFont="1" applyBorder="1">
      <alignment vertical="center"/>
    </xf>
    <xf numFmtId="0" fontId="17" fillId="0" borderId="12" xfId="10" applyFont="1" applyFill="1" applyBorder="1">
      <alignment vertical="center"/>
    </xf>
    <xf numFmtId="178" fontId="17" fillId="0" borderId="12"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0" fontId="17" fillId="0" borderId="12" xfId="10" applyFont="1" applyFill="1" applyBorder="1" applyAlignment="1">
      <alignment vertical="center"/>
    </xf>
    <xf numFmtId="0" fontId="17" fillId="0" borderId="12" xfId="10" applyFont="1" applyFill="1" applyBorder="1" applyAlignment="1">
      <alignment horizontal="center" vertical="center"/>
    </xf>
    <xf numFmtId="0" fontId="17" fillId="0" borderId="0" xfId="10" applyFont="1" applyFill="1" applyBorder="1">
      <alignment vertical="center"/>
    </xf>
    <xf numFmtId="178" fontId="17" fillId="0" borderId="0" xfId="10" applyNumberFormat="1" applyFont="1" applyFill="1" applyBorder="1" applyAlignment="1">
      <alignment horizontal="right" vertical="center"/>
    </xf>
    <xf numFmtId="181" fontId="17" fillId="0" borderId="0" xfId="10" applyNumberFormat="1" applyFont="1" applyFill="1" applyBorder="1" applyAlignment="1">
      <alignment horizontal="right" vertical="center"/>
    </xf>
    <xf numFmtId="0" fontId="17" fillId="0" borderId="0" xfId="10" applyFont="1" applyFill="1" applyBorder="1" applyAlignment="1">
      <alignment vertical="center"/>
    </xf>
    <xf numFmtId="0" fontId="17" fillId="0" borderId="0" xfId="10" applyFont="1" applyFill="1" applyBorder="1" applyAlignment="1">
      <alignment horizontal="center" vertical="center"/>
    </xf>
    <xf numFmtId="0" fontId="17" fillId="0" borderId="12" xfId="10" applyFont="1" applyBorder="1">
      <alignment vertical="center"/>
    </xf>
    <xf numFmtId="0" fontId="17" fillId="0" borderId="0" xfId="10" applyFont="1" applyBorder="1" applyAlignment="1">
      <alignment horizontal="center" vertical="center"/>
    </xf>
    <xf numFmtId="0" fontId="17" fillId="0" borderId="54" xfId="10" applyFont="1" applyBorder="1">
      <alignment vertical="center"/>
    </xf>
    <xf numFmtId="0" fontId="21" fillId="0" borderId="0" xfId="10" applyFont="1" applyBorder="1">
      <alignment vertical="center"/>
    </xf>
    <xf numFmtId="0" fontId="21" fillId="0" borderId="0" xfId="10" applyFont="1">
      <alignment vertical="center"/>
    </xf>
    <xf numFmtId="0" fontId="17" fillId="0" borderId="0" xfId="10" applyFont="1" applyFill="1" applyBorder="1" applyAlignment="1">
      <alignment horizontal="center" vertical="center" wrapText="1"/>
    </xf>
    <xf numFmtId="0" fontId="17" fillId="0" borderId="0" xfId="10" applyFont="1" applyFill="1" applyBorder="1" applyAlignment="1">
      <alignment vertical="center" textRotation="255"/>
    </xf>
    <xf numFmtId="49" fontId="17" fillId="6" borderId="0" xfId="12" applyNumberFormat="1" applyFont="1" applyFill="1" applyProtection="1">
      <alignment vertical="center"/>
    </xf>
    <xf numFmtId="0" fontId="17" fillId="6" borderId="0" xfId="12" applyFont="1" applyFill="1" applyProtection="1">
      <alignment vertical="center"/>
    </xf>
    <xf numFmtId="0" fontId="17" fillId="6" borderId="0" xfId="12" applyFont="1" applyFill="1" applyBorder="1" applyAlignment="1" applyProtection="1">
      <alignment vertical="center"/>
    </xf>
    <xf numFmtId="0" fontId="17" fillId="6" borderId="71"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7"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2" xfId="12" applyFont="1" applyBorder="1" applyAlignment="1" applyProtection="1">
      <alignment horizontal="center" vertical="center" shrinkToFit="1"/>
      <protection locked="0"/>
    </xf>
    <xf numFmtId="0" fontId="29" fillId="0" borderId="92" xfId="12" applyFont="1" applyFill="1" applyBorder="1" applyAlignment="1" applyProtection="1">
      <alignment horizontal="center" vertical="center" shrinkToFit="1"/>
      <protection locked="0"/>
    </xf>
    <xf numFmtId="0" fontId="29" fillId="0" borderId="104" xfId="15" applyFont="1" applyBorder="1" applyAlignment="1" applyProtection="1">
      <alignment horizontal="center" vertical="center" shrinkToFit="1"/>
      <protection locked="0"/>
    </xf>
    <xf numFmtId="0" fontId="29" fillId="0" borderId="106" xfId="12" applyFont="1" applyBorder="1" applyAlignment="1" applyProtection="1">
      <alignment horizontal="center" vertical="center" shrinkToFit="1"/>
      <protection locked="0"/>
    </xf>
    <xf numFmtId="0" fontId="29" fillId="0" borderId="106" xfId="12" applyFont="1" applyFill="1" applyBorder="1" applyAlignment="1" applyProtection="1">
      <alignment horizontal="center" vertical="center" shrinkToFit="1"/>
      <protection locked="0"/>
    </xf>
    <xf numFmtId="0" fontId="29" fillId="0" borderId="117"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31"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17"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5"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31" fillId="6" borderId="0" xfId="12" applyFont="1" applyFill="1" applyBorder="1" applyProtection="1">
      <alignment vertical="center"/>
    </xf>
    <xf numFmtId="0" fontId="29" fillId="6" borderId="71" xfId="12" applyFont="1" applyFill="1" applyBorder="1" applyAlignment="1" applyProtection="1">
      <alignment vertical="center"/>
    </xf>
    <xf numFmtId="0" fontId="29" fillId="6" borderId="71"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9"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4" fillId="6" borderId="0" xfId="13" applyFont="1" applyFill="1" applyProtection="1">
      <alignment vertical="center"/>
    </xf>
    <xf numFmtId="0" fontId="1" fillId="0" borderId="0" xfId="13">
      <alignment vertical="center"/>
    </xf>
    <xf numFmtId="0" fontId="10" fillId="6" borderId="0" xfId="6" applyFill="1" applyProtection="1">
      <protection hidden="1"/>
    </xf>
    <xf numFmtId="0" fontId="10" fillId="6" borderId="0" xfId="6" applyFill="1"/>
    <xf numFmtId="0" fontId="10" fillId="6" borderId="0" xfId="6" applyFont="1" applyFill="1"/>
    <xf numFmtId="0" fontId="10" fillId="6" borderId="0" xfId="6" applyFont="1" applyFill="1" applyProtection="1">
      <protection hidden="1"/>
    </xf>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3"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8" fontId="3" fillId="6" borderId="52" xfId="16" applyNumberFormat="1" applyFont="1" applyFill="1" applyBorder="1" applyAlignment="1">
      <alignment horizontal="right" vertical="center" shrinkToFit="1"/>
    </xf>
    <xf numFmtId="0" fontId="3" fillId="6" borderId="0" xfId="16" applyFont="1" applyFill="1" applyBorder="1" applyAlignment="1">
      <alignment vertical="center"/>
    </xf>
    <xf numFmtId="177" fontId="3" fillId="6" borderId="0" xfId="16" applyNumberFormat="1" applyFont="1" applyFill="1" applyBorder="1" applyAlignment="1">
      <alignment horizontal="right" vertical="center"/>
    </xf>
    <xf numFmtId="188" fontId="3" fillId="6" borderId="0" xfId="16" applyNumberFormat="1" applyFont="1" applyFill="1" applyBorder="1" applyAlignment="1">
      <alignment horizontal="right" vertical="center"/>
    </xf>
    <xf numFmtId="190"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1" fontId="14" fillId="0" borderId="34" xfId="16" applyNumberFormat="1" applyFont="1" applyFill="1" applyBorder="1" applyAlignment="1">
      <alignment horizontal="right" vertical="center" shrinkToFit="1"/>
    </xf>
    <xf numFmtId="191" fontId="14" fillId="0" borderId="186" xfId="16" applyNumberFormat="1" applyFont="1" applyFill="1" applyBorder="1" applyAlignment="1">
      <alignment horizontal="right" vertical="center" shrinkToFit="1"/>
    </xf>
    <xf numFmtId="191"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8" fontId="14" fillId="0" borderId="34" xfId="16" applyNumberFormat="1" applyFont="1" applyFill="1" applyBorder="1" applyAlignment="1">
      <alignment horizontal="right" vertical="center" shrinkToFit="1"/>
    </xf>
    <xf numFmtId="188" fontId="14" fillId="0" borderId="186" xfId="16" applyNumberFormat="1" applyFont="1" applyFill="1" applyBorder="1" applyAlignment="1">
      <alignment horizontal="right" vertical="center" shrinkToFit="1"/>
    </xf>
    <xf numFmtId="188"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90"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1" fillId="0" borderId="0" xfId="16" applyFont="1" applyFill="1" applyBorder="1" applyAlignment="1"/>
    <xf numFmtId="190" fontId="3" fillId="0" borderId="12" xfId="16" applyNumberFormat="1" applyFont="1" applyFill="1" applyBorder="1">
      <alignment vertical="center"/>
    </xf>
    <xf numFmtId="0" fontId="1" fillId="0" borderId="54" xfId="16" applyFont="1" applyFill="1" applyBorder="1">
      <alignment vertical="center"/>
    </xf>
    <xf numFmtId="0" fontId="29" fillId="0" borderId="65" xfId="16" applyFont="1" applyFill="1" applyBorder="1">
      <alignment vertical="center"/>
    </xf>
    <xf numFmtId="0" fontId="1" fillId="0" borderId="54" xfId="17" applyFont="1" applyFill="1" applyBorder="1">
      <alignment vertical="center"/>
    </xf>
    <xf numFmtId="190" fontId="3" fillId="0" borderId="54" xfId="17" applyNumberFormat="1" applyFont="1" applyFill="1" applyBorder="1">
      <alignment vertical="center"/>
    </xf>
    <xf numFmtId="178" fontId="14" fillId="0" borderId="41" xfId="18" applyNumberFormat="1" applyFont="1" applyBorder="1" applyAlignment="1">
      <alignment vertical="center"/>
    </xf>
    <xf numFmtId="178" fontId="14" fillId="0" borderId="48" xfId="18" applyNumberFormat="1" applyFont="1" applyBorder="1" applyAlignment="1">
      <alignment vertical="center"/>
    </xf>
    <xf numFmtId="178" fontId="14" fillId="0" borderId="37" xfId="18" applyNumberFormat="1" applyFont="1" applyBorder="1" applyAlignment="1">
      <alignment vertical="center"/>
    </xf>
    <xf numFmtId="178" fontId="14" fillId="0" borderId="40" xfId="18" applyNumberFormat="1" applyFont="1" applyBorder="1" applyAlignment="1">
      <alignment vertical="center"/>
    </xf>
    <xf numFmtId="178" fontId="14" fillId="0" borderId="41" xfId="18" applyNumberFormat="1" applyFont="1" applyBorder="1" applyAlignment="1">
      <alignment horizontal="center" vertical="center"/>
    </xf>
    <xf numFmtId="178" fontId="14" fillId="0" borderId="52" xfId="18" applyNumberFormat="1" applyFont="1" applyBorder="1" applyAlignment="1">
      <alignment horizontal="center" vertical="center" wrapText="1"/>
    </xf>
    <xf numFmtId="178" fontId="21" fillId="0" borderId="53" xfId="18" applyNumberFormat="1" applyFont="1" applyBorder="1" applyAlignment="1">
      <alignment horizontal="center" vertical="center"/>
    </xf>
    <xf numFmtId="178" fontId="14" fillId="0" borderId="54" xfId="18" applyNumberFormat="1" applyFont="1" applyBorder="1" applyAlignment="1">
      <alignment horizontal="center" vertical="center" wrapText="1"/>
    </xf>
    <xf numFmtId="178" fontId="14" fillId="0" borderId="34" xfId="18" applyNumberFormat="1" applyFont="1" applyBorder="1" applyAlignment="1">
      <alignment horizontal="center" vertical="center"/>
    </xf>
    <xf numFmtId="177" fontId="14" fillId="0" borderId="15" xfId="19" applyNumberFormat="1" applyFont="1" applyFill="1" applyBorder="1" applyAlignment="1">
      <alignment horizontal="right" vertical="center" shrinkToFit="1"/>
    </xf>
    <xf numFmtId="177" fontId="14" fillId="0" borderId="41" xfId="19" applyNumberFormat="1" applyFont="1" applyFill="1" applyBorder="1" applyAlignment="1">
      <alignment horizontal="right" vertical="center" shrinkToFit="1"/>
    </xf>
    <xf numFmtId="188" fontId="14" fillId="0" borderId="55" xfId="19" applyNumberFormat="1" applyFont="1" applyFill="1" applyBorder="1" applyAlignment="1">
      <alignment horizontal="right" vertical="center" shrinkToFit="1"/>
    </xf>
    <xf numFmtId="177" fontId="14" fillId="0" borderId="53" xfId="19" applyNumberFormat="1" applyFont="1" applyFill="1" applyBorder="1" applyAlignment="1">
      <alignment horizontal="right" vertical="center" shrinkToFit="1"/>
    </xf>
    <xf numFmtId="188" fontId="14" fillId="0" borderId="56" xfId="19" applyNumberFormat="1" applyFont="1" applyFill="1" applyBorder="1" applyAlignment="1">
      <alignment horizontal="right" vertical="center" shrinkToFit="1"/>
    </xf>
    <xf numFmtId="188" fontId="14" fillId="0" borderId="15" xfId="19" applyNumberFormat="1" applyFont="1" applyBorder="1" applyAlignment="1">
      <alignment horizontal="right" vertical="center" shrinkToFit="1"/>
    </xf>
    <xf numFmtId="178" fontId="14" fillId="0" borderId="37" xfId="18" applyNumberFormat="1" applyFont="1" applyBorder="1" applyAlignment="1">
      <alignment horizontal="center" vertical="center"/>
    </xf>
    <xf numFmtId="178" fontId="14" fillId="0" borderId="57" xfId="18" applyNumberFormat="1" applyFont="1" applyBorder="1" applyAlignment="1">
      <alignment horizontal="center" vertical="center"/>
    </xf>
    <xf numFmtId="177" fontId="14" fillId="0" borderId="58" xfId="19" applyNumberFormat="1" applyFont="1" applyFill="1" applyBorder="1" applyAlignment="1">
      <alignment horizontal="right" vertical="center" shrinkToFit="1"/>
    </xf>
    <xf numFmtId="177" fontId="14" fillId="0" borderId="59" xfId="19" applyNumberFormat="1" applyFont="1" applyFill="1" applyBorder="1" applyAlignment="1">
      <alignment horizontal="right" vertical="center" shrinkToFit="1"/>
    </xf>
    <xf numFmtId="188" fontId="14" fillId="0" borderId="57" xfId="19" applyNumberFormat="1" applyFont="1" applyFill="1" applyBorder="1" applyAlignment="1">
      <alignment horizontal="right" vertical="center" shrinkToFit="1"/>
    </xf>
    <xf numFmtId="177" fontId="14" fillId="0" borderId="60" xfId="19" applyNumberFormat="1" applyFont="1" applyFill="1" applyBorder="1" applyAlignment="1">
      <alignment horizontal="right" vertical="center" shrinkToFit="1"/>
    </xf>
    <xf numFmtId="188" fontId="14" fillId="0" borderId="61" xfId="19" applyNumberFormat="1" applyFont="1" applyFill="1" applyBorder="1" applyAlignment="1">
      <alignment horizontal="right" vertical="center" shrinkToFit="1"/>
    </xf>
    <xf numFmtId="188" fontId="14" fillId="0" borderId="58" xfId="19" applyNumberFormat="1" applyFont="1" applyBorder="1" applyAlignment="1">
      <alignment horizontal="right" vertical="center" shrinkToFit="1"/>
    </xf>
    <xf numFmtId="178" fontId="14" fillId="0" borderId="48" xfId="18" applyNumberFormat="1" applyFont="1" applyBorder="1" applyAlignment="1">
      <alignment horizontal="center" vertical="center"/>
    </xf>
    <xf numFmtId="177" fontId="14" fillId="0" borderId="15" xfId="19" applyNumberFormat="1" applyFont="1" applyBorder="1" applyAlignment="1">
      <alignment horizontal="right" vertical="center" shrinkToFit="1"/>
    </xf>
    <xf numFmtId="177" fontId="14" fillId="0" borderId="41" xfId="19" applyNumberFormat="1" applyFont="1" applyBorder="1" applyAlignment="1">
      <alignment horizontal="right" vertical="center" shrinkToFit="1"/>
    </xf>
    <xf numFmtId="188" fontId="14" fillId="0" borderId="55" xfId="19" applyNumberFormat="1" applyFont="1" applyBorder="1" applyAlignment="1">
      <alignment horizontal="right" vertical="center" shrinkToFit="1"/>
    </xf>
    <xf numFmtId="177" fontId="14" fillId="0" borderId="53" xfId="19" applyNumberFormat="1" applyFont="1" applyBorder="1" applyAlignment="1">
      <alignment horizontal="right" vertical="center" shrinkToFit="1"/>
    </xf>
    <xf numFmtId="188" fontId="14"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6" fillId="2" borderId="4" xfId="5" applyFont="1" applyFill="1" applyBorder="1" applyAlignment="1">
      <alignment horizontal="center" vertical="center"/>
    </xf>
    <xf numFmtId="0" fontId="6" fillId="2" borderId="5" xfId="5" applyFont="1" applyFill="1" applyBorder="1" applyAlignment="1">
      <alignment horizontal="center" vertical="center"/>
    </xf>
    <xf numFmtId="0" fontId="6" fillId="2" borderId="6" xfId="5" applyFont="1" applyFill="1" applyBorder="1" applyAlignment="1">
      <alignment horizontal="center" vertical="center"/>
    </xf>
    <xf numFmtId="176" fontId="6" fillId="0" borderId="4" xfId="5" applyNumberFormat="1" applyFont="1" applyFill="1" applyBorder="1" applyAlignment="1" applyProtection="1">
      <alignment horizontal="right" vertical="center" shrinkToFit="1"/>
    </xf>
    <xf numFmtId="176" fontId="6" fillId="0" borderId="5" xfId="5" applyNumberFormat="1" applyFont="1" applyFill="1" applyBorder="1" applyAlignment="1" applyProtection="1">
      <alignment horizontal="right" vertical="center" shrinkToFit="1"/>
    </xf>
    <xf numFmtId="176" fontId="6" fillId="0" borderId="10" xfId="5" applyNumberFormat="1" applyFont="1" applyFill="1" applyBorder="1" applyAlignment="1" applyProtection="1">
      <alignment horizontal="right" vertical="center" shrinkToFit="1"/>
    </xf>
    <xf numFmtId="176" fontId="6" fillId="0" borderId="14" xfId="5" applyNumberFormat="1" applyFont="1" applyFill="1" applyBorder="1" applyAlignment="1" applyProtection="1">
      <alignment horizontal="right" vertical="center" shrinkToFit="1"/>
    </xf>
    <xf numFmtId="176" fontId="6" fillId="0" borderId="15" xfId="5" applyNumberFormat="1" applyFont="1" applyFill="1" applyBorder="1" applyAlignment="1" applyProtection="1">
      <alignment horizontal="right" vertical="center" shrinkToFit="1"/>
    </xf>
    <xf numFmtId="176" fontId="6" fillId="0" borderId="16" xfId="5" applyNumberFormat="1" applyFont="1" applyFill="1" applyBorder="1" applyAlignment="1" applyProtection="1">
      <alignment horizontal="right" vertical="center" shrinkToFit="1"/>
    </xf>
    <xf numFmtId="176" fontId="6" fillId="0" borderId="20" xfId="5" applyNumberFormat="1" applyFont="1" applyFill="1" applyBorder="1" applyAlignment="1" applyProtection="1">
      <alignment horizontal="right" vertical="center" shrinkToFit="1"/>
    </xf>
    <xf numFmtId="176" fontId="6" fillId="0" borderId="21" xfId="5" applyNumberFormat="1" applyFont="1" applyFill="1" applyBorder="1" applyAlignment="1" applyProtection="1">
      <alignment horizontal="right" vertical="center" shrinkToFit="1"/>
    </xf>
    <xf numFmtId="176" fontId="6" fillId="0" borderId="22" xfId="5" applyNumberFormat="1" applyFont="1" applyFill="1" applyBorder="1" applyAlignment="1" applyProtection="1">
      <alignment horizontal="right" vertical="center" shrinkToFit="1"/>
    </xf>
    <xf numFmtId="0" fontId="7" fillId="2" borderId="23" xfId="5" applyFont="1" applyFill="1" applyBorder="1" applyAlignment="1">
      <alignment horizontal="center" vertical="center"/>
    </xf>
    <xf numFmtId="0" fontId="7" fillId="2" borderId="5" xfId="5" applyFont="1" applyFill="1" applyBorder="1" applyAlignment="1">
      <alignment horizontal="center" vertical="center"/>
    </xf>
    <xf numFmtId="0" fontId="7" fillId="2" borderId="10" xfId="5" applyFont="1" applyFill="1" applyBorder="1" applyAlignment="1">
      <alignment horizontal="center" vertical="center"/>
    </xf>
    <xf numFmtId="177" fontId="7" fillId="0" borderId="27" xfId="5" applyNumberFormat="1" applyFont="1" applyFill="1" applyBorder="1" applyAlignment="1" applyProtection="1">
      <alignment horizontal="right" vertical="center" shrinkToFit="1"/>
    </xf>
    <xf numFmtId="177" fontId="7" fillId="0" borderId="28" xfId="5" applyNumberFormat="1" applyFont="1" applyFill="1" applyBorder="1" applyAlignment="1" applyProtection="1">
      <alignment horizontal="right" vertical="center" shrinkToFit="1"/>
    </xf>
    <xf numFmtId="177" fontId="7" fillId="0" borderId="29" xfId="5" applyNumberFormat="1" applyFont="1" applyFill="1" applyBorder="1" applyAlignment="1" applyProtection="1">
      <alignment horizontal="right" vertical="center" shrinkToFit="1"/>
    </xf>
    <xf numFmtId="177" fontId="7" fillId="0" borderId="33" xfId="5" applyNumberFormat="1" applyFont="1" applyFill="1" applyBorder="1" applyAlignment="1" applyProtection="1">
      <alignment horizontal="right" vertical="center" shrinkToFit="1"/>
    </xf>
    <xf numFmtId="177" fontId="7" fillId="0" borderId="34" xfId="5" applyNumberFormat="1" applyFont="1" applyFill="1" applyBorder="1" applyAlignment="1" applyProtection="1">
      <alignment horizontal="right" vertical="center" shrinkToFit="1"/>
    </xf>
    <xf numFmtId="177" fontId="7" fillId="0" borderId="35" xfId="5" applyNumberFormat="1" applyFont="1" applyFill="1" applyBorder="1" applyAlignment="1" applyProtection="1">
      <alignment horizontal="right" vertical="center" shrinkToFit="1"/>
    </xf>
    <xf numFmtId="177" fontId="7" fillId="0" borderId="20" xfId="5" applyNumberFormat="1" applyFont="1" applyFill="1" applyBorder="1" applyAlignment="1" applyProtection="1">
      <alignment horizontal="right" vertical="center" shrinkToFit="1"/>
    </xf>
    <xf numFmtId="177" fontId="7" fillId="0" borderId="21" xfId="5" applyNumberFormat="1" applyFont="1" applyFill="1" applyBorder="1" applyAlignment="1" applyProtection="1">
      <alignment horizontal="right" vertical="center" shrinkToFit="1"/>
    </xf>
    <xf numFmtId="177" fontId="7" fillId="0" borderId="22" xfId="5" applyNumberFormat="1" applyFont="1" applyFill="1" applyBorder="1" applyAlignment="1" applyProtection="1">
      <alignment horizontal="right" vertical="center" shrinkToFit="1"/>
    </xf>
    <xf numFmtId="49" fontId="18" fillId="0" borderId="0" xfId="8" applyNumberFormat="1" applyFont="1" applyFill="1" applyAlignment="1">
      <alignment horizontal="center" vertical="center"/>
    </xf>
    <xf numFmtId="0" fontId="17" fillId="0" borderId="4" xfId="8" applyFont="1" applyFill="1" applyBorder="1" applyAlignment="1">
      <alignment horizontal="center" vertical="center"/>
    </xf>
    <xf numFmtId="0" fontId="17" fillId="0" borderId="23" xfId="8" applyFont="1" applyFill="1" applyBorder="1" applyAlignment="1">
      <alignment horizontal="center" vertical="center"/>
    </xf>
    <xf numFmtId="0" fontId="17" fillId="0" borderId="5" xfId="8" applyFont="1" applyFill="1" applyBorder="1" applyAlignment="1">
      <alignment horizontal="center" vertical="center"/>
    </xf>
    <xf numFmtId="0" fontId="17" fillId="0" borderId="49" xfId="8" applyFont="1" applyFill="1" applyBorder="1" applyAlignment="1">
      <alignment horizontal="center" vertical="center"/>
    </xf>
    <xf numFmtId="0" fontId="17" fillId="0" borderId="38" xfId="8" applyFont="1" applyFill="1" applyBorder="1" applyAlignment="1">
      <alignment horizontal="center" vertical="center"/>
    </xf>
    <xf numFmtId="0" fontId="17" fillId="0" borderId="64" xfId="8" applyFont="1" applyFill="1" applyBorder="1" applyAlignment="1">
      <alignment horizontal="center" vertical="center"/>
    </xf>
    <xf numFmtId="0" fontId="17" fillId="0" borderId="62" xfId="8" applyFont="1" applyFill="1" applyBorder="1" applyAlignment="1">
      <alignment horizontal="center" vertical="center"/>
    </xf>
    <xf numFmtId="0" fontId="17" fillId="0" borderId="10" xfId="8" applyFont="1" applyFill="1" applyBorder="1" applyAlignment="1">
      <alignment horizontal="center" vertical="center"/>
    </xf>
    <xf numFmtId="0" fontId="17" fillId="0" borderId="65" xfId="8" applyFont="1" applyFill="1" applyBorder="1" applyAlignment="1">
      <alignment horizontal="center" vertical="center"/>
    </xf>
    <xf numFmtId="0" fontId="17" fillId="0" borderId="66" xfId="8" applyFont="1" applyFill="1" applyBorder="1" applyAlignment="1">
      <alignment horizontal="center" vertical="center"/>
    </xf>
    <xf numFmtId="0" fontId="17" fillId="0" borderId="47" xfId="8" applyFont="1" applyFill="1" applyBorder="1" applyAlignment="1">
      <alignment horizontal="center" vertical="center"/>
    </xf>
    <xf numFmtId="0" fontId="17" fillId="0" borderId="37" xfId="8" applyFont="1" applyFill="1" applyBorder="1" applyAlignment="1">
      <alignment horizontal="center" vertical="center"/>
    </xf>
    <xf numFmtId="0" fontId="17" fillId="0" borderId="67" xfId="8" applyFont="1" applyFill="1" applyBorder="1" applyAlignment="1">
      <alignment horizontal="center" vertical="center"/>
    </xf>
    <xf numFmtId="0" fontId="17" fillId="0" borderId="63" xfId="8" applyFont="1" applyFill="1" applyBorder="1" applyAlignment="1">
      <alignment horizontal="center" vertical="center"/>
    </xf>
    <xf numFmtId="0" fontId="17" fillId="0" borderId="25" xfId="8" applyFont="1" applyFill="1" applyBorder="1" applyAlignment="1">
      <alignment horizontal="center" vertical="center"/>
    </xf>
    <xf numFmtId="0" fontId="17" fillId="0" borderId="26" xfId="8" applyFont="1" applyFill="1" applyBorder="1" applyAlignment="1">
      <alignment horizontal="center" vertical="center"/>
    </xf>
    <xf numFmtId="0" fontId="17" fillId="0" borderId="1" xfId="8" applyFont="1" applyFill="1" applyBorder="1" applyAlignment="1">
      <alignment horizontal="center" vertical="center"/>
    </xf>
    <xf numFmtId="0" fontId="17" fillId="0" borderId="2" xfId="8" applyFont="1" applyFill="1" applyBorder="1" applyAlignment="1">
      <alignment horizontal="center" vertical="center"/>
    </xf>
    <xf numFmtId="0" fontId="17" fillId="0" borderId="3" xfId="8" applyFont="1" applyFill="1" applyBorder="1" applyAlignment="1">
      <alignment horizontal="center" vertical="center"/>
    </xf>
    <xf numFmtId="0" fontId="17" fillId="0" borderId="36" xfId="8" applyFont="1" applyFill="1" applyBorder="1" applyAlignment="1">
      <alignment horizontal="center" vertical="center"/>
    </xf>
    <xf numFmtId="0" fontId="17" fillId="0" borderId="8" xfId="8" applyFont="1" applyFill="1" applyBorder="1" applyAlignment="1">
      <alignment horizontal="center" vertical="center"/>
    </xf>
    <xf numFmtId="0" fontId="17" fillId="0" borderId="9" xfId="8" applyFont="1" applyFill="1" applyBorder="1" applyAlignment="1">
      <alignment horizontal="center" vertical="center"/>
    </xf>
    <xf numFmtId="178" fontId="17" fillId="0" borderId="36" xfId="8" applyNumberFormat="1" applyFont="1" applyFill="1" applyBorder="1" applyAlignment="1">
      <alignment horizontal="right" vertical="center" shrinkToFit="1"/>
    </xf>
    <xf numFmtId="178" fontId="17" fillId="0" borderId="8" xfId="8" applyNumberFormat="1" applyFont="1" applyFill="1" applyBorder="1" applyAlignment="1">
      <alignment horizontal="right" vertical="center" shrinkToFit="1"/>
    </xf>
    <xf numFmtId="178" fontId="17" fillId="0" borderId="9" xfId="8" applyNumberFormat="1" applyFont="1" applyFill="1" applyBorder="1" applyAlignment="1">
      <alignment horizontal="right" vertical="center" shrinkToFit="1"/>
    </xf>
    <xf numFmtId="0" fontId="17" fillId="0" borderId="36" xfId="8" applyFont="1" applyFill="1" applyBorder="1" applyAlignment="1">
      <alignment horizontal="left" vertical="center"/>
    </xf>
    <xf numFmtId="0" fontId="17" fillId="0" borderId="8" xfId="8" applyFont="1" applyFill="1" applyBorder="1" applyAlignment="1">
      <alignment horizontal="left" vertical="center"/>
    </xf>
    <xf numFmtId="0" fontId="17" fillId="0" borderId="9" xfId="8" applyFont="1" applyFill="1" applyBorder="1" applyAlignment="1">
      <alignment horizontal="left" vertical="center"/>
    </xf>
    <xf numFmtId="181" fontId="17" fillId="0" borderId="36" xfId="8" applyNumberFormat="1" applyFont="1" applyFill="1" applyBorder="1" applyAlignment="1">
      <alignment horizontal="right" vertical="center" shrinkToFit="1"/>
    </xf>
    <xf numFmtId="181" fontId="17" fillId="0" borderId="8" xfId="8" applyNumberFormat="1" applyFont="1" applyFill="1" applyBorder="1" applyAlignment="1">
      <alignment horizontal="right" vertical="center" shrinkToFit="1"/>
    </xf>
    <xf numFmtId="181" fontId="17" fillId="0" borderId="9" xfId="8" applyNumberFormat="1" applyFont="1" applyFill="1" applyBorder="1" applyAlignment="1">
      <alignment horizontal="right" vertical="center" shrinkToFit="1"/>
    </xf>
    <xf numFmtId="0" fontId="21" fillId="0" borderId="7" xfId="7" applyFont="1" applyFill="1" applyBorder="1" applyAlignment="1">
      <alignment horizontal="left" vertical="center"/>
    </xf>
    <xf numFmtId="0" fontId="21" fillId="0" borderId="0" xfId="7" applyFont="1" applyFill="1" applyBorder="1" applyAlignment="1">
      <alignment horizontal="left" vertical="center"/>
    </xf>
    <xf numFmtId="0" fontId="21" fillId="0" borderId="69" xfId="7" applyFont="1" applyFill="1" applyBorder="1" applyAlignment="1">
      <alignment horizontal="left" vertical="center"/>
    </xf>
    <xf numFmtId="178" fontId="17" fillId="0" borderId="7" xfId="8" applyNumberFormat="1" applyFont="1" applyFill="1" applyBorder="1" applyAlignment="1">
      <alignment horizontal="right" vertical="center" shrinkToFit="1"/>
    </xf>
    <xf numFmtId="178" fontId="17" fillId="0" borderId="0" xfId="8" applyNumberFormat="1" applyFont="1" applyFill="1" applyBorder="1" applyAlignment="1">
      <alignment horizontal="right" vertical="center" shrinkToFit="1"/>
    </xf>
    <xf numFmtId="178" fontId="17" fillId="0" borderId="69" xfId="8" applyNumberFormat="1" applyFont="1" applyFill="1" applyBorder="1" applyAlignment="1">
      <alignment horizontal="right" vertical="center" shrinkToFit="1"/>
    </xf>
    <xf numFmtId="0" fontId="17" fillId="0" borderId="7" xfId="8" applyFont="1" applyFill="1" applyBorder="1" applyAlignment="1">
      <alignment horizontal="left" vertical="center"/>
    </xf>
    <xf numFmtId="0" fontId="17" fillId="0" borderId="0" xfId="8" applyFont="1" applyFill="1" applyBorder="1" applyAlignment="1">
      <alignment horizontal="left" vertical="center"/>
    </xf>
    <xf numFmtId="0" fontId="17" fillId="0" borderId="69" xfId="8" applyFont="1" applyFill="1" applyBorder="1" applyAlignment="1">
      <alignment horizontal="left" vertical="center"/>
    </xf>
    <xf numFmtId="181" fontId="17" fillId="0" borderId="7" xfId="8" applyNumberFormat="1" applyFont="1" applyFill="1" applyBorder="1" applyAlignment="1">
      <alignment horizontal="right" vertical="center" shrinkToFit="1"/>
    </xf>
    <xf numFmtId="181" fontId="17" fillId="0" borderId="0" xfId="8" applyNumberFormat="1" applyFont="1" applyFill="1" applyBorder="1" applyAlignment="1">
      <alignment horizontal="right" vertical="center" shrinkToFit="1"/>
    </xf>
    <xf numFmtId="181" fontId="17" fillId="0" borderId="69" xfId="8" applyNumberFormat="1" applyFont="1" applyFill="1" applyBorder="1" applyAlignment="1">
      <alignment horizontal="right" vertical="center" shrinkToFit="1"/>
    </xf>
    <xf numFmtId="0" fontId="21" fillId="0" borderId="36" xfId="7" applyFont="1" applyFill="1" applyBorder="1" applyAlignment="1">
      <alignment horizontal="left" vertical="center"/>
    </xf>
    <xf numFmtId="0" fontId="21" fillId="0" borderId="8" xfId="7" applyFont="1" applyFill="1" applyBorder="1" applyAlignment="1">
      <alignment horizontal="left" vertical="center"/>
    </xf>
    <xf numFmtId="0" fontId="21" fillId="0" borderId="9" xfId="7" applyFont="1" applyFill="1" applyBorder="1" applyAlignment="1">
      <alignment horizontal="left" vertical="center"/>
    </xf>
    <xf numFmtId="0" fontId="17" fillId="0" borderId="39" xfId="8" applyFont="1" applyFill="1" applyBorder="1" applyAlignment="1">
      <alignment horizontal="left" vertical="center"/>
    </xf>
    <xf numFmtId="0" fontId="17" fillId="0" borderId="31" xfId="8" applyFont="1" applyFill="1" applyBorder="1" applyAlignment="1">
      <alignment horizontal="left" vertical="center"/>
    </xf>
    <xf numFmtId="0" fontId="17" fillId="0" borderId="42" xfId="8" applyFont="1" applyFill="1" applyBorder="1" applyAlignment="1">
      <alignment horizontal="left" vertical="center"/>
    </xf>
    <xf numFmtId="178" fontId="17" fillId="0" borderId="39" xfId="8" applyNumberFormat="1" applyFont="1" applyFill="1" applyBorder="1" applyAlignment="1">
      <alignment horizontal="right" vertical="center" shrinkToFit="1"/>
    </xf>
    <xf numFmtId="178" fontId="17" fillId="0" borderId="31" xfId="8" applyNumberFormat="1" applyFont="1" applyFill="1" applyBorder="1" applyAlignment="1">
      <alignment horizontal="right" vertical="center" shrinkToFit="1"/>
    </xf>
    <xf numFmtId="178" fontId="17" fillId="0" borderId="42" xfId="8" applyNumberFormat="1" applyFont="1" applyFill="1" applyBorder="1" applyAlignment="1">
      <alignment horizontal="right" vertical="center" shrinkToFit="1"/>
    </xf>
    <xf numFmtId="178" fontId="17" fillId="0" borderId="32" xfId="8" applyNumberFormat="1" applyFont="1" applyFill="1" applyBorder="1" applyAlignment="1">
      <alignment horizontal="right" vertical="center" shrinkToFit="1"/>
    </xf>
    <xf numFmtId="183" fontId="17" fillId="0" borderId="7" xfId="8" applyNumberFormat="1" applyFont="1" applyFill="1" applyBorder="1" applyAlignment="1">
      <alignment horizontal="right" vertical="center" shrinkToFit="1"/>
    </xf>
    <xf numFmtId="183" fontId="17" fillId="0" borderId="0" xfId="8" applyNumberFormat="1" applyFont="1" applyFill="1" applyBorder="1" applyAlignment="1">
      <alignment horizontal="right" vertical="center" shrinkToFit="1"/>
    </xf>
    <xf numFmtId="183" fontId="17" fillId="0" borderId="69" xfId="8" applyNumberFormat="1" applyFont="1" applyFill="1" applyBorder="1" applyAlignment="1">
      <alignment horizontal="right" vertical="center" shrinkToFit="1"/>
    </xf>
    <xf numFmtId="182" fontId="17" fillId="0" borderId="7" xfId="8" applyNumberFormat="1" applyFont="1" applyFill="1" applyBorder="1" applyAlignment="1">
      <alignment horizontal="right" vertical="center" shrinkToFit="1"/>
    </xf>
    <xf numFmtId="182" fontId="17" fillId="0" borderId="0" xfId="8" applyNumberFormat="1" applyFont="1" applyFill="1" applyBorder="1" applyAlignment="1">
      <alignment horizontal="right" vertical="center" shrinkToFit="1"/>
    </xf>
    <xf numFmtId="182" fontId="17" fillId="0" borderId="69" xfId="8" applyNumberFormat="1" applyFont="1" applyFill="1" applyBorder="1" applyAlignment="1">
      <alignment horizontal="right" vertical="center" shrinkToFit="1"/>
    </xf>
    <xf numFmtId="0" fontId="17" fillId="0" borderId="11" xfId="8" applyFont="1" applyFill="1" applyBorder="1" applyAlignment="1">
      <alignment horizontal="center" vertical="center"/>
    </xf>
    <xf numFmtId="0" fontId="17" fillId="0" borderId="12" xfId="8" applyFont="1" applyFill="1" applyBorder="1" applyAlignment="1">
      <alignment horizontal="center" vertical="center"/>
    </xf>
    <xf numFmtId="0" fontId="17" fillId="0" borderId="48" xfId="8" applyFont="1" applyFill="1" applyBorder="1" applyAlignment="1">
      <alignment horizontal="center" vertical="center"/>
    </xf>
    <xf numFmtId="0" fontId="17" fillId="0" borderId="7" xfId="8" applyFont="1" applyFill="1" applyBorder="1" applyAlignment="1">
      <alignment horizontal="center" vertical="center"/>
    </xf>
    <xf numFmtId="0" fontId="17" fillId="0" borderId="0" xfId="8" applyFont="1" applyFill="1" applyBorder="1" applyAlignment="1">
      <alignment horizontal="center" vertical="center"/>
    </xf>
    <xf numFmtId="0" fontId="17" fillId="0" borderId="70" xfId="8" applyFont="1" applyFill="1" applyBorder="1" applyAlignment="1">
      <alignment horizontal="center" vertical="center"/>
    </xf>
    <xf numFmtId="0" fontId="17" fillId="0" borderId="71" xfId="8" applyFont="1" applyFill="1" applyBorder="1" applyAlignment="1">
      <alignment horizontal="center" vertical="center"/>
    </xf>
    <xf numFmtId="0" fontId="17" fillId="0" borderId="72" xfId="8" applyFont="1" applyFill="1" applyBorder="1" applyAlignment="1">
      <alignment horizontal="center" vertical="center"/>
    </xf>
    <xf numFmtId="0" fontId="17" fillId="0" borderId="45" xfId="8" applyFont="1" applyFill="1" applyBorder="1" applyAlignment="1">
      <alignment vertical="center"/>
    </xf>
    <xf numFmtId="0" fontId="17" fillId="0" borderId="25" xfId="8" applyFont="1" applyFill="1" applyBorder="1" applyAlignment="1">
      <alignment vertical="center"/>
    </xf>
    <xf numFmtId="0" fontId="17" fillId="0" borderId="46" xfId="8" applyFont="1" applyFill="1" applyBorder="1" applyAlignment="1">
      <alignment vertical="center"/>
    </xf>
    <xf numFmtId="178" fontId="17" fillId="0" borderId="45" xfId="8" applyNumberFormat="1" applyFont="1" applyFill="1" applyBorder="1" applyAlignment="1">
      <alignment horizontal="right" vertical="center" shrinkToFit="1"/>
    </xf>
    <xf numFmtId="178" fontId="17" fillId="0" borderId="25" xfId="8" applyNumberFormat="1" applyFont="1" applyFill="1" applyBorder="1" applyAlignment="1">
      <alignment horizontal="right" vertical="center" shrinkToFit="1"/>
    </xf>
    <xf numFmtId="178" fontId="17" fillId="0" borderId="26" xfId="8" applyNumberFormat="1" applyFont="1" applyFill="1" applyBorder="1" applyAlignment="1">
      <alignment horizontal="right" vertical="center" shrinkToFit="1"/>
    </xf>
    <xf numFmtId="0" fontId="17" fillId="0" borderId="11" xfId="8" applyFont="1" applyFill="1" applyBorder="1" applyAlignment="1">
      <alignment horizontal="center" vertical="center" textRotation="255"/>
    </xf>
    <xf numFmtId="0" fontId="17" fillId="0" borderId="12" xfId="8" applyFont="1" applyFill="1" applyBorder="1" applyAlignment="1">
      <alignment horizontal="center" vertical="center" textRotation="255"/>
    </xf>
    <xf numFmtId="0" fontId="17" fillId="0" borderId="48" xfId="8" applyFont="1" applyFill="1" applyBorder="1" applyAlignment="1">
      <alignment horizontal="center" vertical="center" textRotation="255"/>
    </xf>
    <xf numFmtId="0" fontId="17" fillId="0" borderId="7" xfId="8" applyFont="1" applyFill="1" applyBorder="1" applyAlignment="1">
      <alignment horizontal="center" vertical="center" textRotation="255"/>
    </xf>
    <xf numFmtId="0" fontId="17" fillId="0" borderId="0" xfId="8" applyFont="1" applyFill="1" applyBorder="1" applyAlignment="1">
      <alignment horizontal="center" vertical="center" textRotation="255"/>
    </xf>
    <xf numFmtId="0" fontId="17" fillId="0" borderId="38" xfId="8" applyFont="1" applyFill="1" applyBorder="1" applyAlignment="1">
      <alignment horizontal="center" vertical="center" textRotation="255"/>
    </xf>
    <xf numFmtId="0" fontId="17" fillId="0" borderId="24" xfId="8" applyFont="1" applyFill="1" applyBorder="1" applyAlignment="1">
      <alignment horizontal="center" vertical="center" textRotation="255"/>
    </xf>
    <xf numFmtId="0" fontId="17" fillId="0" borderId="54" xfId="8" applyFont="1" applyFill="1" applyBorder="1" applyAlignment="1">
      <alignment horizontal="center" vertical="center" textRotation="255"/>
    </xf>
    <xf numFmtId="0" fontId="17" fillId="0" borderId="40" xfId="8" applyFont="1" applyFill="1" applyBorder="1" applyAlignment="1">
      <alignment horizontal="center" vertical="center" textRotation="255"/>
    </xf>
    <xf numFmtId="0" fontId="17" fillId="0" borderId="41" xfId="8" applyFont="1" applyFill="1" applyBorder="1" applyAlignment="1">
      <alignment horizontal="center" vertical="center"/>
    </xf>
    <xf numFmtId="0" fontId="17" fillId="0" borderId="54" xfId="8" applyFont="1" applyFill="1" applyBorder="1" applyAlignment="1">
      <alignment horizontal="center" vertical="center"/>
    </xf>
    <xf numFmtId="0" fontId="17" fillId="0" borderId="40" xfId="8" applyFont="1" applyFill="1" applyBorder="1" applyAlignment="1">
      <alignment horizontal="center" vertical="center"/>
    </xf>
    <xf numFmtId="0" fontId="11" fillId="0" borderId="12" xfId="8" applyFill="1" applyBorder="1" applyAlignment="1">
      <alignment vertical="center"/>
    </xf>
    <xf numFmtId="0" fontId="11" fillId="0" borderId="48" xfId="8" applyFill="1" applyBorder="1" applyAlignment="1">
      <alignment vertical="center"/>
    </xf>
    <xf numFmtId="0" fontId="11" fillId="0" borderId="37" xfId="8" applyFill="1" applyBorder="1" applyAlignment="1">
      <alignment vertical="center"/>
    </xf>
    <xf numFmtId="0" fontId="11" fillId="0" borderId="54" xfId="8" applyFill="1" applyBorder="1" applyAlignment="1">
      <alignment vertical="center"/>
    </xf>
    <xf numFmtId="0" fontId="11" fillId="0" borderId="40" xfId="8" applyFill="1" applyBorder="1" applyAlignment="1">
      <alignment vertical="center"/>
    </xf>
    <xf numFmtId="0" fontId="17" fillId="0" borderId="41" xfId="8" applyFont="1" applyFill="1" applyBorder="1" applyAlignment="1">
      <alignment horizontal="center" vertical="center" wrapText="1"/>
    </xf>
    <xf numFmtId="0" fontId="17" fillId="0" borderId="12" xfId="8" applyFont="1" applyFill="1" applyBorder="1" applyAlignment="1">
      <alignment horizontal="center" vertical="center" wrapText="1"/>
    </xf>
    <xf numFmtId="0" fontId="11" fillId="0" borderId="13" xfId="8" applyFill="1" applyBorder="1" applyAlignment="1">
      <alignment vertical="center"/>
    </xf>
    <xf numFmtId="0" fontId="11" fillId="0" borderId="68" xfId="8" applyFill="1" applyBorder="1" applyAlignment="1">
      <alignment vertical="center"/>
    </xf>
    <xf numFmtId="0" fontId="17" fillId="0" borderId="44" xfId="8" applyFont="1" applyFill="1" applyBorder="1" applyAlignment="1">
      <alignment vertical="center"/>
    </xf>
    <xf numFmtId="0" fontId="17" fillId="0" borderId="18" xfId="8" applyFont="1" applyFill="1" applyBorder="1" applyAlignment="1">
      <alignment vertical="center"/>
    </xf>
    <xf numFmtId="0" fontId="17" fillId="0" borderId="43" xfId="8" applyFont="1" applyFill="1" applyBorder="1" applyAlignment="1">
      <alignment vertical="center"/>
    </xf>
    <xf numFmtId="185" fontId="17" fillId="0" borderId="44" xfId="8" applyNumberFormat="1" applyFont="1" applyFill="1" applyBorder="1" applyAlignment="1">
      <alignment horizontal="right" vertical="center" shrinkToFit="1"/>
    </xf>
    <xf numFmtId="185" fontId="17" fillId="0" borderId="18" xfId="8" applyNumberFormat="1" applyFont="1" applyFill="1" applyBorder="1" applyAlignment="1">
      <alignment horizontal="right" vertical="center" shrinkToFit="1"/>
    </xf>
    <xf numFmtId="185" fontId="17" fillId="0" borderId="19" xfId="8" applyNumberFormat="1" applyFont="1" applyFill="1" applyBorder="1" applyAlignment="1">
      <alignment horizontal="right" vertical="center" shrinkToFit="1"/>
    </xf>
    <xf numFmtId="0" fontId="17" fillId="0" borderId="70" xfId="8" applyFont="1" applyFill="1" applyBorder="1" applyAlignment="1">
      <alignment horizontal="left" vertical="center"/>
    </xf>
    <xf numFmtId="0" fontId="17" fillId="0" borderId="71" xfId="8" applyFont="1" applyFill="1" applyBorder="1" applyAlignment="1">
      <alignment horizontal="left" vertical="center"/>
    </xf>
    <xf numFmtId="0" fontId="17" fillId="0" borderId="73" xfId="8" applyFont="1" applyFill="1" applyBorder="1" applyAlignment="1">
      <alignment horizontal="left" vertical="center"/>
    </xf>
    <xf numFmtId="0" fontId="17" fillId="0" borderId="39" xfId="8" applyFont="1" applyFill="1" applyBorder="1" applyAlignment="1">
      <alignment vertical="center"/>
    </xf>
    <xf numFmtId="0" fontId="17" fillId="0" borderId="31" xfId="8" applyFont="1" applyFill="1" applyBorder="1" applyAlignment="1">
      <alignment vertical="center"/>
    </xf>
    <xf numFmtId="0" fontId="17" fillId="0" borderId="42" xfId="8" applyFont="1" applyFill="1" applyBorder="1" applyAlignment="1">
      <alignment vertical="center"/>
    </xf>
    <xf numFmtId="186" fontId="17" fillId="0" borderId="7" xfId="8" applyNumberFormat="1" applyFont="1" applyFill="1" applyBorder="1" applyAlignment="1">
      <alignment horizontal="right" vertical="center" shrinkToFit="1"/>
    </xf>
    <xf numFmtId="186" fontId="17" fillId="0" borderId="0" xfId="8" applyNumberFormat="1" applyFont="1" applyFill="1" applyBorder="1" applyAlignment="1">
      <alignment horizontal="right" vertical="center" shrinkToFit="1"/>
    </xf>
    <xf numFmtId="186" fontId="17" fillId="0" borderId="69" xfId="8" applyNumberFormat="1" applyFont="1" applyFill="1" applyBorder="1" applyAlignment="1">
      <alignment horizontal="right" vertical="center" shrinkToFit="1"/>
    </xf>
    <xf numFmtId="0" fontId="21" fillId="0" borderId="36" xfId="9" applyFont="1" applyFill="1" applyBorder="1" applyAlignment="1">
      <alignment horizontal="center" vertical="center" wrapText="1"/>
    </xf>
    <xf numFmtId="0" fontId="21" fillId="0" borderId="8" xfId="9" applyFont="1" applyFill="1" applyBorder="1" applyAlignment="1">
      <alignment horizontal="center" vertical="center" wrapText="1"/>
    </xf>
    <xf numFmtId="0" fontId="21" fillId="0" borderId="23" xfId="9" applyFont="1" applyFill="1" applyBorder="1" applyAlignment="1">
      <alignment horizontal="center" vertical="center" wrapText="1"/>
    </xf>
    <xf numFmtId="0" fontId="21" fillId="0" borderId="7" xfId="9" applyFont="1" applyFill="1" applyBorder="1" applyAlignment="1">
      <alignment horizontal="center" vertical="center" wrapText="1"/>
    </xf>
    <xf numFmtId="0" fontId="21" fillId="0" borderId="0" xfId="9" applyFont="1" applyFill="1" applyBorder="1" applyAlignment="1">
      <alignment horizontal="center" vertical="center" wrapText="1"/>
    </xf>
    <xf numFmtId="0" fontId="21" fillId="0" borderId="38" xfId="9" applyFont="1" applyFill="1" applyBorder="1" applyAlignment="1">
      <alignment horizontal="center" vertical="center" wrapText="1"/>
    </xf>
    <xf numFmtId="0" fontId="21" fillId="0" borderId="70" xfId="9" applyFont="1" applyFill="1" applyBorder="1" applyAlignment="1">
      <alignment horizontal="center" vertical="center" wrapText="1"/>
    </xf>
    <xf numFmtId="0" fontId="21" fillId="0" borderId="71" xfId="9" applyFont="1" applyFill="1" applyBorder="1" applyAlignment="1">
      <alignment horizontal="center" vertical="center" wrapText="1"/>
    </xf>
    <xf numFmtId="0" fontId="21" fillId="0" borderId="72" xfId="9" applyFont="1" applyFill="1" applyBorder="1" applyAlignment="1">
      <alignment horizontal="center" vertical="center" wrapText="1"/>
    </xf>
    <xf numFmtId="0" fontId="21" fillId="0" borderId="62" xfId="8" applyFont="1" applyFill="1" applyBorder="1" applyAlignment="1">
      <alignment vertical="center"/>
    </xf>
    <xf numFmtId="0" fontId="21" fillId="0" borderId="25" xfId="8" applyFont="1" applyFill="1" applyBorder="1" applyAlignment="1">
      <alignment vertical="center"/>
    </xf>
    <xf numFmtId="0" fontId="21" fillId="0" borderId="46" xfId="8" applyFont="1" applyFill="1" applyBorder="1" applyAlignment="1">
      <alignment vertical="center"/>
    </xf>
    <xf numFmtId="178" fontId="21" fillId="0" borderId="62" xfId="8" applyNumberFormat="1" applyFont="1" applyFill="1" applyBorder="1" applyAlignment="1">
      <alignment horizontal="right" vertical="center" shrinkToFit="1"/>
    </xf>
    <xf numFmtId="178" fontId="21" fillId="0" borderId="8" xfId="8" applyNumberFormat="1" applyFont="1" applyFill="1" applyBorder="1" applyAlignment="1">
      <alignment horizontal="right" vertical="center" shrinkToFit="1"/>
    </xf>
    <xf numFmtId="178" fontId="21" fillId="0" borderId="9" xfId="8" applyNumberFormat="1" applyFont="1" applyFill="1" applyBorder="1" applyAlignment="1">
      <alignment horizontal="right" vertical="center" shrinkToFit="1"/>
    </xf>
    <xf numFmtId="0" fontId="17" fillId="0" borderId="48" xfId="8" applyFont="1" applyFill="1" applyBorder="1" applyAlignment="1">
      <alignment horizontal="center" vertical="center" wrapText="1"/>
    </xf>
    <xf numFmtId="0" fontId="17" fillId="0" borderId="37" xfId="8" applyFont="1" applyFill="1" applyBorder="1" applyAlignment="1">
      <alignment horizontal="center" vertical="center" wrapText="1"/>
    </xf>
    <xf numFmtId="0" fontId="17" fillId="0" borderId="54" xfId="8" applyFont="1" applyFill="1" applyBorder="1" applyAlignment="1">
      <alignment horizontal="center" vertical="center" wrapText="1"/>
    </xf>
    <xf numFmtId="0" fontId="17" fillId="0" borderId="40" xfId="8" applyFont="1" applyFill="1" applyBorder="1" applyAlignment="1">
      <alignment horizontal="center" vertical="center" wrapText="1"/>
    </xf>
    <xf numFmtId="0" fontId="21" fillId="0" borderId="39" xfId="9" applyFont="1" applyFill="1" applyBorder="1" applyAlignment="1">
      <alignment horizontal="center" vertical="center" shrinkToFit="1"/>
    </xf>
    <xf numFmtId="0" fontId="21" fillId="0" borderId="31" xfId="9" applyFont="1" applyFill="1" applyBorder="1" applyAlignment="1">
      <alignment horizontal="center" vertical="center" shrinkToFit="1"/>
    </xf>
    <xf numFmtId="0" fontId="21" fillId="0" borderId="42" xfId="9" applyFont="1" applyFill="1" applyBorder="1" applyAlignment="1">
      <alignment horizontal="center" vertical="center" shrinkToFit="1"/>
    </xf>
    <xf numFmtId="178" fontId="21" fillId="0" borderId="39" xfId="8" applyNumberFormat="1" applyFont="1" applyFill="1" applyBorder="1" applyAlignment="1">
      <alignment horizontal="right" vertical="center" shrinkToFit="1"/>
    </xf>
    <xf numFmtId="178" fontId="21" fillId="0" borderId="31" xfId="8" applyNumberFormat="1" applyFont="1" applyFill="1" applyBorder="1" applyAlignment="1">
      <alignment horizontal="right" vertical="center" shrinkToFit="1"/>
    </xf>
    <xf numFmtId="178" fontId="21" fillId="0" borderId="32" xfId="8" applyNumberFormat="1" applyFont="1" applyFill="1" applyBorder="1" applyAlignment="1">
      <alignment horizontal="right" vertical="center" shrinkToFit="1"/>
    </xf>
    <xf numFmtId="0" fontId="21" fillId="0" borderId="70" xfId="7" applyFont="1" applyFill="1" applyBorder="1" applyAlignment="1">
      <alignment horizontal="left" vertical="center"/>
    </xf>
    <xf numFmtId="0" fontId="21" fillId="0" borderId="71" xfId="7" applyFont="1" applyFill="1" applyBorder="1" applyAlignment="1">
      <alignment horizontal="left" vertical="center"/>
    </xf>
    <xf numFmtId="0" fontId="21" fillId="0" borderId="73" xfId="7" applyFont="1" applyFill="1" applyBorder="1" applyAlignment="1">
      <alignment horizontal="left" vertical="center"/>
    </xf>
    <xf numFmtId="0" fontId="23" fillId="0" borderId="41" xfId="8" applyFont="1" applyFill="1" applyBorder="1" applyAlignment="1">
      <alignment horizontal="center" vertical="center" wrapText="1"/>
    </xf>
    <xf numFmtId="0" fontId="23" fillId="0" borderId="12" xfId="8" applyFont="1" applyFill="1" applyBorder="1" applyAlignment="1">
      <alignment horizontal="center" vertical="center" wrapText="1"/>
    </xf>
    <xf numFmtId="0" fontId="23" fillId="0" borderId="13" xfId="8" applyFont="1" applyFill="1" applyBorder="1" applyAlignment="1">
      <alignment horizontal="center" vertical="center" wrapText="1"/>
    </xf>
    <xf numFmtId="0" fontId="23" fillId="0" borderId="37" xfId="8" applyFont="1" applyFill="1" applyBorder="1" applyAlignment="1">
      <alignment horizontal="center" vertical="center" wrapText="1"/>
    </xf>
    <xf numFmtId="0" fontId="23" fillId="0" borderId="54" xfId="8" applyFont="1" applyFill="1" applyBorder="1" applyAlignment="1">
      <alignment horizontal="center" vertical="center" wrapText="1"/>
    </xf>
    <xf numFmtId="0" fontId="23" fillId="0" borderId="68" xfId="8" applyFont="1" applyFill="1" applyBorder="1" applyAlignment="1">
      <alignment horizontal="center" vertical="center" wrapText="1"/>
    </xf>
    <xf numFmtId="181" fontId="17" fillId="0" borderId="70" xfId="8" applyNumberFormat="1" applyFont="1" applyFill="1" applyBorder="1" applyAlignment="1">
      <alignment horizontal="right" vertical="center" shrinkToFit="1"/>
    </xf>
    <xf numFmtId="181" fontId="17" fillId="0" borderId="71" xfId="8" applyNumberFormat="1" applyFont="1" applyFill="1" applyBorder="1" applyAlignment="1">
      <alignment horizontal="right" vertical="center" shrinkToFit="1"/>
    </xf>
    <xf numFmtId="181" fontId="17" fillId="0" borderId="73" xfId="8" applyNumberFormat="1" applyFont="1" applyFill="1" applyBorder="1" applyAlignment="1">
      <alignment horizontal="right" vertical="center" shrinkToFit="1"/>
    </xf>
    <xf numFmtId="0" fontId="21" fillId="0" borderId="41" xfId="8" applyFont="1" applyFill="1" applyBorder="1" applyAlignment="1">
      <alignment vertical="center"/>
    </xf>
    <xf numFmtId="0" fontId="21" fillId="0" borderId="12" xfId="8" applyFont="1" applyFill="1" applyBorder="1" applyAlignment="1">
      <alignment vertical="center"/>
    </xf>
    <xf numFmtId="0" fontId="21" fillId="0" borderId="48" xfId="8" applyFont="1" applyFill="1" applyBorder="1" applyAlignment="1">
      <alignment vertical="center"/>
    </xf>
    <xf numFmtId="178" fontId="21" fillId="0" borderId="41" xfId="8" applyNumberFormat="1" applyFont="1" applyFill="1" applyBorder="1" applyAlignment="1">
      <alignment horizontal="right" vertical="center" shrinkToFit="1"/>
    </xf>
    <xf numFmtId="178" fontId="21" fillId="0" borderId="12" xfId="8" applyNumberFormat="1" applyFont="1" applyFill="1" applyBorder="1" applyAlignment="1">
      <alignment horizontal="right" vertical="center" shrinkToFit="1"/>
    </xf>
    <xf numFmtId="178" fontId="21" fillId="0" borderId="13" xfId="8" applyNumberFormat="1" applyFont="1" applyFill="1" applyBorder="1" applyAlignment="1">
      <alignment horizontal="right" vertical="center" shrinkToFit="1"/>
    </xf>
    <xf numFmtId="0" fontId="23" fillId="0" borderId="0" xfId="8" applyFont="1" applyFill="1" applyBorder="1" applyAlignment="1">
      <alignment horizontal="left" vertical="center" wrapText="1"/>
    </xf>
    <xf numFmtId="0" fontId="23" fillId="0" borderId="69" xfId="8" applyFont="1" applyFill="1" applyBorder="1" applyAlignment="1">
      <alignment horizontal="left" vertical="center" wrapText="1"/>
    </xf>
    <xf numFmtId="0" fontId="17" fillId="0" borderId="36" xfId="6" applyFont="1" applyBorder="1" applyAlignment="1">
      <alignment horizontal="left" vertical="center"/>
    </xf>
    <xf numFmtId="0" fontId="17" fillId="0" borderId="8" xfId="6" applyFont="1" applyBorder="1" applyAlignment="1">
      <alignment horizontal="left" vertical="center"/>
    </xf>
    <xf numFmtId="0" fontId="17" fillId="0" borderId="9" xfId="6" applyFont="1" applyBorder="1" applyAlignment="1">
      <alignment horizontal="left" vertical="center"/>
    </xf>
    <xf numFmtId="0" fontId="21" fillId="0" borderId="75" xfId="9" applyFont="1" applyFill="1" applyBorder="1" applyAlignment="1">
      <alignment horizontal="center" vertical="center" shrinkToFit="1"/>
    </xf>
    <xf numFmtId="0" fontId="21" fillId="0" borderId="71" xfId="9" applyFont="1" applyFill="1" applyBorder="1" applyAlignment="1">
      <alignment horizontal="center" vertical="center" shrinkToFit="1"/>
    </xf>
    <xf numFmtId="0" fontId="21" fillId="0" borderId="72" xfId="9" applyFont="1" applyFill="1" applyBorder="1" applyAlignment="1">
      <alignment horizontal="center" vertical="center" shrinkToFit="1"/>
    </xf>
    <xf numFmtId="185" fontId="21" fillId="0" borderId="39" xfId="8" applyNumberFormat="1" applyFont="1" applyFill="1" applyBorder="1" applyAlignment="1">
      <alignment horizontal="right" vertical="center" shrinkToFit="1"/>
    </xf>
    <xf numFmtId="185" fontId="21" fillId="0" borderId="31" xfId="8" applyNumberFormat="1" applyFont="1" applyFill="1" applyBorder="1" applyAlignment="1">
      <alignment horizontal="right" vertical="center" shrinkToFit="1"/>
    </xf>
    <xf numFmtId="185" fontId="21" fillId="0" borderId="32" xfId="8" applyNumberFormat="1" applyFont="1" applyFill="1" applyBorder="1" applyAlignment="1">
      <alignment horizontal="right" vertical="center" shrinkToFit="1"/>
    </xf>
    <xf numFmtId="0" fontId="21" fillId="0" borderId="31" xfId="8" applyFont="1" applyFill="1" applyBorder="1" applyAlignment="1">
      <alignment vertical="center"/>
    </xf>
    <xf numFmtId="0" fontId="21" fillId="0" borderId="42" xfId="8" applyFont="1" applyFill="1" applyBorder="1" applyAlignment="1">
      <alignment vertical="center"/>
    </xf>
    <xf numFmtId="0" fontId="17" fillId="0" borderId="76" xfId="8" applyFont="1" applyFill="1" applyBorder="1" applyAlignment="1">
      <alignment horizontal="center" vertical="center"/>
    </xf>
    <xf numFmtId="178" fontId="17" fillId="0" borderId="77" xfId="8" applyNumberFormat="1" applyFont="1" applyFill="1" applyBorder="1" applyAlignment="1">
      <alignment horizontal="right" vertical="center" shrinkToFit="1"/>
    </xf>
    <xf numFmtId="178" fontId="17" fillId="0" borderId="2" xfId="8" applyNumberFormat="1" applyFont="1" applyFill="1" applyBorder="1" applyAlignment="1">
      <alignment horizontal="right" vertical="center" shrinkToFit="1"/>
    </xf>
    <xf numFmtId="178" fontId="17" fillId="0" borderId="70" xfId="8" applyNumberFormat="1" applyFont="1" applyFill="1" applyBorder="1" applyAlignment="1">
      <alignment horizontal="right" vertical="center" shrinkToFit="1"/>
    </xf>
    <xf numFmtId="178" fontId="17" fillId="0" borderId="71" xfId="8" applyNumberFormat="1" applyFont="1" applyFill="1" applyBorder="1" applyAlignment="1">
      <alignment horizontal="right" vertical="center" shrinkToFit="1"/>
    </xf>
    <xf numFmtId="178" fontId="17" fillId="0" borderId="73" xfId="8" applyNumberFormat="1" applyFont="1" applyFill="1" applyBorder="1" applyAlignment="1">
      <alignment horizontal="right" vertical="center" shrinkToFit="1"/>
    </xf>
    <xf numFmtId="0" fontId="17" fillId="0" borderId="70" xfId="8" applyFont="1" applyFill="1" applyBorder="1" applyAlignment="1">
      <alignment horizontal="center" vertical="center" shrinkToFit="1"/>
    </xf>
    <xf numFmtId="0" fontId="17" fillId="0" borderId="71" xfId="8" applyFont="1" applyFill="1" applyBorder="1" applyAlignment="1">
      <alignment horizontal="center" vertical="center" shrinkToFit="1"/>
    </xf>
    <xf numFmtId="0" fontId="17" fillId="0" borderId="72" xfId="8" applyFont="1" applyFill="1" applyBorder="1" applyAlignment="1">
      <alignment horizontal="center" vertical="center" shrinkToFit="1"/>
    </xf>
    <xf numFmtId="181" fontId="17" fillId="0" borderId="44" xfId="8" applyNumberFormat="1" applyFont="1" applyFill="1" applyBorder="1" applyAlignment="1">
      <alignment horizontal="right" vertical="center" shrinkToFit="1"/>
    </xf>
    <xf numFmtId="181" fontId="17" fillId="0" borderId="18" xfId="8" applyNumberFormat="1" applyFont="1" applyFill="1" applyBorder="1" applyAlignment="1">
      <alignment horizontal="right" vertical="center" shrinkToFit="1"/>
    </xf>
    <xf numFmtId="181" fontId="17" fillId="0" borderId="19" xfId="8" applyNumberFormat="1" applyFont="1" applyFill="1" applyBorder="1" applyAlignment="1">
      <alignment horizontal="right" vertical="center" shrinkToFit="1"/>
    </xf>
    <xf numFmtId="0" fontId="21" fillId="0" borderId="36" xfId="7" applyFont="1" applyFill="1" applyBorder="1" applyAlignment="1">
      <alignment horizontal="center" vertical="center" wrapText="1"/>
    </xf>
    <xf numFmtId="0" fontId="11" fillId="0" borderId="8" xfId="8" applyFill="1" applyBorder="1" applyAlignment="1">
      <alignment horizontal="center" vertical="center" wrapText="1"/>
    </xf>
    <xf numFmtId="0" fontId="11" fillId="0" borderId="9" xfId="8" applyFill="1" applyBorder="1" applyAlignment="1">
      <alignment horizontal="center" vertical="center" wrapText="1"/>
    </xf>
    <xf numFmtId="0" fontId="11" fillId="0" borderId="7" xfId="8" applyFill="1" applyBorder="1" applyAlignment="1">
      <alignment horizontal="center" vertical="center" wrapText="1"/>
    </xf>
    <xf numFmtId="0" fontId="11" fillId="0" borderId="0" xfId="8" applyFill="1" applyAlignment="1">
      <alignment horizontal="center" vertical="center" wrapText="1"/>
    </xf>
    <xf numFmtId="0" fontId="11" fillId="0" borderId="69" xfId="8" applyFill="1" applyBorder="1" applyAlignment="1">
      <alignment horizontal="center" vertical="center" wrapText="1"/>
    </xf>
    <xf numFmtId="0" fontId="11" fillId="0" borderId="70" xfId="8" applyFill="1" applyBorder="1" applyAlignment="1">
      <alignment horizontal="center" vertical="center" wrapText="1"/>
    </xf>
    <xf numFmtId="0" fontId="11" fillId="0" borderId="71" xfId="8" applyFill="1" applyBorder="1" applyAlignment="1">
      <alignment horizontal="center" vertical="center" wrapText="1"/>
    </xf>
    <xf numFmtId="0" fontId="11" fillId="0" borderId="73" xfId="8" applyFill="1" applyBorder="1" applyAlignment="1">
      <alignment horizontal="center" vertical="center" wrapText="1"/>
    </xf>
    <xf numFmtId="0" fontId="23" fillId="0" borderId="71" xfId="8" applyFont="1" applyFill="1" applyBorder="1" applyAlignment="1">
      <alignment horizontal="left" vertical="center" wrapText="1"/>
    </xf>
    <xf numFmtId="0" fontId="23" fillId="0" borderId="73" xfId="8" applyFont="1" applyFill="1" applyBorder="1" applyAlignment="1">
      <alignment horizontal="left" vertical="center" wrapText="1"/>
    </xf>
    <xf numFmtId="0" fontId="17" fillId="0" borderId="0" xfId="8" applyFont="1" applyFill="1" applyBorder="1" applyAlignment="1">
      <alignment horizontal="center" vertical="center" shrinkToFit="1"/>
    </xf>
    <xf numFmtId="187" fontId="17" fillId="0" borderId="0" xfId="8" applyNumberFormat="1" applyFont="1" applyFill="1" applyBorder="1" applyAlignment="1" applyProtection="1">
      <alignment horizontal="center" vertical="center" shrinkToFit="1"/>
      <protection hidden="1"/>
    </xf>
    <xf numFmtId="0" fontId="23" fillId="0" borderId="0" xfId="8" applyNumberFormat="1" applyFont="1" applyFill="1" applyBorder="1" applyAlignment="1" applyProtection="1">
      <alignment horizontal="left" vertical="center" wrapText="1"/>
      <protection hidden="1"/>
    </xf>
    <xf numFmtId="49" fontId="17" fillId="0" borderId="0" xfId="8" applyNumberFormat="1" applyFont="1" applyFill="1" applyBorder="1" applyAlignment="1">
      <alignment horizontal="center" vertical="center"/>
    </xf>
    <xf numFmtId="0" fontId="17" fillId="0" borderId="0" xfId="8" applyFont="1" applyFill="1" applyBorder="1" applyAlignment="1" applyProtection="1">
      <alignment horizontal="center" vertical="center" shrinkToFit="1"/>
      <protection hidden="1"/>
    </xf>
    <xf numFmtId="49" fontId="20" fillId="0" borderId="1" xfId="10" applyNumberFormat="1" applyFont="1" applyFill="1" applyBorder="1" applyAlignment="1">
      <alignment horizontal="center" vertical="center"/>
    </xf>
    <xf numFmtId="49" fontId="20" fillId="0" borderId="2" xfId="10" applyNumberFormat="1" applyFont="1" applyFill="1" applyBorder="1" applyAlignment="1">
      <alignment horizontal="center" vertical="center"/>
    </xf>
    <xf numFmtId="49" fontId="20" fillId="0" borderId="3" xfId="10" applyNumberFormat="1" applyFont="1" applyFill="1" applyBorder="1" applyAlignment="1">
      <alignment horizontal="center" vertical="center"/>
    </xf>
    <xf numFmtId="0" fontId="17" fillId="0" borderId="39" xfId="10" applyFont="1" applyBorder="1" applyAlignment="1">
      <alignment horizontal="center" vertical="center"/>
    </xf>
    <xf numFmtId="0" fontId="17" fillId="0" borderId="31" xfId="10" applyFont="1" applyBorder="1" applyAlignment="1">
      <alignment horizontal="center" vertical="center"/>
    </xf>
    <xf numFmtId="0" fontId="17" fillId="0" borderId="42" xfId="10" applyFont="1" applyBorder="1" applyAlignment="1">
      <alignment horizontal="center" vertical="center"/>
    </xf>
    <xf numFmtId="0" fontId="17" fillId="0" borderId="34" xfId="10" applyFont="1" applyBorder="1" applyAlignment="1">
      <alignment horizontal="center" vertical="center"/>
    </xf>
    <xf numFmtId="0" fontId="17" fillId="0" borderId="41" xfId="10" applyFont="1" applyBorder="1">
      <alignment vertical="center"/>
    </xf>
    <xf numFmtId="0" fontId="17" fillId="0" borderId="12" xfId="10" applyFont="1" applyBorder="1">
      <alignment vertical="center"/>
    </xf>
    <xf numFmtId="0" fontId="17" fillId="0" borderId="48" xfId="10" applyFont="1" applyBorder="1">
      <alignment vertical="center"/>
    </xf>
    <xf numFmtId="178" fontId="17" fillId="0" borderId="41" xfId="10" applyNumberFormat="1" applyFont="1" applyFill="1" applyBorder="1" applyAlignment="1">
      <alignment horizontal="right" vertical="center" shrinkToFit="1"/>
    </xf>
    <xf numFmtId="178" fontId="17" fillId="0" borderId="12" xfId="10" applyNumberFormat="1" applyFont="1" applyFill="1" applyBorder="1" applyAlignment="1">
      <alignment horizontal="right" vertical="center" shrinkToFit="1"/>
    </xf>
    <xf numFmtId="178" fontId="17" fillId="0" borderId="78" xfId="10" applyNumberFormat="1" applyFont="1" applyFill="1" applyBorder="1" applyAlignment="1">
      <alignment horizontal="right" vertical="center" shrinkToFit="1"/>
    </xf>
    <xf numFmtId="181" fontId="17" fillId="0" borderId="79" xfId="10" applyNumberFormat="1" applyFont="1" applyFill="1" applyBorder="1" applyAlignment="1">
      <alignment horizontal="right" vertical="center" shrinkToFit="1"/>
    </xf>
    <xf numFmtId="178" fontId="17" fillId="0" borderId="79" xfId="10" applyNumberFormat="1" applyFont="1" applyFill="1" applyBorder="1" applyAlignment="1">
      <alignment horizontal="right" vertical="center" shrinkToFit="1"/>
    </xf>
    <xf numFmtId="181" fontId="17" fillId="0" borderId="80" xfId="10" applyNumberFormat="1" applyFont="1" applyFill="1" applyBorder="1" applyAlignment="1">
      <alignment horizontal="right" vertical="center" shrinkToFit="1"/>
    </xf>
    <xf numFmtId="181" fontId="17" fillId="0" borderId="12" xfId="10" applyNumberFormat="1" applyFont="1" applyFill="1" applyBorder="1" applyAlignment="1">
      <alignment horizontal="right" vertical="center" shrinkToFit="1"/>
    </xf>
    <xf numFmtId="181" fontId="17" fillId="0" borderId="48" xfId="10" applyNumberFormat="1" applyFont="1" applyFill="1" applyBorder="1" applyAlignment="1">
      <alignment horizontal="right" vertical="center" shrinkToFit="1"/>
    </xf>
    <xf numFmtId="0" fontId="17" fillId="0" borderId="65" xfId="10" applyFont="1" applyBorder="1">
      <alignment vertical="center"/>
    </xf>
    <xf numFmtId="0" fontId="17" fillId="0" borderId="0" xfId="10" applyFont="1" applyBorder="1">
      <alignment vertical="center"/>
    </xf>
    <xf numFmtId="0" fontId="17" fillId="0" borderId="38" xfId="10" applyFont="1" applyBorder="1">
      <alignment vertical="center"/>
    </xf>
    <xf numFmtId="178" fontId="17" fillId="0" borderId="65" xfId="10" applyNumberFormat="1" applyFont="1" applyFill="1" applyBorder="1" applyAlignment="1">
      <alignment horizontal="right" vertical="center" shrinkToFit="1"/>
    </xf>
    <xf numFmtId="178" fontId="17" fillId="0" borderId="0" xfId="10" applyNumberFormat="1" applyFont="1" applyFill="1" applyBorder="1" applyAlignment="1">
      <alignment horizontal="right" vertical="center" shrinkToFit="1"/>
    </xf>
    <xf numFmtId="178" fontId="17" fillId="0" borderId="81" xfId="10" applyNumberFormat="1" applyFont="1" applyFill="1" applyBorder="1" applyAlignment="1">
      <alignment horizontal="right" vertical="center" shrinkToFit="1"/>
    </xf>
    <xf numFmtId="181" fontId="17" fillId="0" borderId="82" xfId="10" applyNumberFormat="1" applyFont="1" applyFill="1" applyBorder="1" applyAlignment="1">
      <alignment horizontal="right" vertical="center" shrinkToFit="1"/>
    </xf>
    <xf numFmtId="178" fontId="17" fillId="0" borderId="82" xfId="10" applyNumberFormat="1" applyFont="1" applyFill="1" applyBorder="1" applyAlignment="1">
      <alignment horizontal="right" vertical="center" shrinkToFit="1"/>
    </xf>
    <xf numFmtId="181" fontId="17" fillId="0" borderId="84" xfId="10" applyNumberFormat="1" applyFont="1" applyFill="1" applyBorder="1" applyAlignment="1">
      <alignment horizontal="right" vertical="center" shrinkToFit="1"/>
    </xf>
    <xf numFmtId="181" fontId="17" fillId="0" borderId="0" xfId="10" applyNumberFormat="1" applyFont="1" applyFill="1" applyBorder="1" applyAlignment="1">
      <alignment horizontal="right" vertical="center" shrinkToFit="1"/>
    </xf>
    <xf numFmtId="181" fontId="17" fillId="0" borderId="38" xfId="10" applyNumberFormat="1" applyFont="1" applyFill="1" applyBorder="1" applyAlignment="1">
      <alignment horizontal="right" vertical="center" shrinkToFit="1"/>
    </xf>
    <xf numFmtId="178" fontId="17" fillId="0" borderId="83" xfId="10" applyNumberFormat="1" applyFont="1" applyFill="1" applyBorder="1" applyAlignment="1">
      <alignment horizontal="right" vertical="center" shrinkToFit="1"/>
    </xf>
    <xf numFmtId="178" fontId="17" fillId="0" borderId="84" xfId="10" applyNumberFormat="1" applyFont="1" applyFill="1" applyBorder="1" applyAlignment="1">
      <alignment horizontal="right" vertical="center" shrinkToFit="1"/>
    </xf>
    <xf numFmtId="178" fontId="17" fillId="0" borderId="38" xfId="10" applyNumberFormat="1" applyFont="1" applyFill="1" applyBorder="1" applyAlignment="1">
      <alignment horizontal="right" vertical="center" shrinkToFit="1"/>
    </xf>
    <xf numFmtId="181" fontId="17" fillId="0" borderId="81" xfId="10" applyNumberFormat="1" applyFont="1" applyFill="1" applyBorder="1" applyAlignment="1">
      <alignment horizontal="right" vertical="center" shrinkToFit="1"/>
    </xf>
    <xf numFmtId="0" fontId="17" fillId="0" borderId="65" xfId="10" applyFont="1" applyBorder="1" applyAlignment="1">
      <alignment vertical="center"/>
    </xf>
    <xf numFmtId="0" fontId="10" fillId="0" borderId="0" xfId="6" applyAlignment="1">
      <alignment vertical="center"/>
    </xf>
    <xf numFmtId="0" fontId="10" fillId="0" borderId="38" xfId="6" applyBorder="1" applyAlignment="1">
      <alignment vertical="center"/>
    </xf>
    <xf numFmtId="0" fontId="17" fillId="0" borderId="37" xfId="10" applyFont="1" applyBorder="1">
      <alignment vertical="center"/>
    </xf>
    <xf numFmtId="0" fontId="17" fillId="0" borderId="54" xfId="10" applyFont="1" applyBorder="1">
      <alignment vertical="center"/>
    </xf>
    <xf numFmtId="0" fontId="17" fillId="0" borderId="40" xfId="10" applyFont="1" applyBorder="1">
      <alignment vertical="center"/>
    </xf>
    <xf numFmtId="0" fontId="10" fillId="0" borderId="0" xfId="6" applyBorder="1" applyAlignment="1">
      <alignment vertical="center"/>
    </xf>
    <xf numFmtId="0" fontId="1" fillId="0" borderId="0" xfId="10" applyFill="1" applyAlignment="1">
      <alignment horizontal="right" vertical="center" shrinkToFit="1"/>
    </xf>
    <xf numFmtId="0" fontId="1" fillId="0" borderId="81" xfId="10" applyFill="1" applyBorder="1" applyAlignment="1">
      <alignment horizontal="right" vertical="center" shrinkToFit="1"/>
    </xf>
    <xf numFmtId="181" fontId="1" fillId="0" borderId="0" xfId="10" applyNumberFormat="1" applyFill="1" applyAlignment="1">
      <alignment horizontal="right" vertical="center" shrinkToFit="1"/>
    </xf>
    <xf numFmtId="181" fontId="1" fillId="0" borderId="81" xfId="10" applyNumberFormat="1" applyFill="1" applyBorder="1" applyAlignment="1">
      <alignment horizontal="right" vertical="center" shrinkToFit="1"/>
    </xf>
    <xf numFmtId="181" fontId="1" fillId="0" borderId="38" xfId="10" applyNumberFormat="1" applyFill="1" applyBorder="1" applyAlignment="1">
      <alignment horizontal="right" vertical="center" shrinkToFit="1"/>
    </xf>
    <xf numFmtId="0" fontId="23" fillId="0" borderId="39" xfId="10" applyFont="1" applyBorder="1" applyAlignment="1">
      <alignment horizontal="center" vertical="center"/>
    </xf>
    <xf numFmtId="0" fontId="23" fillId="0" borderId="31" xfId="10" applyFont="1" applyBorder="1" applyAlignment="1">
      <alignment horizontal="center" vertical="center"/>
    </xf>
    <xf numFmtId="0" fontId="23" fillId="0" borderId="42" xfId="10" applyFont="1" applyBorder="1" applyAlignment="1">
      <alignment horizontal="center" vertical="center"/>
    </xf>
    <xf numFmtId="181" fontId="17" fillId="0" borderId="78" xfId="10" applyNumberFormat="1" applyFont="1" applyFill="1" applyBorder="1" applyAlignment="1">
      <alignment horizontal="right" vertical="center" shrinkToFit="1"/>
    </xf>
    <xf numFmtId="178" fontId="17" fillId="0" borderId="80" xfId="10" applyNumberFormat="1" applyFont="1" applyFill="1" applyBorder="1" applyAlignment="1">
      <alignment horizontal="right" vertical="center" shrinkToFit="1"/>
    </xf>
    <xf numFmtId="181" fontId="17" fillId="0" borderId="41" xfId="10" applyNumberFormat="1" applyFont="1" applyFill="1" applyBorder="1" applyAlignment="1">
      <alignment horizontal="right" vertical="center"/>
    </xf>
    <xf numFmtId="181" fontId="17" fillId="0" borderId="12" xfId="10" applyNumberFormat="1" applyFont="1" applyFill="1" applyBorder="1" applyAlignment="1">
      <alignment horizontal="right" vertical="center"/>
    </xf>
    <xf numFmtId="181" fontId="17" fillId="0" borderId="48" xfId="10" applyNumberFormat="1" applyFont="1" applyFill="1" applyBorder="1" applyAlignment="1">
      <alignment horizontal="right" vertical="center"/>
    </xf>
    <xf numFmtId="0" fontId="17" fillId="0" borderId="0" xfId="10" applyFont="1" applyFill="1" applyBorder="1" applyAlignment="1">
      <alignment horizontal="center" vertical="center" wrapText="1"/>
    </xf>
    <xf numFmtId="181" fontId="17" fillId="0" borderId="0" xfId="10" applyNumberFormat="1" applyFont="1" applyFill="1" applyBorder="1" applyAlignment="1">
      <alignment horizontal="right" vertical="center"/>
    </xf>
    <xf numFmtId="181" fontId="17" fillId="0" borderId="37" xfId="10" applyNumberFormat="1" applyFont="1" applyFill="1" applyBorder="1" applyAlignment="1">
      <alignment horizontal="right" vertical="center"/>
    </xf>
    <xf numFmtId="181" fontId="17" fillId="0" borderId="54" xfId="10" applyNumberFormat="1" applyFont="1" applyFill="1" applyBorder="1" applyAlignment="1">
      <alignment horizontal="right" vertical="center"/>
    </xf>
    <xf numFmtId="181" fontId="17" fillId="0" borderId="40" xfId="10" applyNumberFormat="1" applyFont="1" applyFill="1" applyBorder="1" applyAlignment="1">
      <alignment horizontal="right" vertical="center"/>
    </xf>
    <xf numFmtId="181" fontId="17" fillId="0" borderId="65" xfId="10" applyNumberFormat="1" applyFont="1" applyFill="1" applyBorder="1" applyAlignment="1">
      <alignment horizontal="right" vertical="center"/>
    </xf>
    <xf numFmtId="181" fontId="17" fillId="0" borderId="38" xfId="10" applyNumberFormat="1" applyFont="1" applyFill="1" applyBorder="1" applyAlignment="1">
      <alignment horizontal="right" vertical="center"/>
    </xf>
    <xf numFmtId="0" fontId="17" fillId="0" borderId="41" xfId="10" applyFont="1" applyBorder="1" applyAlignment="1">
      <alignment horizontal="center" vertical="center" wrapText="1"/>
    </xf>
    <xf numFmtId="0" fontId="17" fillId="0" borderId="12" xfId="10" applyFont="1" applyBorder="1" applyAlignment="1">
      <alignment horizontal="center" vertical="center" wrapText="1"/>
    </xf>
    <xf numFmtId="0" fontId="17" fillId="0" borderId="65" xfId="10" applyFont="1" applyBorder="1" applyAlignment="1">
      <alignment horizontal="center" vertical="center" wrapText="1"/>
    </xf>
    <xf numFmtId="0" fontId="17" fillId="0" borderId="0" xfId="10" applyFont="1" applyBorder="1" applyAlignment="1">
      <alignment horizontal="center" vertical="center" wrapText="1"/>
    </xf>
    <xf numFmtId="0" fontId="17" fillId="0" borderId="37" xfId="10" applyFont="1" applyBorder="1" applyAlignment="1">
      <alignment horizontal="center" vertical="center" wrapText="1"/>
    </xf>
    <xf numFmtId="0" fontId="17" fillId="0" borderId="54" xfId="10" applyFont="1" applyBorder="1" applyAlignment="1">
      <alignment horizontal="center" vertical="center" wrapText="1"/>
    </xf>
    <xf numFmtId="0" fontId="17" fillId="0" borderId="12" xfId="10" applyFont="1" applyBorder="1" applyAlignment="1">
      <alignment vertical="center" textRotation="255"/>
    </xf>
    <xf numFmtId="0" fontId="17" fillId="0" borderId="0" xfId="10" applyFont="1" applyBorder="1" applyAlignment="1">
      <alignment vertical="center" textRotation="255"/>
    </xf>
    <xf numFmtId="0" fontId="17" fillId="0" borderId="54" xfId="10" applyFont="1" applyBorder="1" applyAlignment="1">
      <alignment vertical="center" textRotation="255"/>
    </xf>
    <xf numFmtId="0" fontId="17" fillId="0" borderId="37" xfId="11" applyFont="1" applyFill="1" applyBorder="1" applyAlignment="1">
      <alignment horizontal="center" vertical="center"/>
    </xf>
    <xf numFmtId="0" fontId="17" fillId="0" borderId="54" xfId="11" applyFont="1" applyFill="1" applyBorder="1" applyAlignment="1">
      <alignment horizontal="center" vertical="center"/>
    </xf>
    <xf numFmtId="0" fontId="17" fillId="0" borderId="40" xfId="11" applyFont="1" applyFill="1" applyBorder="1" applyAlignment="1">
      <alignment horizontal="center" vertical="center"/>
    </xf>
    <xf numFmtId="0" fontId="17" fillId="0" borderId="47" xfId="11" applyFont="1" applyFill="1" applyBorder="1" applyAlignment="1">
      <alignment horizontal="left" vertical="center"/>
    </xf>
    <xf numFmtId="178" fontId="17" fillId="0" borderId="37" xfId="11" applyNumberFormat="1" applyFont="1" applyFill="1" applyBorder="1" applyAlignment="1">
      <alignment horizontal="right" vertical="center"/>
    </xf>
    <xf numFmtId="178" fontId="17" fillId="0" borderId="54" xfId="11" applyNumberFormat="1" applyFont="1" applyFill="1" applyBorder="1" applyAlignment="1">
      <alignment horizontal="right" vertical="center"/>
    </xf>
    <xf numFmtId="178" fontId="17" fillId="0" borderId="40" xfId="11" applyNumberFormat="1" applyFont="1" applyFill="1" applyBorder="1" applyAlignment="1">
      <alignment horizontal="right" vertical="center"/>
    </xf>
    <xf numFmtId="0" fontId="17" fillId="0" borderId="41" xfId="11" applyFont="1" applyFill="1" applyBorder="1" applyAlignment="1">
      <alignment horizontal="center" vertical="center"/>
    </xf>
    <xf numFmtId="0" fontId="17" fillId="0" borderId="12" xfId="11" applyFont="1" applyFill="1" applyBorder="1" applyAlignment="1">
      <alignment horizontal="center" vertical="center"/>
    </xf>
    <xf numFmtId="0" fontId="17" fillId="0" borderId="48" xfId="11" applyFont="1" applyFill="1" applyBorder="1" applyAlignment="1">
      <alignment horizontal="center" vertical="center"/>
    </xf>
    <xf numFmtId="0" fontId="17" fillId="0" borderId="15" xfId="11" applyFont="1" applyFill="1" applyBorder="1" applyAlignment="1">
      <alignment horizontal="left" vertical="center"/>
    </xf>
    <xf numFmtId="178" fontId="17" fillId="0" borderId="41" xfId="11" applyNumberFormat="1" applyFont="1" applyFill="1" applyBorder="1" applyAlignment="1">
      <alignment horizontal="right" vertical="center"/>
    </xf>
    <xf numFmtId="178" fontId="17" fillId="0" borderId="12" xfId="11" applyNumberFormat="1" applyFont="1" applyFill="1" applyBorder="1" applyAlignment="1">
      <alignment horizontal="right" vertical="center"/>
    </xf>
    <xf numFmtId="178" fontId="17" fillId="0" borderId="48" xfId="11" applyNumberFormat="1" applyFont="1" applyFill="1" applyBorder="1" applyAlignment="1">
      <alignment horizontal="right" vertical="center"/>
    </xf>
    <xf numFmtId="0" fontId="17" fillId="0" borderId="41" xfId="10" applyFont="1" applyBorder="1" applyAlignment="1">
      <alignment horizontal="center" vertical="center" textRotation="255"/>
    </xf>
    <xf numFmtId="0" fontId="17" fillId="0" borderId="48" xfId="10" applyFont="1" applyBorder="1" applyAlignment="1">
      <alignment horizontal="center" vertical="center" textRotation="255"/>
    </xf>
    <xf numFmtId="0" fontId="17" fillId="0" borderId="65" xfId="10" applyFont="1" applyBorder="1" applyAlignment="1">
      <alignment horizontal="center" vertical="center" textRotation="255"/>
    </xf>
    <xf numFmtId="0" fontId="17" fillId="0" borderId="38" xfId="10" applyFont="1" applyBorder="1" applyAlignment="1">
      <alignment horizontal="center" vertical="center" textRotation="255"/>
    </xf>
    <xf numFmtId="0" fontId="17" fillId="0" borderId="37" xfId="10" applyFont="1" applyBorder="1" applyAlignment="1">
      <alignment horizontal="center" vertical="center" textRotation="255"/>
    </xf>
    <xf numFmtId="0" fontId="17" fillId="0" borderId="40" xfId="10" applyFont="1" applyBorder="1" applyAlignment="1">
      <alignment horizontal="center" vertical="center" textRotation="255"/>
    </xf>
    <xf numFmtId="178" fontId="17" fillId="0" borderId="0" xfId="10" applyNumberFormat="1" applyFont="1" applyFill="1" applyBorder="1" applyAlignment="1">
      <alignment horizontal="right" vertical="center"/>
    </xf>
    <xf numFmtId="178" fontId="17" fillId="5" borderId="84" xfId="10" applyNumberFormat="1" applyFont="1" applyFill="1" applyBorder="1" applyAlignment="1">
      <alignment horizontal="center" vertical="center" shrinkToFit="1"/>
    </xf>
    <xf numFmtId="178" fontId="17" fillId="5" borderId="0" xfId="10" applyNumberFormat="1" applyFont="1" applyFill="1" applyBorder="1" applyAlignment="1">
      <alignment horizontal="center" vertical="center" shrinkToFit="1"/>
    </xf>
    <xf numFmtId="178" fontId="17" fillId="5" borderId="81" xfId="10" applyNumberFormat="1" applyFont="1" applyFill="1" applyBorder="1" applyAlignment="1">
      <alignment horizontal="center" vertical="center" shrinkToFit="1"/>
    </xf>
    <xf numFmtId="0" fontId="17" fillId="5" borderId="84" xfId="10" applyFont="1" applyFill="1" applyBorder="1" applyAlignment="1">
      <alignment horizontal="center" vertical="center" shrinkToFit="1"/>
    </xf>
    <xf numFmtId="0" fontId="17" fillId="5" borderId="0" xfId="10" applyFont="1" applyFill="1" applyBorder="1" applyAlignment="1">
      <alignment horizontal="center" vertical="center" shrinkToFit="1"/>
    </xf>
    <xf numFmtId="0" fontId="17" fillId="5" borderId="38" xfId="10" applyFont="1" applyFill="1" applyBorder="1" applyAlignment="1">
      <alignment horizontal="center" vertical="center" shrinkToFit="1"/>
    </xf>
    <xf numFmtId="0" fontId="17" fillId="0" borderId="0" xfId="10" applyFont="1" applyFill="1" applyBorder="1" applyAlignment="1">
      <alignment horizontal="center" vertical="center"/>
    </xf>
    <xf numFmtId="178" fontId="17" fillId="0" borderId="37" xfId="10" applyNumberFormat="1" applyFont="1" applyFill="1" applyBorder="1" applyAlignment="1">
      <alignment horizontal="right" vertical="center" shrinkToFit="1"/>
    </xf>
    <xf numFmtId="178" fontId="17" fillId="0" borderId="54" xfId="10" applyNumberFormat="1" applyFont="1" applyFill="1" applyBorder="1" applyAlignment="1">
      <alignment horizontal="right" vertical="center" shrinkToFit="1"/>
    </xf>
    <xf numFmtId="178" fontId="17" fillId="0" borderId="85" xfId="10" applyNumberFormat="1" applyFont="1" applyFill="1" applyBorder="1" applyAlignment="1">
      <alignment horizontal="right" vertical="center" shrinkToFit="1"/>
    </xf>
    <xf numFmtId="181" fontId="17" fillId="0" borderId="86" xfId="10" applyNumberFormat="1" applyFont="1" applyFill="1" applyBorder="1" applyAlignment="1">
      <alignment horizontal="right" vertical="center" shrinkToFit="1"/>
    </xf>
    <xf numFmtId="181" fontId="1" fillId="0" borderId="54" xfId="10" applyNumberFormat="1" applyFill="1" applyBorder="1" applyAlignment="1">
      <alignment horizontal="right" vertical="center" shrinkToFit="1"/>
    </xf>
    <xf numFmtId="181" fontId="1" fillId="0" borderId="85" xfId="10" applyNumberFormat="1" applyFill="1" applyBorder="1" applyAlignment="1">
      <alignment horizontal="right" vertical="center" shrinkToFit="1"/>
    </xf>
    <xf numFmtId="178" fontId="17" fillId="0" borderId="86" xfId="10" applyNumberFormat="1" applyFont="1" applyFill="1" applyBorder="1" applyAlignment="1">
      <alignment horizontal="right" vertical="center" shrinkToFit="1"/>
    </xf>
    <xf numFmtId="0" fontId="1" fillId="0" borderId="54" xfId="10" applyFill="1" applyBorder="1" applyAlignment="1">
      <alignment horizontal="right" vertical="center" shrinkToFit="1"/>
    </xf>
    <xf numFmtId="0" fontId="1" fillId="0" borderId="85" xfId="10" applyFill="1" applyBorder="1" applyAlignment="1">
      <alignment horizontal="right" vertical="center" shrinkToFit="1"/>
    </xf>
    <xf numFmtId="178" fontId="17" fillId="5" borderId="86" xfId="10" applyNumberFormat="1" applyFont="1" applyFill="1" applyBorder="1" applyAlignment="1">
      <alignment horizontal="center" vertical="center" shrinkToFit="1"/>
    </xf>
    <xf numFmtId="178" fontId="17" fillId="5" borderId="54" xfId="10" applyNumberFormat="1" applyFont="1" applyFill="1" applyBorder="1" applyAlignment="1">
      <alignment horizontal="center" vertical="center" shrinkToFit="1"/>
    </xf>
    <xf numFmtId="178" fontId="17" fillId="5" borderId="85" xfId="10" applyNumberFormat="1" applyFont="1" applyFill="1" applyBorder="1" applyAlignment="1">
      <alignment horizontal="center" vertical="center" shrinkToFit="1"/>
    </xf>
    <xf numFmtId="0" fontId="17" fillId="5" borderId="86" xfId="10" applyFont="1" applyFill="1" applyBorder="1" applyAlignment="1">
      <alignment horizontal="center" vertical="center" shrinkToFit="1"/>
    </xf>
    <xf numFmtId="0" fontId="17" fillId="5" borderId="54" xfId="10" applyFont="1" applyFill="1" applyBorder="1" applyAlignment="1">
      <alignment horizontal="center" vertical="center" shrinkToFit="1"/>
    </xf>
    <xf numFmtId="0" fontId="17" fillId="5" borderId="40" xfId="10" applyFont="1" applyFill="1" applyBorder="1" applyAlignment="1">
      <alignment horizontal="center" vertical="center" shrinkToFit="1"/>
    </xf>
    <xf numFmtId="0" fontId="29" fillId="7" borderId="62"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0" xfId="12" applyFont="1" applyFill="1" applyBorder="1" applyAlignment="1" applyProtection="1">
      <alignment horizontal="center" vertical="center" wrapText="1"/>
      <protection locked="0"/>
    </xf>
    <xf numFmtId="0" fontId="29" fillId="7" borderId="88" xfId="12" applyFont="1" applyFill="1" applyBorder="1" applyAlignment="1" applyProtection="1">
      <alignment horizontal="center" vertical="center" wrapText="1"/>
      <protection locked="0"/>
    </xf>
    <xf numFmtId="0" fontId="29" fillId="7" borderId="89"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0" xfId="12" applyFont="1" applyFill="1" applyBorder="1" applyAlignment="1" applyProtection="1">
      <alignment horizontal="center" vertical="center" wrapText="1"/>
      <protection locked="0"/>
    </xf>
    <xf numFmtId="0" fontId="1" fillId="7" borderId="88" xfId="12" applyFont="1" applyFill="1" applyBorder="1" applyAlignment="1" applyProtection="1">
      <alignment horizontal="center" vertical="center" wrapText="1"/>
      <protection locked="0"/>
    </xf>
    <xf numFmtId="0" fontId="1" fillId="7" borderId="89" xfId="12" applyFont="1" applyFill="1" applyBorder="1" applyAlignment="1" applyProtection="1">
      <alignment horizontal="center" vertical="center" wrapText="1"/>
      <protection locked="0"/>
    </xf>
    <xf numFmtId="0" fontId="29" fillId="7" borderId="9" xfId="12" applyFont="1" applyFill="1" applyBorder="1" applyAlignment="1" applyProtection="1">
      <alignment horizontal="center" vertical="center" wrapText="1"/>
      <protection locked="0"/>
    </xf>
    <xf numFmtId="0" fontId="29" fillId="7" borderId="91" xfId="12" applyFont="1" applyFill="1" applyBorder="1" applyAlignment="1" applyProtection="1">
      <alignment horizontal="center" vertical="center" wrapText="1"/>
      <protection locked="0"/>
    </xf>
    <xf numFmtId="0" fontId="29" fillId="0" borderId="93" xfId="14" applyFont="1" applyBorder="1" applyAlignment="1" applyProtection="1">
      <alignment horizontal="left" vertical="center" shrinkToFit="1"/>
      <protection locked="0"/>
    </xf>
    <xf numFmtId="0" fontId="29" fillId="0" borderId="94" xfId="14" applyFont="1" applyBorder="1" applyAlignment="1" applyProtection="1">
      <alignment horizontal="left" vertical="center" shrinkToFit="1"/>
      <protection locked="0"/>
    </xf>
    <xf numFmtId="0" fontId="29" fillId="0" borderId="95" xfId="14" applyFont="1" applyBorder="1" applyAlignment="1" applyProtection="1">
      <alignment horizontal="left" vertical="center" shrinkToFit="1"/>
      <protection locked="0"/>
    </xf>
    <xf numFmtId="177" fontId="29" fillId="0" borderId="96" xfId="14" applyNumberFormat="1" applyFont="1" applyBorder="1" applyAlignment="1" applyProtection="1">
      <alignment horizontal="right" vertical="center" shrinkToFit="1"/>
      <protection locked="0"/>
    </xf>
    <xf numFmtId="177" fontId="29" fillId="0" borderId="97" xfId="14" applyNumberFormat="1" applyFont="1" applyBorder="1" applyAlignment="1" applyProtection="1">
      <alignment horizontal="right" vertical="center" shrinkToFit="1"/>
      <protection locked="0"/>
    </xf>
    <xf numFmtId="177" fontId="29" fillId="0" borderId="98" xfId="14" applyNumberFormat="1" applyFont="1" applyBorder="1" applyAlignment="1" applyProtection="1">
      <alignment horizontal="right" vertical="center" shrinkToFit="1"/>
      <protection locked="0"/>
    </xf>
    <xf numFmtId="177" fontId="29" fillId="0" borderId="99" xfId="14" applyNumberFormat="1" applyFont="1" applyBorder="1" applyAlignment="1" applyProtection="1">
      <alignment horizontal="right" vertical="center" shrinkToFit="1"/>
      <protection locked="0"/>
    </xf>
    <xf numFmtId="177" fontId="29" fillId="0" borderId="100" xfId="14" applyNumberFormat="1" applyFont="1" applyBorder="1" applyAlignment="1" applyProtection="1">
      <alignment horizontal="right" vertical="center" shrinkToFit="1"/>
      <protection locked="0"/>
    </xf>
    <xf numFmtId="177" fontId="29" fillId="0" borderId="101" xfId="14"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87" xfId="12" applyFont="1" applyFill="1" applyBorder="1" applyAlignment="1" applyProtection="1">
      <alignment horizontal="center" vertical="center"/>
      <protection locked="0"/>
    </xf>
    <xf numFmtId="0" fontId="29" fillId="7" borderId="88" xfId="12" applyFont="1" applyFill="1" applyBorder="1" applyAlignment="1" applyProtection="1">
      <alignment horizontal="center" vertical="center"/>
      <protection locked="0"/>
    </xf>
    <xf numFmtId="0" fontId="29" fillId="7" borderId="89" xfId="12" applyFont="1" applyFill="1" applyBorder="1" applyAlignment="1" applyProtection="1">
      <alignment horizontal="center" vertical="center"/>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6" borderId="71" xfId="12" applyFont="1" applyFill="1" applyBorder="1" applyAlignment="1" applyProtection="1">
      <alignment horizontal="left" vertical="center"/>
    </xf>
    <xf numFmtId="0" fontId="29" fillId="7" borderId="36" xfId="12" applyFont="1" applyFill="1" applyBorder="1" applyAlignment="1" applyProtection="1">
      <alignment horizontal="center" vertical="center" wrapText="1"/>
      <protection locked="0"/>
    </xf>
    <xf numFmtId="0" fontId="29" fillId="7" borderId="87" xfId="12" applyFont="1" applyFill="1" applyBorder="1" applyAlignment="1" applyProtection="1">
      <alignment horizontal="center" vertical="center" wrapText="1"/>
      <protection locked="0"/>
    </xf>
    <xf numFmtId="0" fontId="29" fillId="0" borderId="93" xfId="15" applyNumberFormat="1" applyFont="1" applyBorder="1" applyAlignment="1" applyProtection="1">
      <alignment horizontal="left" vertical="center" shrinkToFit="1"/>
      <protection locked="0"/>
    </xf>
    <xf numFmtId="0" fontId="29" fillId="0" borderId="94" xfId="15" applyNumberFormat="1" applyFont="1" applyBorder="1" applyAlignment="1" applyProtection="1">
      <alignment horizontal="left" vertical="center" shrinkToFit="1"/>
      <protection locked="0"/>
    </xf>
    <xf numFmtId="0" fontId="29" fillId="0" borderId="105" xfId="15" applyNumberFormat="1" applyFont="1" applyBorder="1" applyAlignment="1" applyProtection="1">
      <alignment horizontal="left" vertical="center" shrinkToFit="1"/>
      <protection locked="0"/>
    </xf>
    <xf numFmtId="0" fontId="29" fillId="0" borderId="107" xfId="14" applyFont="1" applyBorder="1" applyAlignment="1" applyProtection="1">
      <alignment horizontal="left" vertical="center" shrinkToFit="1"/>
      <protection locked="0"/>
    </xf>
    <xf numFmtId="0" fontId="29" fillId="0" borderId="108" xfId="14" applyFont="1" applyBorder="1" applyAlignment="1" applyProtection="1">
      <alignment horizontal="left" vertical="center" shrinkToFit="1"/>
      <protection locked="0"/>
    </xf>
    <xf numFmtId="0" fontId="29" fillId="0" borderId="109" xfId="14" applyFont="1" applyBorder="1" applyAlignment="1" applyProtection="1">
      <alignment horizontal="left" vertical="center" shrinkToFit="1"/>
      <protection locked="0"/>
    </xf>
    <xf numFmtId="177" fontId="29" fillId="0" borderId="110" xfId="14" applyNumberFormat="1" applyFont="1" applyBorder="1" applyAlignment="1" applyProtection="1">
      <alignment horizontal="right" vertical="center" shrinkToFit="1"/>
      <protection locked="0"/>
    </xf>
    <xf numFmtId="177" fontId="29" fillId="0" borderId="111" xfId="14" applyNumberFormat="1" applyFont="1" applyBorder="1" applyAlignment="1" applyProtection="1">
      <alignment horizontal="right" vertical="center" shrinkToFit="1"/>
      <protection locked="0"/>
    </xf>
    <xf numFmtId="177" fontId="29" fillId="0" borderId="112"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08" xfId="14" applyNumberFormat="1" applyFont="1" applyBorder="1" applyAlignment="1" applyProtection="1">
      <alignment horizontal="right" vertical="center" shrinkToFit="1"/>
      <protection locked="0"/>
    </xf>
    <xf numFmtId="177" fontId="29" fillId="0" borderId="114" xfId="14" applyNumberFormat="1" applyFont="1" applyBorder="1" applyAlignment="1" applyProtection="1">
      <alignment horizontal="right" vertical="center" shrinkToFit="1"/>
      <protection locked="0"/>
    </xf>
    <xf numFmtId="177" fontId="29" fillId="0" borderId="115" xfId="15" applyNumberFormat="1" applyFont="1" applyBorder="1" applyAlignment="1" applyProtection="1">
      <alignment horizontal="right" vertical="center" shrinkToFit="1"/>
      <protection locked="0"/>
    </xf>
    <xf numFmtId="177" fontId="29" fillId="0" borderId="111" xfId="15" applyNumberFormat="1" applyFont="1" applyBorder="1" applyAlignment="1" applyProtection="1">
      <alignment horizontal="right" vertical="center" shrinkToFit="1"/>
      <protection locked="0"/>
    </xf>
    <xf numFmtId="0" fontId="29" fillId="0" borderId="111" xfId="15" applyNumberFormat="1" applyFont="1" applyBorder="1" applyAlignment="1" applyProtection="1">
      <alignment horizontal="lef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07" xfId="15" applyFont="1" applyBorder="1" applyAlignment="1" applyProtection="1">
      <alignment horizontal="left" vertical="center" shrinkToFit="1"/>
      <protection locked="0"/>
    </xf>
    <xf numFmtId="0" fontId="29" fillId="0" borderId="108" xfId="15" applyFont="1" applyBorder="1" applyAlignment="1" applyProtection="1">
      <alignment horizontal="left" vertical="center" shrinkToFit="1"/>
      <protection locked="0"/>
    </xf>
    <xf numFmtId="0" fontId="29" fillId="0" borderId="109" xfId="15" applyFont="1" applyBorder="1" applyAlignment="1" applyProtection="1">
      <alignment horizontal="left" vertical="center" shrinkToFit="1"/>
      <protection locked="0"/>
    </xf>
    <xf numFmtId="177" fontId="29" fillId="0" borderId="93" xfId="15" applyNumberFormat="1" applyFont="1" applyBorder="1" applyAlignment="1" applyProtection="1">
      <alignment horizontal="right" vertical="center" shrinkToFit="1"/>
      <protection locked="0"/>
    </xf>
    <xf numFmtId="177" fontId="29" fillId="0" borderId="94" xfId="15" applyNumberFormat="1" applyFont="1" applyBorder="1" applyAlignment="1" applyProtection="1">
      <alignment horizontal="right" vertical="center" shrinkToFit="1"/>
      <protection locked="0"/>
    </xf>
    <xf numFmtId="177" fontId="29" fillId="0" borderId="95"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177" fontId="29" fillId="0" borderId="97" xfId="15" applyNumberFormat="1" applyFont="1" applyBorder="1" applyAlignment="1" applyProtection="1">
      <alignment horizontal="right" vertical="center" shrinkToFit="1"/>
      <protection locked="0"/>
    </xf>
    <xf numFmtId="0" fontId="29" fillId="0" borderId="97" xfId="15" applyNumberFormat="1" applyFont="1" applyBorder="1" applyAlignment="1" applyProtection="1">
      <alignment horizontal="left" vertical="center" shrinkToFit="1"/>
      <protection locked="0"/>
    </xf>
    <xf numFmtId="0" fontId="29" fillId="0" borderId="103" xfId="15" applyNumberFormat="1" applyFont="1" applyBorder="1" applyAlignment="1" applyProtection="1">
      <alignment horizontal="left" vertical="center" shrinkToFit="1"/>
      <protection locked="0"/>
    </xf>
    <xf numFmtId="0" fontId="29" fillId="0" borderId="93" xfId="15" applyFont="1" applyBorder="1" applyAlignment="1" applyProtection="1">
      <alignment horizontal="left" vertical="center" shrinkToFit="1"/>
      <protection locked="0"/>
    </xf>
    <xf numFmtId="0" fontId="29" fillId="0" borderId="94" xfId="15" applyFont="1" applyBorder="1" applyAlignment="1" applyProtection="1">
      <alignment horizontal="left" vertical="center" shrinkToFit="1"/>
      <protection locked="0"/>
    </xf>
    <xf numFmtId="0" fontId="29" fillId="0" borderId="95" xfId="15" applyFont="1" applyBorder="1" applyAlignment="1" applyProtection="1">
      <alignment horizontal="lef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8" xfId="15" applyNumberFormat="1" applyFont="1" applyBorder="1" applyAlignment="1" applyProtection="1">
      <alignment horizontal="right" vertical="center" shrinkToFit="1"/>
      <protection locked="0"/>
    </xf>
    <xf numFmtId="177" fontId="29" fillId="0" borderId="109" xfId="15" applyNumberFormat="1" applyFont="1" applyBorder="1" applyAlignment="1" applyProtection="1">
      <alignment horizontal="right" vertical="center" shrinkToFit="1"/>
      <protection locked="0"/>
    </xf>
    <xf numFmtId="0" fontId="29" fillId="0" borderId="107"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114" xfId="15" applyNumberFormat="1" applyFont="1" applyBorder="1" applyAlignment="1" applyProtection="1">
      <alignment horizontal="left" vertical="center" shrinkToFit="1"/>
      <protection locked="0"/>
    </xf>
    <xf numFmtId="0" fontId="29" fillId="0" borderId="118" xfId="14" applyFont="1" applyBorder="1" applyAlignment="1" applyProtection="1">
      <alignment horizontal="left" vertical="center" shrinkToFit="1"/>
      <protection locked="0"/>
    </xf>
    <xf numFmtId="0" fontId="29" fillId="0" borderId="119" xfId="14" applyFont="1" applyBorder="1" applyAlignment="1" applyProtection="1">
      <alignment horizontal="left" vertical="center" shrinkToFit="1"/>
      <protection locked="0"/>
    </xf>
    <xf numFmtId="0" fontId="29" fillId="0" borderId="120" xfId="14" applyFont="1" applyBorder="1" applyAlignment="1" applyProtection="1">
      <alignment horizontal="left" vertical="center" shrinkToFit="1"/>
      <protection locked="0"/>
    </xf>
    <xf numFmtId="177" fontId="29" fillId="0" borderId="121" xfId="14" applyNumberFormat="1" applyFont="1" applyBorder="1" applyAlignment="1" applyProtection="1">
      <alignment horizontal="right" vertical="center" shrinkToFit="1"/>
      <protection locked="0"/>
    </xf>
    <xf numFmtId="177" fontId="29" fillId="0" borderId="122" xfId="14" applyNumberFormat="1" applyFont="1" applyBorder="1" applyAlignment="1" applyProtection="1">
      <alignment horizontal="righ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2" xfId="15" applyNumberFormat="1" applyFont="1" applyBorder="1" applyAlignment="1" applyProtection="1">
      <alignment horizontal="right" vertical="center" shrinkToFit="1"/>
      <protection locked="0"/>
    </xf>
    <xf numFmtId="0" fontId="29" fillId="0" borderId="122"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9" xfId="12" applyFont="1" applyFill="1" applyBorder="1" applyAlignment="1" applyProtection="1">
      <alignment horizontal="center" vertical="center" shrinkToFit="1"/>
      <protection locked="0"/>
    </xf>
    <xf numFmtId="0" fontId="29" fillId="7" borderId="87" xfId="12" applyFont="1" applyFill="1" applyBorder="1" applyAlignment="1" applyProtection="1">
      <alignment horizontal="center" vertical="center" shrinkToFit="1"/>
      <protection locked="0"/>
    </xf>
    <xf numFmtId="0" fontId="29" fillId="7" borderId="88" xfId="12" applyFont="1" applyFill="1" applyBorder="1" applyAlignment="1" applyProtection="1">
      <alignment horizontal="center" vertical="center" shrinkToFit="1"/>
      <protection locked="0"/>
    </xf>
    <xf numFmtId="0" fontId="29" fillId="7" borderId="91" xfId="12" applyFont="1" applyFill="1" applyBorder="1" applyAlignment="1" applyProtection="1">
      <alignment horizontal="center" vertical="center" shrinkToFit="1"/>
      <protection locked="0"/>
    </xf>
    <xf numFmtId="177" fontId="29" fillId="0" borderId="137" xfId="12" applyNumberFormat="1" applyFont="1" applyBorder="1" applyAlignment="1" applyProtection="1">
      <alignment horizontal="right" vertical="center" shrinkToFit="1"/>
      <protection locked="0"/>
    </xf>
    <xf numFmtId="188"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177" fontId="29" fillId="0" borderId="142"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0" fontId="29" fillId="0" borderId="111" xfId="12" applyFont="1" applyBorder="1" applyAlignment="1" applyProtection="1">
      <alignment horizontal="left" vertical="center" shrinkToFit="1"/>
      <protection locked="0"/>
    </xf>
    <xf numFmtId="0" fontId="29" fillId="0" borderId="116"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1" xfId="12" applyNumberFormat="1" applyFont="1" applyBorder="1" applyAlignment="1" applyProtection="1">
      <alignment horizontal="right" vertical="center" shrinkToFit="1"/>
      <protection locked="0"/>
    </xf>
    <xf numFmtId="188" fontId="29" fillId="0" borderId="111" xfId="12" applyNumberFormat="1" applyFont="1" applyBorder="1" applyAlignment="1" applyProtection="1">
      <alignment horizontal="right" vertical="center" shrinkToFit="1"/>
      <protection locked="0"/>
    </xf>
    <xf numFmtId="177" fontId="29" fillId="6" borderId="110" xfId="13" applyNumberFormat="1" applyFont="1" applyFill="1" applyBorder="1" applyAlignment="1" applyProtection="1">
      <alignment horizontal="right" vertical="center" shrinkToFit="1"/>
      <protection locked="0"/>
    </xf>
    <xf numFmtId="177" fontId="29" fillId="6" borderId="111" xfId="13" applyNumberFormat="1" applyFont="1" applyFill="1" applyBorder="1" applyAlignment="1" applyProtection="1">
      <alignment horizontal="right" vertical="center" shrinkToFit="1"/>
      <protection locked="0"/>
    </xf>
    <xf numFmtId="177" fontId="29" fillId="6" borderId="112" xfId="13" applyNumberFormat="1" applyFont="1" applyFill="1" applyBorder="1" applyAlignment="1" applyProtection="1">
      <alignment horizontal="right" vertical="center" shrinkToFit="1"/>
      <protection locked="0"/>
    </xf>
    <xf numFmtId="177" fontId="29" fillId="6" borderId="115" xfId="13" applyNumberFormat="1" applyFont="1" applyFill="1" applyBorder="1" applyAlignment="1" applyProtection="1">
      <alignment horizontal="right" vertical="center" shrinkToFit="1"/>
      <protection locked="0"/>
    </xf>
    <xf numFmtId="188" fontId="29" fillId="6" borderId="111" xfId="13"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177" fontId="29" fillId="8" borderId="144"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32" fillId="6" borderId="111" xfId="13" applyFont="1" applyFill="1" applyBorder="1" applyAlignment="1" applyProtection="1">
      <alignment horizontal="left" vertical="center" shrinkToFit="1"/>
      <protection locked="0"/>
    </xf>
    <xf numFmtId="0" fontId="32" fillId="6" borderId="116" xfId="13" applyFont="1" applyFill="1" applyBorder="1" applyAlignment="1" applyProtection="1">
      <alignment horizontal="left" vertical="center" shrinkToFit="1"/>
      <protection locked="0"/>
    </xf>
    <xf numFmtId="0" fontId="29" fillId="0" borderId="63" xfId="12" applyFont="1" applyBorder="1" applyAlignment="1" applyProtection="1">
      <alignment horizontal="center" vertical="center" shrinkToFit="1"/>
      <protection locked="0"/>
    </xf>
    <xf numFmtId="0" fontId="29" fillId="6" borderId="107" xfId="13" applyFont="1" applyFill="1" applyBorder="1" applyAlignment="1" applyProtection="1">
      <alignment horizontal="left" vertical="center" shrinkToFit="1"/>
      <protection locked="0"/>
    </xf>
    <xf numFmtId="0" fontId="29" fillId="6" borderId="108" xfId="13" applyFont="1" applyFill="1" applyBorder="1" applyAlignment="1" applyProtection="1">
      <alignment horizontal="left" vertical="center" shrinkToFit="1"/>
      <protection locked="0"/>
    </xf>
    <xf numFmtId="0" fontId="29" fillId="6" borderId="109" xfId="13" applyFont="1" applyFill="1" applyBorder="1" applyAlignment="1" applyProtection="1">
      <alignment horizontal="left" vertical="center" shrinkToFit="1"/>
      <protection locked="0"/>
    </xf>
    <xf numFmtId="177" fontId="29" fillId="6" borderId="142"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8" fontId="29" fillId="8" borderId="134"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0" fontId="29" fillId="7" borderId="62" xfId="12" applyFont="1" applyFill="1" applyBorder="1" applyAlignment="1" applyProtection="1">
      <alignment horizontal="center" vertical="center" wrapText="1" shrinkToFit="1"/>
      <protection locked="0"/>
    </xf>
    <xf numFmtId="0" fontId="29" fillId="7" borderId="23"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shrinkToFit="1"/>
      <protection locked="0"/>
    </xf>
    <xf numFmtId="0" fontId="29" fillId="7" borderId="89" xfId="12" applyFont="1" applyFill="1" applyBorder="1" applyAlignment="1" applyProtection="1">
      <alignment horizontal="center" vertical="center" shrinkToFit="1"/>
      <protection locked="0"/>
    </xf>
    <xf numFmtId="0" fontId="29" fillId="7" borderId="90" xfId="12" applyFont="1" applyFill="1" applyBorder="1" applyAlignment="1" applyProtection="1">
      <alignment horizontal="center" vertical="center"/>
      <protection locked="0"/>
    </xf>
    <xf numFmtId="0" fontId="29" fillId="6" borderId="107" xfId="12" applyNumberFormat="1" applyFont="1" applyFill="1" applyBorder="1" applyAlignment="1" applyProtection="1">
      <alignment horizontal="left" vertical="center" shrinkToFit="1"/>
      <protection locked="0"/>
    </xf>
    <xf numFmtId="0" fontId="29" fillId="6" borderId="108" xfId="12" applyNumberFormat="1" applyFont="1" applyFill="1" applyBorder="1" applyAlignment="1" applyProtection="1">
      <alignment horizontal="left" vertical="center" shrinkToFit="1"/>
      <protection locked="0"/>
    </xf>
    <xf numFmtId="0" fontId="29" fillId="6" borderId="114" xfId="12" applyNumberFormat="1" applyFont="1" applyFill="1" applyBorder="1" applyAlignment="1" applyProtection="1">
      <alignment horizontal="left" vertical="center" shrinkToFit="1"/>
      <protection locked="0"/>
    </xf>
    <xf numFmtId="177" fontId="29" fillId="6" borderId="107" xfId="12" applyNumberFormat="1" applyFont="1" applyFill="1" applyBorder="1" applyAlignment="1" applyProtection="1">
      <alignment horizontal="right" vertical="center" shrinkToFit="1"/>
      <protection locked="0"/>
    </xf>
    <xf numFmtId="177" fontId="29" fillId="6" borderId="108" xfId="12" applyNumberFormat="1" applyFont="1" applyFill="1" applyBorder="1" applyAlignment="1" applyProtection="1">
      <alignment horizontal="right" vertical="center" shrinkToFit="1"/>
      <protection locked="0"/>
    </xf>
    <xf numFmtId="177" fontId="29" fillId="6" borderId="109" xfId="12" applyNumberFormat="1" applyFont="1" applyFill="1" applyBorder="1" applyAlignment="1" applyProtection="1">
      <alignment horizontal="right" vertical="center" shrinkToFit="1"/>
      <protection locked="0"/>
    </xf>
    <xf numFmtId="0" fontId="29" fillId="6" borderId="107" xfId="12" applyFont="1" applyFill="1" applyBorder="1" applyAlignment="1" applyProtection="1">
      <alignment horizontal="left" vertical="center" shrinkToFit="1"/>
      <protection locked="0"/>
    </xf>
    <xf numFmtId="0" fontId="29" fillId="6" borderId="108" xfId="12" applyFont="1" applyFill="1" applyBorder="1" applyAlignment="1" applyProtection="1">
      <alignment horizontal="left" vertical="center" shrinkToFit="1"/>
      <protection locked="0"/>
    </xf>
    <xf numFmtId="0" fontId="29" fillId="6" borderId="109" xfId="12" applyFont="1" applyFill="1" applyBorder="1" applyAlignment="1" applyProtection="1">
      <alignment horizontal="left" vertical="center" shrinkToFit="1"/>
      <protection locked="0"/>
    </xf>
    <xf numFmtId="177" fontId="29" fillId="0" borderId="97" xfId="12" applyNumberFormat="1" applyFont="1" applyBorder="1" applyAlignment="1" applyProtection="1">
      <alignment horizontal="right" vertical="center" shrinkToFit="1"/>
      <protection locked="0"/>
    </xf>
    <xf numFmtId="0" fontId="29" fillId="0" borderId="97" xfId="12" applyNumberFormat="1" applyFont="1" applyBorder="1" applyAlignment="1" applyProtection="1">
      <alignment horizontal="left" vertical="center" shrinkToFit="1"/>
      <protection locked="0"/>
    </xf>
    <xf numFmtId="0" fontId="29" fillId="0" borderId="103" xfId="12" applyNumberFormat="1" applyFont="1" applyBorder="1" applyAlignment="1" applyProtection="1">
      <alignment horizontal="left" vertical="center" shrinkToFit="1"/>
      <protection locked="0"/>
    </xf>
    <xf numFmtId="0" fontId="29" fillId="0" borderId="93" xfId="12" applyFont="1" applyBorder="1" applyAlignment="1" applyProtection="1">
      <alignment horizontal="left" vertical="center" shrinkToFit="1"/>
      <protection locked="0"/>
    </xf>
    <xf numFmtId="0" fontId="29" fillId="0" borderId="94" xfId="12" applyFont="1" applyBorder="1" applyAlignment="1" applyProtection="1">
      <alignment horizontal="left" vertical="center" shrinkToFit="1"/>
      <protection locked="0"/>
    </xf>
    <xf numFmtId="0" fontId="29" fillId="0" borderId="95" xfId="12" applyFont="1" applyBorder="1" applyAlignment="1" applyProtection="1">
      <alignment horizontal="left" vertical="center" shrinkToFit="1"/>
      <protection locked="0"/>
    </xf>
    <xf numFmtId="177" fontId="29" fillId="0" borderId="96" xfId="12" applyNumberFormat="1" applyFont="1" applyBorder="1" applyAlignment="1" applyProtection="1">
      <alignment horizontal="right" vertical="center" shrinkToFit="1"/>
      <protection locked="0"/>
    </xf>
    <xf numFmtId="0" fontId="29" fillId="0" borderId="107" xfId="12" applyFont="1" applyBorder="1" applyAlignment="1" applyProtection="1">
      <alignment horizontal="left" vertical="center" shrinkToFit="1"/>
      <protection locked="0"/>
    </xf>
    <xf numFmtId="0" fontId="29" fillId="0" borderId="108" xfId="12" applyFont="1" applyBorder="1" applyAlignment="1" applyProtection="1">
      <alignment horizontal="left" vertical="center" shrinkToFit="1"/>
      <protection locked="0"/>
    </xf>
    <xf numFmtId="0" fontId="29" fillId="0" borderId="109" xfId="12" applyFont="1" applyBorder="1" applyAlignment="1" applyProtection="1">
      <alignment horizontal="left" vertical="center" shrinkToFit="1"/>
      <protection locked="0"/>
    </xf>
    <xf numFmtId="177" fontId="29" fillId="0" borderId="110" xfId="12" applyNumberFormat="1" applyFont="1" applyBorder="1" applyAlignment="1" applyProtection="1">
      <alignment horizontal="right" vertical="center" shrinkToFit="1"/>
      <protection locked="0"/>
    </xf>
    <xf numFmtId="0" fontId="29" fillId="0" borderId="111" xfId="12" applyNumberFormat="1" applyFont="1" applyBorder="1" applyAlignment="1" applyProtection="1">
      <alignment horizontal="left" vertical="center" shrinkToFit="1"/>
      <protection locked="0"/>
    </xf>
    <xf numFmtId="0" fontId="29" fillId="0" borderId="116" xfId="12" applyNumberFormat="1" applyFont="1" applyBorder="1" applyAlignment="1" applyProtection="1">
      <alignment horizontal="left" vertical="center" shrinkToFit="1"/>
      <protection locked="0"/>
    </xf>
    <xf numFmtId="177" fontId="29" fillId="0" borderId="107" xfId="12" applyNumberFormat="1" applyFont="1" applyBorder="1" applyAlignment="1" applyProtection="1">
      <alignment horizontal="right" vertical="center" shrinkToFit="1"/>
      <protection locked="0"/>
    </xf>
    <xf numFmtId="177" fontId="29" fillId="0" borderId="108"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0" fontId="29" fillId="6" borderId="118" xfId="12" applyFont="1" applyFill="1" applyBorder="1" applyAlignment="1" applyProtection="1">
      <alignment horizontal="left" vertical="center" shrinkToFit="1"/>
      <protection locked="0"/>
    </xf>
    <xf numFmtId="0" fontId="29" fillId="6" borderId="119" xfId="12" applyFont="1" applyFill="1" applyBorder="1" applyAlignment="1" applyProtection="1">
      <alignment horizontal="left" vertical="center" shrinkToFit="1"/>
      <protection locked="0"/>
    </xf>
    <xf numFmtId="0" fontId="29" fillId="6" borderId="120" xfId="12" applyFont="1" applyFill="1" applyBorder="1" applyAlignment="1" applyProtection="1">
      <alignment horizontal="left" vertical="center" shrinkToFit="1"/>
      <protection locked="0"/>
    </xf>
    <xf numFmtId="177" fontId="29" fillId="6" borderId="121" xfId="12" applyNumberFormat="1" applyFont="1" applyFill="1" applyBorder="1" applyAlignment="1" applyProtection="1">
      <alignment horizontal="right" vertical="center" shrinkToFit="1"/>
      <protection locked="0"/>
    </xf>
    <xf numFmtId="177" fontId="29" fillId="6" borderId="122" xfId="12" applyNumberFormat="1" applyFont="1" applyFill="1" applyBorder="1" applyAlignment="1" applyProtection="1">
      <alignment horizontal="right" vertical="center" shrinkToFit="1"/>
      <protection locked="0"/>
    </xf>
    <xf numFmtId="0" fontId="29" fillId="6" borderId="122"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8" borderId="146" xfId="12" applyNumberFormat="1" applyFont="1" applyFill="1" applyBorder="1" applyAlignment="1" applyProtection="1">
      <alignment horizontal="right" vertical="center" shrinkToFit="1"/>
      <protection locked="0"/>
    </xf>
    <xf numFmtId="177" fontId="29" fillId="8" borderId="147" xfId="12" applyNumberFormat="1" applyFont="1" applyFill="1" applyBorder="1" applyAlignment="1" applyProtection="1">
      <alignment horizontal="righ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39"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2" xfId="12" applyFont="1" applyFill="1" applyBorder="1" applyAlignment="1" applyProtection="1">
      <alignment horizontal="center" vertical="center"/>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8" xfId="12" applyFont="1" applyFill="1" applyBorder="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78" xfId="14" applyNumberFormat="1" applyFont="1" applyFill="1" applyBorder="1" applyAlignment="1" applyProtection="1">
      <alignment horizontal="right" vertical="center" shrinkToFit="1"/>
    </xf>
    <xf numFmtId="177" fontId="29" fillId="6" borderId="80" xfId="14" applyNumberFormat="1" applyFont="1" applyFill="1" applyBorder="1" applyAlignment="1" applyProtection="1">
      <alignment horizontal="right" vertical="center" shrinkToFit="1"/>
    </xf>
    <xf numFmtId="188" fontId="29" fillId="6" borderId="80" xfId="14" applyNumberFormat="1" applyFont="1" applyFill="1" applyBorder="1" applyAlignment="1" applyProtection="1">
      <alignment horizontal="right" vertical="center" shrinkToFit="1"/>
    </xf>
    <xf numFmtId="188" fontId="29" fillId="6" borderId="12" xfId="14" applyNumberFormat="1" applyFont="1" applyFill="1" applyBorder="1" applyAlignment="1" applyProtection="1">
      <alignment horizontal="right" vertical="center" shrinkToFit="1"/>
    </xf>
    <xf numFmtId="188" fontId="29" fillId="6" borderId="1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4" xfId="12" applyFont="1" applyFill="1" applyBorder="1" applyAlignment="1" applyProtection="1">
      <alignment horizontal="center" vertical="top"/>
    </xf>
    <xf numFmtId="0" fontId="29" fillId="6" borderId="30" xfId="12" applyFont="1" applyFill="1" applyBorder="1" applyAlignment="1" applyProtection="1">
      <alignment horizontal="center" vertical="center"/>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4"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8" fontId="29" fillId="6" borderId="83" xfId="14" applyNumberFormat="1" applyFont="1" applyFill="1" applyBorder="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29" fillId="6" borderId="65"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77" fontId="29" fillId="6" borderId="15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88" fontId="29" fillId="6" borderId="82" xfId="14" applyNumberFormat="1" applyFont="1" applyFill="1" applyBorder="1" applyAlignment="1" applyProtection="1">
      <alignment horizontal="right" vertical="center" shrinkToFit="1"/>
    </xf>
    <xf numFmtId="188" fontId="29" fillId="6" borderId="153" xfId="14" applyNumberFormat="1" applyFont="1" applyFill="1" applyBorder="1" applyAlignment="1" applyProtection="1">
      <alignment horizontal="right" vertical="center" shrinkToFi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8" xfId="12" applyFont="1" applyFill="1" applyBorder="1" applyAlignment="1" applyProtection="1">
      <alignment vertical="center"/>
    </xf>
    <xf numFmtId="177" fontId="29" fillId="6" borderId="149" xfId="14" applyNumberFormat="1" applyFont="1" applyFill="1" applyBorder="1" applyAlignment="1" applyProtection="1">
      <alignment horizontal="right" vertical="center" shrinkToFit="1"/>
    </xf>
    <xf numFmtId="177" fontId="29" fillId="6" borderId="79" xfId="14" applyNumberFormat="1" applyFont="1" applyFill="1" applyBorder="1" applyAlignment="1" applyProtection="1">
      <alignment horizontal="right" vertical="center" shrinkToFit="1"/>
    </xf>
    <xf numFmtId="188" fontId="29" fillId="6" borderId="79" xfId="14" applyNumberFormat="1" applyFont="1" applyFill="1" applyBorder="1" applyAlignment="1" applyProtection="1">
      <alignment horizontal="right" vertical="center" shrinkToFit="1"/>
    </xf>
    <xf numFmtId="188" fontId="29" fillId="6" borderId="151"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38" xfId="12" applyFont="1" applyFill="1" applyBorder="1" applyAlignment="1" applyProtection="1">
      <alignment horizontal="left" vertical="center"/>
    </xf>
    <xf numFmtId="177" fontId="29" fillId="6" borderId="65"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1"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8" fontId="29" fillId="6" borderId="84" xfId="13" applyNumberFormat="1" applyFont="1" applyFill="1" applyBorder="1" applyAlignment="1" applyProtection="1">
      <alignment horizontal="right" vertical="center" shrinkToFit="1"/>
    </xf>
    <xf numFmtId="188" fontId="29" fillId="6" borderId="0" xfId="13" applyNumberFormat="1" applyFont="1" applyFill="1" applyBorder="1" applyAlignment="1" applyProtection="1">
      <alignment horizontal="right" vertical="center" shrinkToFit="1"/>
    </xf>
    <xf numFmtId="188" fontId="29" fillId="6" borderId="69" xfId="13" applyNumberFormat="1" applyFont="1" applyFill="1" applyBorder="1" applyAlignment="1" applyProtection="1">
      <alignment horizontal="right" vertical="center" shrinkToFit="1"/>
    </xf>
    <xf numFmtId="0" fontId="29" fillId="6" borderId="41" xfId="12" applyFont="1" applyFill="1" applyBorder="1" applyProtection="1">
      <alignment vertical="center"/>
    </xf>
    <xf numFmtId="188" fontId="29" fillId="6" borderId="150" xfId="14" applyNumberFormat="1" applyFont="1" applyFill="1" applyBorder="1" applyAlignment="1" applyProtection="1">
      <alignment horizontal="right" vertical="center" shrinkToFit="1"/>
    </xf>
    <xf numFmtId="188"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textRotation="255" wrapText="1"/>
    </xf>
    <xf numFmtId="0" fontId="29" fillId="6" borderId="48" xfId="12" applyFont="1" applyFill="1" applyBorder="1" applyAlignment="1" applyProtection="1">
      <alignment horizontal="center" vertical="center" textRotation="255" wrapText="1"/>
    </xf>
    <xf numFmtId="0" fontId="29" fillId="6" borderId="65"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5"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77" fontId="29" fillId="6" borderId="65"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1"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8" fontId="29" fillId="6" borderId="84"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69"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shrinkToFit="1"/>
    </xf>
    <xf numFmtId="0" fontId="29" fillId="6" borderId="48"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0" fontId="29" fillId="6" borderId="54" xfId="12" applyFont="1" applyFill="1" applyBorder="1" applyProtection="1">
      <alignment vertical="center"/>
    </xf>
    <xf numFmtId="0" fontId="29" fillId="6" borderId="40" xfId="12" applyFont="1" applyFill="1" applyBorder="1" applyProtection="1">
      <alignment vertical="center"/>
    </xf>
    <xf numFmtId="0" fontId="29" fillId="6" borderId="65"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0" fontId="29" fillId="6" borderId="0" xfId="12" applyFont="1" applyFill="1" applyProtection="1">
      <alignment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31" xfId="12" applyFont="1" applyFill="1" applyBorder="1" applyAlignment="1" applyProtection="1">
      <alignment horizontal="center" vertical="center" wrapText="1"/>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4" xfId="14" applyNumberFormat="1" applyFont="1" applyFill="1" applyBorder="1" applyAlignment="1" applyProtection="1">
      <alignment horizontal="right" vertical="center" shrinkToFit="1"/>
    </xf>
    <xf numFmtId="177" fontId="29" fillId="6" borderId="155"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8"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4" xfId="12" applyFont="1" applyFill="1" applyBorder="1" applyAlignment="1" applyProtection="1">
      <alignment horizontal="center" vertical="top" wrapTex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188" fontId="29" fillId="6" borderId="156" xfId="14" applyNumberFormat="1" applyFont="1" applyFill="1" applyBorder="1" applyAlignment="1" applyProtection="1">
      <alignment horizontal="right" vertical="center" shrinkToFit="1"/>
    </xf>
    <xf numFmtId="188" fontId="29" fillId="6" borderId="157" xfId="14" applyNumberFormat="1" applyFont="1" applyFill="1" applyBorder="1" applyAlignment="1" applyProtection="1">
      <alignment horizontal="right" vertical="center" shrinkToFit="1"/>
    </xf>
    <xf numFmtId="188" fontId="29" fillId="6" borderId="161" xfId="14" applyNumberFormat="1" applyFont="1" applyFill="1" applyBorder="1" applyAlignment="1" applyProtection="1">
      <alignment horizontal="right" vertical="center" shrinkToFit="1"/>
    </xf>
    <xf numFmtId="0" fontId="29" fillId="6" borderId="37" xfId="12" applyFont="1" applyFill="1" applyBorder="1" applyAlignment="1" applyProtection="1">
      <alignment vertical="center"/>
    </xf>
    <xf numFmtId="0" fontId="29" fillId="6" borderId="54" xfId="12" applyFont="1" applyFill="1" applyBorder="1" applyAlignment="1" applyProtection="1">
      <alignment vertical="center"/>
    </xf>
    <xf numFmtId="0" fontId="29" fillId="6" borderId="40" xfId="12" applyFont="1" applyFill="1" applyBorder="1" applyAlignment="1" applyProtection="1">
      <alignment vertical="center"/>
    </xf>
    <xf numFmtId="0" fontId="33" fillId="6" borderId="42" xfId="12" applyFont="1" applyFill="1" applyBorder="1" applyAlignment="1" applyProtection="1">
      <alignment horizontal="center" vertical="center"/>
    </xf>
    <xf numFmtId="0" fontId="29" fillId="6" borderId="4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8" xfId="12" applyFont="1" applyFill="1" applyBorder="1" applyAlignment="1" applyProtection="1">
      <alignment horizontal="center" vertical="center" wrapText="1"/>
    </xf>
    <xf numFmtId="0" fontId="29" fillId="6" borderId="65"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54"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8" xfId="14" applyFont="1" applyFill="1" applyBorder="1" applyAlignment="1" applyProtection="1">
      <alignment horizontal="left" vertical="center" shrinkToFit="1"/>
    </xf>
    <xf numFmtId="188" fontId="29" fillId="6" borderId="162" xfId="14" applyNumberFormat="1" applyFont="1" applyFill="1" applyBorder="1" applyAlignment="1" applyProtection="1">
      <alignment horizontal="right" vertical="center" shrinkToFit="1"/>
    </xf>
    <xf numFmtId="188" fontId="29" fillId="6" borderId="47" xfId="14" applyNumberFormat="1" applyFont="1" applyFill="1" applyBorder="1" applyAlignment="1" applyProtection="1">
      <alignment horizontal="right" vertical="center" shrinkToFit="1"/>
    </xf>
    <xf numFmtId="0" fontId="29" fillId="6" borderId="65"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188" fontId="29" fillId="6" borderId="160" xfId="14" applyNumberFormat="1" applyFont="1" applyFill="1" applyBorder="1" applyAlignment="1" applyProtection="1">
      <alignment horizontal="right" vertical="center" shrinkToFit="1"/>
    </xf>
    <xf numFmtId="188" fontId="29" fillId="6" borderId="168"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70" xfId="12" applyFont="1" applyFill="1" applyBorder="1" applyAlignment="1" applyProtection="1">
      <alignment horizontal="center" vertical="center" wrapText="1"/>
    </xf>
    <xf numFmtId="0" fontId="29" fillId="6" borderId="71"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188" fontId="29" fillId="6" borderId="129" xfId="14" applyNumberFormat="1" applyFont="1" applyFill="1" applyBorder="1" applyAlignment="1" applyProtection="1">
      <alignment horizontal="right" vertical="center" shrinkToFit="1"/>
    </xf>
    <xf numFmtId="188" fontId="29" fillId="6" borderId="165" xfId="14" applyNumberFormat="1" applyFont="1" applyFill="1" applyBorder="1" applyAlignment="1" applyProtection="1">
      <alignment horizontal="right" vertical="center" shrinkToFit="1"/>
    </xf>
    <xf numFmtId="188" fontId="29" fillId="6" borderId="166" xfId="14" applyNumberFormat="1" applyFont="1" applyFill="1" applyBorder="1" applyAlignment="1" applyProtection="1">
      <alignment horizontal="right" vertical="center" shrinkToFit="1"/>
    </xf>
    <xf numFmtId="188" fontId="29" fillId="6" borderId="167" xfId="14" applyNumberFormat="1" applyFont="1" applyFill="1" applyBorder="1" applyAlignment="1" applyProtection="1">
      <alignment horizontal="right" vertical="center" shrinkToFit="1"/>
    </xf>
    <xf numFmtId="0" fontId="29" fillId="6" borderId="37" xfId="14" applyFont="1" applyFill="1" applyBorder="1" applyAlignment="1" applyProtection="1">
      <alignment horizontal="left" vertical="center" shrinkToFit="1"/>
    </xf>
    <xf numFmtId="0" fontId="29" fillId="6" borderId="54" xfId="14" applyFont="1" applyFill="1" applyBorder="1" applyAlignment="1" applyProtection="1">
      <alignment horizontal="left" vertical="center" shrinkToFit="1"/>
    </xf>
    <xf numFmtId="0" fontId="29" fillId="6" borderId="40" xfId="14" applyFont="1" applyFill="1" applyBorder="1" applyAlignment="1" applyProtection="1">
      <alignment horizontal="left" vertical="center" shrinkToFit="1"/>
    </xf>
    <xf numFmtId="0" fontId="29" fillId="6" borderId="63"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0" fontId="29" fillId="6" borderId="45" xfId="12" applyFont="1" applyFill="1" applyBorder="1" applyAlignment="1" applyProtection="1">
      <alignment horizontal="center" vertical="center"/>
    </xf>
    <xf numFmtId="0" fontId="29" fillId="6" borderId="75" xfId="12" applyFont="1" applyFill="1" applyBorder="1" applyProtection="1">
      <alignment vertical="center"/>
    </xf>
    <xf numFmtId="0" fontId="29" fillId="6" borderId="71" xfId="12" applyFont="1" applyFill="1" applyBorder="1" applyProtection="1">
      <alignment vertical="center"/>
    </xf>
    <xf numFmtId="0" fontId="29" fillId="6" borderId="72"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8" fontId="29" fillId="6" borderId="173" xfId="14" applyNumberFormat="1" applyFont="1" applyFill="1" applyBorder="1" applyAlignment="1" applyProtection="1">
      <alignment horizontal="right" vertical="center" shrinkToFit="1"/>
    </xf>
    <xf numFmtId="188" fontId="29" fillId="6" borderId="174"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8"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78" xfId="13" applyNumberFormat="1" applyFont="1" applyFill="1" applyBorder="1" applyAlignment="1" applyProtection="1">
      <alignment horizontal="right" vertical="center" shrinkToFit="1"/>
    </xf>
    <xf numFmtId="177" fontId="29" fillId="6" borderId="80" xfId="13" applyNumberFormat="1" applyFont="1" applyFill="1" applyBorder="1" applyAlignment="1" applyProtection="1">
      <alignment horizontal="right" vertical="center" shrinkToFit="1"/>
    </xf>
    <xf numFmtId="188" fontId="29" fillId="6" borderId="169" xfId="14" applyNumberFormat="1" applyFont="1" applyFill="1" applyBorder="1" applyAlignment="1" applyProtection="1">
      <alignment horizontal="right" vertical="center" shrinkToFit="1"/>
    </xf>
    <xf numFmtId="188" fontId="29" fillId="6" borderId="170" xfId="14" applyNumberFormat="1" applyFont="1" applyFill="1" applyBorder="1" applyAlignment="1" applyProtection="1">
      <alignment horizontal="right" vertical="center" shrinkToFit="1"/>
    </xf>
    <xf numFmtId="188" fontId="29" fillId="6" borderId="171"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48" xfId="14" applyNumberFormat="1" applyFont="1" applyFill="1" applyBorder="1" applyAlignment="1" applyProtection="1">
      <alignment horizontal="right" vertical="center" shrinkToFit="1"/>
    </xf>
    <xf numFmtId="0" fontId="29" fillId="6" borderId="26" xfId="12" applyFont="1" applyFill="1" applyBorder="1" applyAlignment="1" applyProtection="1">
      <alignment horizontal="center" vertical="center"/>
    </xf>
    <xf numFmtId="0" fontId="29" fillId="6" borderId="11"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8" fontId="29" fillId="6" borderId="128" xfId="14" applyNumberFormat="1" applyFont="1" applyFill="1" applyBorder="1" applyAlignment="1" applyProtection="1">
      <alignment horizontal="right" vertical="center" shrinkToFit="1"/>
    </xf>
    <xf numFmtId="177" fontId="29" fillId="6" borderId="163"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176" fontId="29" fillId="6" borderId="65"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9" xfId="14" applyNumberFormat="1" applyFont="1" applyFill="1" applyBorder="1" applyAlignment="1" applyProtection="1">
      <alignment horizontal="right" vertical="center" shrinkToFit="1"/>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88" fontId="29" fillId="6" borderId="175" xfId="14" applyNumberFormat="1" applyFont="1" applyFill="1" applyBorder="1" applyAlignment="1" applyProtection="1">
      <alignment horizontal="right" vertical="center" shrinkToFit="1"/>
    </xf>
    <xf numFmtId="188" fontId="29" fillId="6" borderId="176" xfId="14" applyNumberFormat="1" applyFont="1" applyFill="1" applyBorder="1" applyAlignment="1" applyProtection="1">
      <alignment horizontal="right" vertical="center" shrinkToFit="1"/>
    </xf>
    <xf numFmtId="188" fontId="29" fillId="6" borderId="177"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1" xfId="12" applyFont="1" applyFill="1" applyBorder="1" applyAlignment="1" applyProtection="1">
      <alignment horizontal="center" vertical="center"/>
    </xf>
    <xf numFmtId="0" fontId="29" fillId="6" borderId="72" xfId="12" applyFont="1" applyFill="1" applyBorder="1" applyAlignment="1" applyProtection="1">
      <alignment horizontal="center" vertical="center"/>
    </xf>
    <xf numFmtId="188" fontId="29" fillId="6" borderId="130" xfId="14" applyNumberFormat="1" applyFont="1" applyFill="1" applyBorder="1" applyAlignment="1" applyProtection="1">
      <alignment horizontal="right" vertical="center" shrinkToFit="1"/>
    </xf>
    <xf numFmtId="188" fontId="29" fillId="6" borderId="18" xfId="14" applyNumberFormat="1" applyFont="1" applyFill="1" applyBorder="1" applyAlignment="1" applyProtection="1">
      <alignment horizontal="right" vertical="center" shrinkToFit="1"/>
    </xf>
    <xf numFmtId="188" fontId="29" fillId="6" borderId="184" xfId="14" applyNumberFormat="1" applyFont="1" applyFill="1" applyBorder="1" applyAlignment="1" applyProtection="1">
      <alignment horizontal="right" vertical="center" shrinkToFit="1"/>
    </xf>
    <xf numFmtId="188" fontId="29" fillId="6" borderId="185"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89" fontId="29" fillId="6" borderId="75" xfId="14" applyNumberFormat="1" applyFont="1" applyFill="1" applyBorder="1" applyAlignment="1" applyProtection="1">
      <alignment horizontal="right" vertical="center" shrinkToFit="1"/>
    </xf>
    <xf numFmtId="189" fontId="29" fillId="6" borderId="71" xfId="14" applyNumberFormat="1" applyFont="1" applyFill="1" applyBorder="1" applyAlignment="1" applyProtection="1">
      <alignment horizontal="right" vertical="center" shrinkToFit="1"/>
    </xf>
    <xf numFmtId="189" fontId="29" fillId="6" borderId="72" xfId="14" applyNumberFormat="1" applyFont="1" applyFill="1" applyBorder="1" applyAlignment="1" applyProtection="1">
      <alignment horizontal="right" vertical="center" shrinkToFit="1"/>
    </xf>
    <xf numFmtId="189" fontId="29" fillId="6" borderId="181" xfId="14" applyNumberFormat="1" applyFont="1" applyFill="1" applyBorder="1" applyAlignment="1" applyProtection="1">
      <alignment horizontal="right" vertical="center" shrinkToFit="1"/>
    </xf>
    <xf numFmtId="189" fontId="29" fillId="6" borderId="182" xfId="14" applyNumberFormat="1" applyFont="1" applyFill="1" applyBorder="1" applyAlignment="1" applyProtection="1">
      <alignment horizontal="right" vertical="center" shrinkToFit="1"/>
    </xf>
    <xf numFmtId="189"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0" xfId="12" applyFont="1" applyFill="1" applyBorder="1" applyAlignment="1" applyProtection="1">
      <alignment horizontal="left" vertical="center" wrapText="1"/>
    </xf>
    <xf numFmtId="0" fontId="29" fillId="6" borderId="71"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8" xfId="12" applyFont="1" applyFill="1" applyBorder="1" applyAlignment="1" applyProtection="1">
      <alignment horizontal="center" vertical="center"/>
    </xf>
    <xf numFmtId="188" fontId="29" fillId="6" borderId="39" xfId="14" applyNumberFormat="1" applyFont="1" applyFill="1" applyBorder="1" applyAlignment="1" applyProtection="1">
      <alignment horizontal="right" vertical="center" shrinkToFit="1"/>
    </xf>
    <xf numFmtId="188" fontId="29" fillId="6" borderId="31" xfId="14" applyNumberFormat="1" applyFont="1" applyFill="1" applyBorder="1" applyAlignment="1" applyProtection="1">
      <alignment horizontal="right" vertical="center" shrinkToFit="1"/>
    </xf>
    <xf numFmtId="188" fontId="29" fillId="6" borderId="154" xfId="14" applyNumberFormat="1" applyFont="1" applyFill="1" applyBorder="1" applyAlignment="1" applyProtection="1">
      <alignment horizontal="right" vertical="center" shrinkToFit="1"/>
    </xf>
    <xf numFmtId="188" fontId="29" fillId="6" borderId="155" xfId="14" applyNumberFormat="1" applyFont="1" applyFill="1" applyBorder="1" applyAlignment="1" applyProtection="1">
      <alignment horizontal="right" vertical="center" shrinkToFit="1"/>
    </xf>
    <xf numFmtId="188" fontId="29" fillId="6" borderId="158" xfId="14" applyNumberFormat="1" applyFont="1" applyFill="1" applyBorder="1" applyAlignment="1" applyProtection="1">
      <alignment horizontal="right" vertical="center" shrinkToFit="1"/>
    </xf>
    <xf numFmtId="189" fontId="29" fillId="6" borderId="65" xfId="14" applyNumberFormat="1" applyFont="1" applyFill="1" applyBorder="1" applyAlignment="1" applyProtection="1">
      <alignment horizontal="right" vertical="center" shrinkToFit="1"/>
    </xf>
    <xf numFmtId="189" fontId="29" fillId="6" borderId="0" xfId="14" applyNumberFormat="1" applyFont="1" applyFill="1" applyBorder="1" applyAlignment="1" applyProtection="1">
      <alignment horizontal="right" vertical="center" shrinkToFit="1"/>
    </xf>
    <xf numFmtId="189" fontId="29" fillId="6" borderId="38" xfId="14" applyNumberFormat="1" applyFont="1" applyFill="1" applyBorder="1" applyAlignment="1" applyProtection="1">
      <alignment horizontal="right" vertical="center" shrinkToFit="1"/>
    </xf>
    <xf numFmtId="189" fontId="29" fillId="6" borderId="0" xfId="14" applyNumberFormat="1" applyFont="1" applyFill="1" applyAlignment="1" applyProtection="1">
      <alignment horizontal="right" vertical="center" shrinkToFit="1"/>
    </xf>
    <xf numFmtId="189" fontId="29" fillId="6" borderId="69" xfId="14" applyNumberFormat="1" applyFont="1" applyFill="1" applyBorder="1" applyAlignment="1" applyProtection="1">
      <alignment horizontal="right" vertical="center" shrinkToFit="1"/>
    </xf>
    <xf numFmtId="0" fontId="33" fillId="6" borderId="24" xfId="12" applyFont="1" applyFill="1" applyBorder="1" applyAlignment="1" applyProtection="1">
      <alignment horizontal="left" vertical="center"/>
    </xf>
    <xf numFmtId="0" fontId="29" fillId="6" borderId="54" xfId="12" applyFont="1" applyFill="1" applyBorder="1" applyAlignment="1" applyProtection="1">
      <alignment horizontal="left" vertical="center"/>
    </xf>
    <xf numFmtId="0" fontId="29" fillId="6" borderId="54" xfId="12" applyFont="1" applyFill="1" applyBorder="1" applyAlignment="1" applyProtection="1">
      <alignment horizontal="right" vertical="center" wrapText="1"/>
    </xf>
    <xf numFmtId="0" fontId="29" fillId="6" borderId="54"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4"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188" fontId="29" fillId="6" borderId="178" xfId="14" applyNumberFormat="1" applyFont="1" applyFill="1" applyBorder="1" applyAlignment="1" applyProtection="1">
      <alignment horizontal="right" vertical="center" shrinkToFit="1"/>
    </xf>
    <xf numFmtId="188" fontId="29" fillId="6" borderId="179" xfId="14" applyNumberFormat="1" applyFont="1" applyFill="1" applyBorder="1" applyAlignment="1" applyProtection="1">
      <alignment horizontal="right" vertical="center" shrinkToFit="1"/>
    </xf>
    <xf numFmtId="188" fontId="29"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6" applyNumberFormat="1" applyFont="1" applyFill="1" applyBorder="1" applyAlignment="1">
      <alignment vertical="center" wrapText="1"/>
    </xf>
    <xf numFmtId="179" fontId="3" fillId="6" borderId="31" xfId="16" applyNumberFormat="1" applyFont="1" applyFill="1" applyBorder="1" applyAlignment="1">
      <alignment vertical="center" wrapText="1"/>
    </xf>
    <xf numFmtId="179" fontId="3" fillId="6"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4" fillId="0" borderId="39" xfId="16" applyNumberFormat="1" applyFont="1" applyFill="1" applyBorder="1" applyAlignment="1">
      <alignment vertical="center"/>
    </xf>
    <xf numFmtId="178" fontId="14" fillId="0" borderId="31" xfId="16" applyNumberFormat="1" applyFont="1" applyFill="1" applyBorder="1" applyAlignment="1">
      <alignment vertical="center"/>
    </xf>
    <xf numFmtId="178" fontId="14" fillId="0" borderId="42" xfId="16" applyNumberFormat="1" applyFont="1" applyFill="1" applyBorder="1" applyAlignment="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14" fillId="0" borderId="15" xfId="18" applyNumberFormat="1" applyFont="1" applyBorder="1" applyAlignment="1">
      <alignment horizontal="center" vertical="center" wrapText="1"/>
    </xf>
    <xf numFmtId="178" fontId="14" fillId="0" borderId="47" xfId="18" applyNumberFormat="1" applyFont="1" applyBorder="1" applyAlignment="1">
      <alignment horizontal="center" vertical="center" wrapText="1"/>
    </xf>
    <xf numFmtId="178" fontId="14" fillId="0" borderId="39" xfId="18" applyNumberFormat="1" applyFont="1" applyBorder="1" applyAlignment="1">
      <alignment horizontal="center" vertical="center"/>
    </xf>
    <xf numFmtId="178" fontId="14" fillId="0" borderId="31" xfId="18" applyNumberFormat="1" applyFont="1" applyBorder="1" applyAlignment="1">
      <alignment horizontal="center" vertical="center"/>
    </xf>
    <xf numFmtId="178" fontId="14"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1" xfId="5" applyFont="1" applyFill="1" applyBorder="1" applyAlignment="1">
      <alignment horizontal="left" vertical="center"/>
    </xf>
    <xf numFmtId="0" fontId="7" fillId="0" borderId="32" xfId="5" applyFont="1" applyFill="1" applyBorder="1" applyAlignment="1">
      <alignment horizontal="left" vertical="center"/>
    </xf>
    <xf numFmtId="0" fontId="7" fillId="0" borderId="39" xfId="5" applyFont="1" applyFill="1" applyBorder="1" applyAlignment="1">
      <alignment horizontal="center" vertical="center" shrinkToFit="1"/>
    </xf>
    <xf numFmtId="0" fontId="7" fillId="0" borderId="31" xfId="5" applyFont="1" applyFill="1" applyBorder="1" applyAlignment="1">
      <alignment horizontal="center" vertical="center" shrinkToFit="1"/>
    </xf>
    <xf numFmtId="0" fontId="7" fillId="0" borderId="32" xfId="5"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cellXfs>
  <cellStyles count="20">
    <cellStyle name="標準" xfId="0" builtinId="0"/>
    <cellStyle name="標準 2" xfId="6"/>
    <cellStyle name="標準 2 2" xfId="7"/>
    <cellStyle name="標準 3" xfId="10"/>
    <cellStyle name="標準 3 3" xfId="11"/>
    <cellStyle name="標準 4" xfId="5"/>
    <cellStyle name="標準 4_APAHO401600" xfId="1"/>
    <cellStyle name="標準 4_APAHO401900"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9"/>
          <c:y val="0.18300653594771241"/>
          <c:w val="0.87003610108303253"/>
          <c:h val="0.5816993464052288"/>
        </c:manualLayout>
      </c:layout>
      <c:lineChart>
        <c:grouping val="standard"/>
        <c:varyColors val="0"/>
        <c:ser>
          <c:idx val="0"/>
          <c:order val="0"/>
          <c:tx>
            <c:strRef>
              <c:f>データシート!$F$2</c:f>
              <c:strCache>
                <c:ptCount val="1"/>
                <c:pt idx="0">
                  <c:v>グループ内平均(円)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35216</c:v>
                </c:pt>
                <c:pt idx="1">
                  <c:v>36736</c:v>
                </c:pt>
                <c:pt idx="2">
                  <c:v>38259</c:v>
                </c:pt>
                <c:pt idx="3">
                  <c:v>39075</c:v>
                </c:pt>
                <c:pt idx="4">
                  <c:v>39072</c:v>
                </c:pt>
              </c:numCache>
            </c:numRef>
          </c:val>
          <c:smooth val="0"/>
          <c:extLst xmlns:c16r2="http://schemas.microsoft.com/office/drawing/2015/06/chart">
            <c:ext xmlns:c16="http://schemas.microsoft.com/office/drawing/2014/chart" uri="{C3380CC4-5D6E-409C-BE32-E72D297353CC}">
              <c16:uniqueId val="{00000000-38D3-43F9-A5AA-4AAF9B82D15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39268</c:v>
                </c:pt>
                <c:pt idx="1">
                  <c:v>38941</c:v>
                </c:pt>
                <c:pt idx="2">
                  <c:v>44902</c:v>
                </c:pt>
                <c:pt idx="3">
                  <c:v>41061</c:v>
                </c:pt>
                <c:pt idx="4">
                  <c:v>40535</c:v>
                </c:pt>
              </c:numCache>
            </c:numRef>
          </c:val>
          <c:smooth val="0"/>
          <c:extLst xmlns:c16r2="http://schemas.microsoft.com/office/drawing/2015/06/chart">
            <c:ext xmlns:c16="http://schemas.microsoft.com/office/drawing/2014/chart" uri="{C3380CC4-5D6E-409C-BE32-E72D297353CC}">
              <c16:uniqueId val="{00000001-38D3-43F9-A5AA-4AAF9B82D15C}"/>
            </c:ext>
          </c:extLst>
        </c:ser>
        <c:dLbls>
          <c:showLegendKey val="0"/>
          <c:showVal val="0"/>
          <c:showCatName val="0"/>
          <c:showSerName val="0"/>
          <c:showPercent val="0"/>
          <c:showBubbleSize val="0"/>
        </c:dLbls>
        <c:marker val="1"/>
        <c:smooth val="0"/>
        <c:axId val="182665984"/>
        <c:axId val="182667904"/>
      </c:lineChart>
      <c:catAx>
        <c:axId val="182665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667904"/>
        <c:crosses val="autoZero"/>
        <c:auto val="1"/>
        <c:lblAlgn val="ctr"/>
        <c:lblOffset val="100"/>
        <c:tickLblSkip val="1"/>
        <c:tickMarkSkip val="1"/>
        <c:noMultiLvlLbl val="0"/>
      </c:catAx>
      <c:valAx>
        <c:axId val="182667904"/>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63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2665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0.2</c:v>
                </c:pt>
                <c:pt idx="1">
                  <c:v>0.08</c:v>
                </c:pt>
                <c:pt idx="2">
                  <c:v>0.17</c:v>
                </c:pt>
                <c:pt idx="3">
                  <c:v>0.11</c:v>
                </c:pt>
                <c:pt idx="4">
                  <c:v>0.11</c:v>
                </c:pt>
              </c:numCache>
            </c:numRef>
          </c:val>
          <c:extLst xmlns:c16r2="http://schemas.microsoft.com/office/drawing/2015/06/chart">
            <c:ext xmlns:c16="http://schemas.microsoft.com/office/drawing/2014/chart" uri="{C3380CC4-5D6E-409C-BE32-E72D297353CC}">
              <c16:uniqueId val="{00000000-7F6E-4A58-B9F4-86331A2D10B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0.12</c:v>
                </c:pt>
                <c:pt idx="1">
                  <c:v>0.15</c:v>
                </c:pt>
                <c:pt idx="2">
                  <c:v>0.19</c:v>
                </c:pt>
                <c:pt idx="3">
                  <c:v>0.23</c:v>
                </c:pt>
                <c:pt idx="4">
                  <c:v>0.28000000000000003</c:v>
                </c:pt>
              </c:numCache>
            </c:numRef>
          </c:val>
          <c:extLst xmlns:c16r2="http://schemas.microsoft.com/office/drawing/2015/06/chart">
            <c:ext xmlns:c16="http://schemas.microsoft.com/office/drawing/2014/chart" uri="{C3380CC4-5D6E-409C-BE32-E72D297353CC}">
              <c16:uniqueId val="{00000001-7F6E-4A58-B9F4-86331A2D10BE}"/>
            </c:ext>
          </c:extLst>
        </c:ser>
        <c:dLbls>
          <c:showLegendKey val="0"/>
          <c:showVal val="0"/>
          <c:showCatName val="0"/>
          <c:showSerName val="0"/>
          <c:showPercent val="0"/>
          <c:showBubbleSize val="0"/>
        </c:dLbls>
        <c:gapWidth val="250"/>
        <c:overlap val="100"/>
        <c:axId val="302306432"/>
        <c:axId val="3023083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1.37</c:v>
                </c:pt>
                <c:pt idx="1">
                  <c:v>2.11</c:v>
                </c:pt>
                <c:pt idx="2">
                  <c:v>1.21</c:v>
                </c:pt>
                <c:pt idx="3">
                  <c:v>0.81</c:v>
                </c:pt>
                <c:pt idx="4">
                  <c:v>0.28000000000000003</c:v>
                </c:pt>
              </c:numCache>
            </c:numRef>
          </c:val>
          <c:smooth val="0"/>
          <c:extLst xmlns:c16r2="http://schemas.microsoft.com/office/drawing/2015/06/chart">
            <c:ext xmlns:c16="http://schemas.microsoft.com/office/drawing/2014/chart" uri="{C3380CC4-5D6E-409C-BE32-E72D297353CC}">
              <c16:uniqueId val="{00000002-7F6E-4A58-B9F4-86331A2D10BE}"/>
            </c:ext>
          </c:extLst>
        </c:ser>
        <c:dLbls>
          <c:showLegendKey val="0"/>
          <c:showVal val="0"/>
          <c:showCatName val="0"/>
          <c:showSerName val="0"/>
          <c:showPercent val="0"/>
          <c:showBubbleSize val="0"/>
        </c:dLbls>
        <c:marker val="1"/>
        <c:smooth val="0"/>
        <c:axId val="302306432"/>
        <c:axId val="302308352"/>
      </c:lineChart>
      <c:catAx>
        <c:axId val="30230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02308352"/>
        <c:crosses val="autoZero"/>
        <c:auto val="1"/>
        <c:lblAlgn val="ctr"/>
        <c:lblOffset val="100"/>
        <c:tickLblSkip val="1"/>
        <c:tickMarkSkip val="1"/>
        <c:noMultiLvlLbl val="0"/>
      </c:catAx>
      <c:valAx>
        <c:axId val="3023083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306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0.04</c:v>
                </c:pt>
                <c:pt idx="2">
                  <c:v>#N/A</c:v>
                </c:pt>
                <c:pt idx="3">
                  <c:v>0.02</c:v>
                </c:pt>
                <c:pt idx="4">
                  <c:v>#N/A</c:v>
                </c:pt>
                <c:pt idx="5">
                  <c:v>0.06</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0-C9C7-42C1-91C2-5706B2045C1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C9C7-42C1-91C2-5706B2045C1B}"/>
            </c:ext>
          </c:extLst>
        </c:ser>
        <c:ser>
          <c:idx val="2"/>
          <c:order val="2"/>
          <c:tx>
            <c:strRef>
              <c:f>データシート!$A$29</c:f>
              <c:strCache>
                <c:ptCount val="1"/>
                <c:pt idx="0">
                  <c:v>港湾整備事業特別会計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0.01</c:v>
                </c:pt>
                <c:pt idx="8">
                  <c:v>#N/A</c:v>
                </c:pt>
                <c:pt idx="9">
                  <c:v>0.04</c:v>
                </c:pt>
              </c:numCache>
            </c:numRef>
          </c:val>
          <c:extLst xmlns:c16r2="http://schemas.microsoft.com/office/drawing/2015/06/chart">
            <c:ext xmlns:c16="http://schemas.microsoft.com/office/drawing/2014/chart" uri="{C3380CC4-5D6E-409C-BE32-E72D297353CC}">
              <c16:uniqueId val="{00000002-C9C7-42C1-91C2-5706B2045C1B}"/>
            </c:ext>
          </c:extLst>
        </c:ser>
        <c:ser>
          <c:idx val="3"/>
          <c:order val="3"/>
          <c:tx>
            <c:strRef>
              <c:f>データシート!$A$30</c:f>
              <c:strCache>
                <c:ptCount val="1"/>
                <c:pt idx="0">
                  <c:v>一般会計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7.0000000000000007E-2</c:v>
                </c:pt>
                <c:pt idx="2">
                  <c:v>#N/A</c:v>
                </c:pt>
                <c:pt idx="3">
                  <c:v>7.0000000000000007E-2</c:v>
                </c:pt>
                <c:pt idx="4">
                  <c:v>#N/A</c:v>
                </c:pt>
                <c:pt idx="5">
                  <c:v>7.0000000000000007E-2</c:v>
                </c:pt>
                <c:pt idx="6">
                  <c:v>#N/A</c:v>
                </c:pt>
                <c:pt idx="7">
                  <c:v>0.08</c:v>
                </c:pt>
                <c:pt idx="8">
                  <c:v>#N/A</c:v>
                </c:pt>
                <c:pt idx="9">
                  <c:v>0.06</c:v>
                </c:pt>
              </c:numCache>
            </c:numRef>
          </c:val>
          <c:extLst xmlns:c16r2="http://schemas.microsoft.com/office/drawing/2015/06/chart">
            <c:ext xmlns:c16="http://schemas.microsoft.com/office/drawing/2014/chart" uri="{C3380CC4-5D6E-409C-BE32-E72D297353CC}">
              <c16:uniqueId val="{00000003-C9C7-42C1-91C2-5706B2045C1B}"/>
            </c:ext>
          </c:extLst>
        </c:ser>
        <c:ser>
          <c:idx val="4"/>
          <c:order val="4"/>
          <c:tx>
            <c:strRef>
              <c:f>データシート!$A$31</c:f>
              <c:strCache>
                <c:ptCount val="1"/>
                <c:pt idx="0">
                  <c:v>流域下水道事業会計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#N/A</c:v>
                </c:pt>
                <c:pt idx="9">
                  <c:v>0.14000000000000001</c:v>
                </c:pt>
              </c:numCache>
            </c:numRef>
          </c:val>
          <c:extLst xmlns:c16r2="http://schemas.microsoft.com/office/drawing/2015/06/chart">
            <c:ext xmlns:c16="http://schemas.microsoft.com/office/drawing/2014/chart" uri="{C3380CC4-5D6E-409C-BE32-E72D297353CC}">
              <c16:uniqueId val="{00000004-C9C7-42C1-91C2-5706B2045C1B}"/>
            </c:ext>
          </c:extLst>
        </c:ser>
        <c:ser>
          <c:idx val="5"/>
          <c:order val="5"/>
          <c:tx>
            <c:strRef>
              <c:f>データシート!$A$32</c:f>
              <c:strCache>
                <c:ptCount val="1"/>
                <c:pt idx="0">
                  <c:v>企業資産運用事業会計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0.34</c:v>
                </c:pt>
                <c:pt idx="2">
                  <c:v>#N/A</c:v>
                </c:pt>
                <c:pt idx="3">
                  <c:v>0.27</c:v>
                </c:pt>
                <c:pt idx="4">
                  <c:v>#N/A</c:v>
                </c:pt>
                <c:pt idx="5">
                  <c:v>0.37</c:v>
                </c:pt>
                <c:pt idx="6">
                  <c:v>#N/A</c:v>
                </c:pt>
                <c:pt idx="7">
                  <c:v>0.5</c:v>
                </c:pt>
                <c:pt idx="8">
                  <c:v>#N/A</c:v>
                </c:pt>
                <c:pt idx="9">
                  <c:v>0.35</c:v>
                </c:pt>
              </c:numCache>
            </c:numRef>
          </c:val>
          <c:extLst xmlns:c16r2="http://schemas.microsoft.com/office/drawing/2015/06/chart">
            <c:ext xmlns:c16="http://schemas.microsoft.com/office/drawing/2014/chart" uri="{C3380CC4-5D6E-409C-BE32-E72D297353CC}">
              <c16:uniqueId val="{00000005-C9C7-42C1-91C2-5706B2045C1B}"/>
            </c:ext>
          </c:extLst>
        </c:ser>
        <c:ser>
          <c:idx val="6"/>
          <c:order val="6"/>
          <c:tx>
            <c:strRef>
              <c:f>データシート!$A$33</c:f>
              <c:strCache>
                <c:ptCount val="1"/>
                <c:pt idx="0">
                  <c:v>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0.65</c:v>
                </c:pt>
                <c:pt idx="2">
                  <c:v>#N/A</c:v>
                </c:pt>
                <c:pt idx="3">
                  <c:v>0.56999999999999995</c:v>
                </c:pt>
                <c:pt idx="4">
                  <c:v>#N/A</c:v>
                </c:pt>
                <c:pt idx="5">
                  <c:v>0.43</c:v>
                </c:pt>
                <c:pt idx="6">
                  <c:v>#N/A</c:v>
                </c:pt>
                <c:pt idx="7">
                  <c:v>0.2</c:v>
                </c:pt>
                <c:pt idx="8">
                  <c:v>#N/A</c:v>
                </c:pt>
                <c:pt idx="9">
                  <c:v>0.38</c:v>
                </c:pt>
              </c:numCache>
            </c:numRef>
          </c:val>
          <c:extLst xmlns:c16r2="http://schemas.microsoft.com/office/drawing/2015/06/chart">
            <c:ext xmlns:c16="http://schemas.microsoft.com/office/drawing/2014/chart" uri="{C3380CC4-5D6E-409C-BE32-E72D297353CC}">
              <c16:uniqueId val="{00000006-C9C7-42C1-91C2-5706B2045C1B}"/>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0.9</c:v>
                </c:pt>
              </c:numCache>
            </c:numRef>
          </c:val>
          <c:extLst xmlns:c16r2="http://schemas.microsoft.com/office/drawing/2015/06/chart">
            <c:ext xmlns:c16="http://schemas.microsoft.com/office/drawing/2014/chart" uri="{C3380CC4-5D6E-409C-BE32-E72D297353CC}">
              <c16:uniqueId val="{00000007-C9C7-42C1-91C2-5706B2045C1B}"/>
            </c:ext>
          </c:extLst>
        </c:ser>
        <c:ser>
          <c:idx val="8"/>
          <c:order val="8"/>
          <c:tx>
            <c:strRef>
              <c:f>データシート!$A$35</c:f>
              <c:strCache>
                <c:ptCount val="1"/>
                <c:pt idx="0">
                  <c:v>工業用水道事業会計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0.95</c:v>
                </c:pt>
                <c:pt idx="2">
                  <c:v>#N/A</c:v>
                </c:pt>
                <c:pt idx="3">
                  <c:v>0.98</c:v>
                </c:pt>
                <c:pt idx="4">
                  <c:v>#N/A</c:v>
                </c:pt>
                <c:pt idx="5">
                  <c:v>0.96</c:v>
                </c:pt>
                <c:pt idx="6">
                  <c:v>#N/A</c:v>
                </c:pt>
                <c:pt idx="7">
                  <c:v>1.08</c:v>
                </c:pt>
                <c:pt idx="8">
                  <c:v>#N/A</c:v>
                </c:pt>
                <c:pt idx="9">
                  <c:v>1.17</c:v>
                </c:pt>
              </c:numCache>
            </c:numRef>
          </c:val>
          <c:extLst xmlns:c16r2="http://schemas.microsoft.com/office/drawing/2015/06/chart">
            <c:ext xmlns:c16="http://schemas.microsoft.com/office/drawing/2014/chart" uri="{C3380CC4-5D6E-409C-BE32-E72D297353CC}">
              <c16:uniqueId val="{00000008-C9C7-42C1-91C2-5706B2045C1B}"/>
            </c:ext>
          </c:extLst>
        </c:ser>
        <c:ser>
          <c:idx val="9"/>
          <c:order val="9"/>
          <c:tx>
            <c:strRef>
              <c:f>データシート!$A$36</c:f>
              <c:strCache>
                <c:ptCount val="1"/>
                <c:pt idx="0">
                  <c:v>水道用水供給事業会計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1.21</c:v>
                </c:pt>
                <c:pt idx="2">
                  <c:v>#N/A</c:v>
                </c:pt>
                <c:pt idx="3">
                  <c:v>1.1599999999999999</c:v>
                </c:pt>
                <c:pt idx="4">
                  <c:v>#N/A</c:v>
                </c:pt>
                <c:pt idx="5">
                  <c:v>0.97</c:v>
                </c:pt>
                <c:pt idx="6">
                  <c:v>#N/A</c:v>
                </c:pt>
                <c:pt idx="7">
                  <c:v>1.1200000000000001</c:v>
                </c:pt>
                <c:pt idx="8">
                  <c:v>#N/A</c:v>
                </c:pt>
                <c:pt idx="9">
                  <c:v>1.22</c:v>
                </c:pt>
              </c:numCache>
            </c:numRef>
          </c:val>
          <c:extLst xmlns:c16r2="http://schemas.microsoft.com/office/drawing/2015/06/chart">
            <c:ext xmlns:c16="http://schemas.microsoft.com/office/drawing/2014/chart" uri="{C3380CC4-5D6E-409C-BE32-E72D297353CC}">
              <c16:uniqueId val="{00000009-C9C7-42C1-91C2-5706B2045C1B}"/>
            </c:ext>
          </c:extLst>
        </c:ser>
        <c:dLbls>
          <c:showLegendKey val="0"/>
          <c:showVal val="0"/>
          <c:showCatName val="0"/>
          <c:showSerName val="0"/>
          <c:showPercent val="0"/>
          <c:showBubbleSize val="0"/>
        </c:dLbls>
        <c:gapWidth val="150"/>
        <c:overlap val="100"/>
        <c:axId val="302414848"/>
        <c:axId val="302416640"/>
      </c:barChart>
      <c:catAx>
        <c:axId val="3024148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2416640"/>
        <c:crosses val="autoZero"/>
        <c:auto val="1"/>
        <c:lblAlgn val="ctr"/>
        <c:lblOffset val="100"/>
        <c:tickLblSkip val="1"/>
        <c:tickMarkSkip val="1"/>
        <c:noMultiLvlLbl val="0"/>
      </c:catAx>
      <c:valAx>
        <c:axId val="3024166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41484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6.1382791618858824E-2"/>
          <c:y val="8.7976539589442848E-2"/>
          <c:w val="0.89833324079143018"/>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168612</c:v>
                </c:pt>
                <c:pt idx="5">
                  <c:v>173463</c:v>
                </c:pt>
                <c:pt idx="8">
                  <c:v>175322</c:v>
                </c:pt>
                <c:pt idx="11">
                  <c:v>182984</c:v>
                </c:pt>
                <c:pt idx="14">
                  <c:v>180778</c:v>
                </c:pt>
              </c:numCache>
            </c:numRef>
          </c:val>
          <c:extLst xmlns:c16r2="http://schemas.microsoft.com/office/drawing/2015/06/chart">
            <c:ext xmlns:c16="http://schemas.microsoft.com/office/drawing/2014/chart" uri="{C3380CC4-5D6E-409C-BE32-E72D297353CC}">
              <c16:uniqueId val="{00000000-CF9F-49DE-9300-FC93E0670A5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56</c:v>
                </c:pt>
                <c:pt idx="3">
                  <c:v>64</c:v>
                </c:pt>
                <c:pt idx="6">
                  <c:v>2</c:v>
                </c:pt>
                <c:pt idx="9">
                  <c:v>6</c:v>
                </c:pt>
                <c:pt idx="12">
                  <c:v>5</c:v>
                </c:pt>
              </c:numCache>
            </c:numRef>
          </c:val>
          <c:extLst xmlns:c16r2="http://schemas.microsoft.com/office/drawing/2015/06/chart">
            <c:ext xmlns:c16="http://schemas.microsoft.com/office/drawing/2014/chart" uri="{C3380CC4-5D6E-409C-BE32-E72D297353CC}">
              <c16:uniqueId val="{00000001-CF9F-49DE-9300-FC93E0670A5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1232</c:v>
                </c:pt>
                <c:pt idx="3">
                  <c:v>637</c:v>
                </c:pt>
                <c:pt idx="6">
                  <c:v>651</c:v>
                </c:pt>
                <c:pt idx="9">
                  <c:v>732</c:v>
                </c:pt>
                <c:pt idx="12">
                  <c:v>104</c:v>
                </c:pt>
              </c:numCache>
            </c:numRef>
          </c:val>
          <c:extLst xmlns:c16r2="http://schemas.microsoft.com/office/drawing/2015/06/chart">
            <c:ext xmlns:c16="http://schemas.microsoft.com/office/drawing/2014/chart" uri="{C3380CC4-5D6E-409C-BE32-E72D297353CC}">
              <c16:uniqueId val="{00000002-CF9F-49DE-9300-FC93E0670A5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0</c:v>
                </c:pt>
                <c:pt idx="3">
                  <c:v>0</c:v>
                </c:pt>
                <c:pt idx="6">
                  <c:v>0</c:v>
                </c:pt>
                <c:pt idx="9">
                  <c:v>0</c:v>
                </c:pt>
                <c:pt idx="12">
                  <c:v>7</c:v>
                </c:pt>
              </c:numCache>
            </c:numRef>
          </c:val>
          <c:extLst xmlns:c16r2="http://schemas.microsoft.com/office/drawing/2015/06/chart">
            <c:ext xmlns:c16="http://schemas.microsoft.com/office/drawing/2014/chart" uri="{C3380CC4-5D6E-409C-BE32-E72D297353CC}">
              <c16:uniqueId val="{00000003-CF9F-49DE-9300-FC93E0670A5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9284</c:v>
                </c:pt>
                <c:pt idx="3">
                  <c:v>8463</c:v>
                </c:pt>
                <c:pt idx="6">
                  <c:v>11647</c:v>
                </c:pt>
                <c:pt idx="9">
                  <c:v>11405</c:v>
                </c:pt>
                <c:pt idx="12">
                  <c:v>15738</c:v>
                </c:pt>
              </c:numCache>
            </c:numRef>
          </c:val>
          <c:extLst xmlns:c16r2="http://schemas.microsoft.com/office/drawing/2015/06/chart">
            <c:ext xmlns:c16="http://schemas.microsoft.com/office/drawing/2014/chart" uri="{C3380CC4-5D6E-409C-BE32-E72D297353CC}">
              <c16:uniqueId val="{00000004-CF9F-49DE-9300-FC93E0670A5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126277</c:v>
                </c:pt>
                <c:pt idx="3">
                  <c:v>117464</c:v>
                </c:pt>
                <c:pt idx="6">
                  <c:v>113158</c:v>
                </c:pt>
                <c:pt idx="9">
                  <c:v>111760</c:v>
                </c:pt>
                <c:pt idx="12">
                  <c:v>110919</c:v>
                </c:pt>
              </c:numCache>
            </c:numRef>
          </c:val>
          <c:extLst xmlns:c16r2="http://schemas.microsoft.com/office/drawing/2015/06/chart">
            <c:ext xmlns:c16="http://schemas.microsoft.com/office/drawing/2014/chart" uri="{C3380CC4-5D6E-409C-BE32-E72D297353CC}">
              <c16:uniqueId val="{00000005-CF9F-49DE-9300-FC93E0670A5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11478</c:v>
                </c:pt>
                <c:pt idx="3">
                  <c:v>50683</c:v>
                </c:pt>
                <c:pt idx="6">
                  <c:v>22489</c:v>
                </c:pt>
                <c:pt idx="9">
                  <c:v>12661</c:v>
                </c:pt>
                <c:pt idx="12">
                  <c:v>8479</c:v>
                </c:pt>
              </c:numCache>
            </c:numRef>
          </c:val>
          <c:extLst xmlns:c16r2="http://schemas.microsoft.com/office/drawing/2015/06/chart">
            <c:ext xmlns:c16="http://schemas.microsoft.com/office/drawing/2014/chart" uri="{C3380CC4-5D6E-409C-BE32-E72D297353CC}">
              <c16:uniqueId val="{00000006-CF9F-49DE-9300-FC93E0670A5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160710</c:v>
                </c:pt>
                <c:pt idx="3">
                  <c:v>169296</c:v>
                </c:pt>
                <c:pt idx="6">
                  <c:v>162882</c:v>
                </c:pt>
                <c:pt idx="9">
                  <c:v>160958</c:v>
                </c:pt>
                <c:pt idx="12">
                  <c:v>171796</c:v>
                </c:pt>
              </c:numCache>
            </c:numRef>
          </c:val>
          <c:extLst xmlns:c16r2="http://schemas.microsoft.com/office/drawing/2015/06/chart">
            <c:ext xmlns:c16="http://schemas.microsoft.com/office/drawing/2014/chart" uri="{C3380CC4-5D6E-409C-BE32-E72D297353CC}">
              <c16:uniqueId val="{00000007-CF9F-49DE-9300-FC93E0670A51}"/>
            </c:ext>
          </c:extLst>
        </c:ser>
        <c:dLbls>
          <c:showLegendKey val="0"/>
          <c:showVal val="0"/>
          <c:showCatName val="0"/>
          <c:showSerName val="0"/>
          <c:showPercent val="0"/>
          <c:showBubbleSize val="0"/>
        </c:dLbls>
        <c:gapWidth val="100"/>
        <c:overlap val="100"/>
        <c:axId val="302586112"/>
        <c:axId val="30258828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140425</c:v>
                </c:pt>
                <c:pt idx="2">
                  <c:v>#N/A</c:v>
                </c:pt>
                <c:pt idx="3">
                  <c:v>#N/A</c:v>
                </c:pt>
                <c:pt idx="4">
                  <c:v>173144</c:v>
                </c:pt>
                <c:pt idx="5">
                  <c:v>#N/A</c:v>
                </c:pt>
                <c:pt idx="6">
                  <c:v>#N/A</c:v>
                </c:pt>
                <c:pt idx="7">
                  <c:v>135507</c:v>
                </c:pt>
                <c:pt idx="8">
                  <c:v>#N/A</c:v>
                </c:pt>
                <c:pt idx="9">
                  <c:v>#N/A</c:v>
                </c:pt>
                <c:pt idx="10">
                  <c:v>114538</c:v>
                </c:pt>
                <c:pt idx="11">
                  <c:v>#N/A</c:v>
                </c:pt>
                <c:pt idx="12">
                  <c:v>#N/A</c:v>
                </c:pt>
                <c:pt idx="13">
                  <c:v>126270</c:v>
                </c:pt>
                <c:pt idx="14">
                  <c:v>#N/A</c:v>
                </c:pt>
              </c:numCache>
            </c:numRef>
          </c:val>
          <c:smooth val="0"/>
          <c:extLst xmlns:c16r2="http://schemas.microsoft.com/office/drawing/2015/06/chart">
            <c:ext xmlns:c16="http://schemas.microsoft.com/office/drawing/2014/chart" uri="{C3380CC4-5D6E-409C-BE32-E72D297353CC}">
              <c16:uniqueId val="{00000008-CF9F-49DE-9300-FC93E0670A51}"/>
            </c:ext>
          </c:extLst>
        </c:ser>
        <c:dLbls>
          <c:showLegendKey val="0"/>
          <c:showVal val="0"/>
          <c:showCatName val="0"/>
          <c:showSerName val="0"/>
          <c:showPercent val="0"/>
          <c:showBubbleSize val="0"/>
        </c:dLbls>
        <c:marker val="1"/>
        <c:smooth val="0"/>
        <c:axId val="302586112"/>
        <c:axId val="302588288"/>
      </c:lineChart>
      <c:catAx>
        <c:axId val="302586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2588288"/>
        <c:crosses val="autoZero"/>
        <c:auto val="1"/>
        <c:lblAlgn val="ctr"/>
        <c:lblOffset val="100"/>
        <c:tickLblSkip val="1"/>
        <c:tickMarkSkip val="1"/>
        <c:noMultiLvlLbl val="0"/>
      </c:catAx>
      <c:valAx>
        <c:axId val="3025882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586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9286971106283174E-2"/>
          <c:y val="8.6257433093237634E-2"/>
          <c:w val="0.8692219054755318"/>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2107733</c:v>
                </c:pt>
                <c:pt idx="5">
                  <c:v>2146164</c:v>
                </c:pt>
                <c:pt idx="8">
                  <c:v>2183299</c:v>
                </c:pt>
                <c:pt idx="11">
                  <c:v>2180898</c:v>
                </c:pt>
                <c:pt idx="14">
                  <c:v>2176725</c:v>
                </c:pt>
              </c:numCache>
            </c:numRef>
          </c:val>
          <c:extLst xmlns:c16r2="http://schemas.microsoft.com/office/drawing/2015/06/chart">
            <c:ext xmlns:c16="http://schemas.microsoft.com/office/drawing/2014/chart" uri="{C3380CC4-5D6E-409C-BE32-E72D297353CC}">
              <c16:uniqueId val="{00000000-0827-4503-ABEC-A3AD31020E5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233160</c:v>
                </c:pt>
                <c:pt idx="5">
                  <c:v>226501</c:v>
                </c:pt>
                <c:pt idx="8">
                  <c:v>216968</c:v>
                </c:pt>
                <c:pt idx="11">
                  <c:v>208212</c:v>
                </c:pt>
                <c:pt idx="14">
                  <c:v>201723</c:v>
                </c:pt>
              </c:numCache>
            </c:numRef>
          </c:val>
          <c:extLst xmlns:c16r2="http://schemas.microsoft.com/office/drawing/2015/06/chart">
            <c:ext xmlns:c16="http://schemas.microsoft.com/office/drawing/2014/chart" uri="{C3380CC4-5D6E-409C-BE32-E72D297353CC}">
              <c16:uniqueId val="{00000001-0827-4503-ABEC-A3AD31020E5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305419</c:v>
                </c:pt>
                <c:pt idx="5">
                  <c:v>273113</c:v>
                </c:pt>
                <c:pt idx="8">
                  <c:v>318256</c:v>
                </c:pt>
                <c:pt idx="11">
                  <c:v>372718</c:v>
                </c:pt>
                <c:pt idx="14">
                  <c:v>425225</c:v>
                </c:pt>
              </c:numCache>
            </c:numRef>
          </c:val>
          <c:extLst xmlns:c16r2="http://schemas.microsoft.com/office/drawing/2015/06/chart">
            <c:ext xmlns:c16="http://schemas.microsoft.com/office/drawing/2014/chart" uri="{C3380CC4-5D6E-409C-BE32-E72D297353CC}">
              <c16:uniqueId val="{00000002-0827-4503-ABEC-A3AD31020E5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827-4503-ABEC-A3AD31020E5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827-4503-ABEC-A3AD31020E5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73755</c:v>
                </c:pt>
                <c:pt idx="3">
                  <c:v>69035</c:v>
                </c:pt>
                <c:pt idx="6">
                  <c:v>54139</c:v>
                </c:pt>
                <c:pt idx="9">
                  <c:v>37443</c:v>
                </c:pt>
                <c:pt idx="12">
                  <c:v>38999</c:v>
                </c:pt>
              </c:numCache>
            </c:numRef>
          </c:val>
          <c:extLst xmlns:c16r2="http://schemas.microsoft.com/office/drawing/2015/06/chart">
            <c:ext xmlns:c16="http://schemas.microsoft.com/office/drawing/2014/chart" uri="{C3380CC4-5D6E-409C-BE32-E72D297353CC}">
              <c16:uniqueId val="{00000005-0827-4503-ABEC-A3AD31020E5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463503</c:v>
                </c:pt>
                <c:pt idx="3">
                  <c:v>436144</c:v>
                </c:pt>
                <c:pt idx="6">
                  <c:v>425367</c:v>
                </c:pt>
                <c:pt idx="9">
                  <c:v>368738</c:v>
                </c:pt>
                <c:pt idx="12">
                  <c:v>345339</c:v>
                </c:pt>
              </c:numCache>
            </c:numRef>
          </c:val>
          <c:extLst xmlns:c16r2="http://schemas.microsoft.com/office/drawing/2015/06/chart">
            <c:ext xmlns:c16="http://schemas.microsoft.com/office/drawing/2014/chart" uri="{C3380CC4-5D6E-409C-BE32-E72D297353CC}">
              <c16:uniqueId val="{00000006-0827-4503-ABEC-A3AD31020E5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0</c:v>
                </c:pt>
                <c:pt idx="3">
                  <c:v>59</c:v>
                </c:pt>
                <c:pt idx="6">
                  <c:v>59</c:v>
                </c:pt>
                <c:pt idx="9">
                  <c:v>59</c:v>
                </c:pt>
                <c:pt idx="12">
                  <c:v>52</c:v>
                </c:pt>
              </c:numCache>
            </c:numRef>
          </c:val>
          <c:extLst xmlns:c16r2="http://schemas.microsoft.com/office/drawing/2015/06/chart">
            <c:ext xmlns:c16="http://schemas.microsoft.com/office/drawing/2014/chart" uri="{C3380CC4-5D6E-409C-BE32-E72D297353CC}">
              <c16:uniqueId val="{00000007-0827-4503-ABEC-A3AD31020E5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93880</c:v>
                </c:pt>
                <c:pt idx="3">
                  <c:v>97812</c:v>
                </c:pt>
                <c:pt idx="6">
                  <c:v>105521</c:v>
                </c:pt>
                <c:pt idx="9">
                  <c:v>110757</c:v>
                </c:pt>
                <c:pt idx="12">
                  <c:v>134661</c:v>
                </c:pt>
              </c:numCache>
            </c:numRef>
          </c:val>
          <c:extLst xmlns:c16r2="http://schemas.microsoft.com/office/drawing/2015/06/chart">
            <c:ext xmlns:c16="http://schemas.microsoft.com/office/drawing/2014/chart" uri="{C3380CC4-5D6E-409C-BE32-E72D297353CC}">
              <c16:uniqueId val="{00000008-0827-4503-ABEC-A3AD31020E5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27816</c:v>
                </c:pt>
                <c:pt idx="3">
                  <c:v>25616</c:v>
                </c:pt>
                <c:pt idx="6">
                  <c:v>22031</c:v>
                </c:pt>
                <c:pt idx="9">
                  <c:v>21373</c:v>
                </c:pt>
                <c:pt idx="12">
                  <c:v>21498</c:v>
                </c:pt>
              </c:numCache>
            </c:numRef>
          </c:val>
          <c:extLst xmlns:c16r2="http://schemas.microsoft.com/office/drawing/2015/06/chart">
            <c:ext xmlns:c16="http://schemas.microsoft.com/office/drawing/2014/chart" uri="{C3380CC4-5D6E-409C-BE32-E72D297353CC}">
              <c16:uniqueId val="{00000009-0827-4503-ABEC-A3AD31020E5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5006871</c:v>
                </c:pt>
                <c:pt idx="3">
                  <c:v>5012642</c:v>
                </c:pt>
                <c:pt idx="6">
                  <c:v>5145505</c:v>
                </c:pt>
                <c:pt idx="9">
                  <c:v>5201326</c:v>
                </c:pt>
                <c:pt idx="12">
                  <c:v>5273392</c:v>
                </c:pt>
              </c:numCache>
            </c:numRef>
          </c:val>
          <c:extLst xmlns:c16r2="http://schemas.microsoft.com/office/drawing/2015/06/chart">
            <c:ext xmlns:c16="http://schemas.microsoft.com/office/drawing/2014/chart" uri="{C3380CC4-5D6E-409C-BE32-E72D297353CC}">
              <c16:uniqueId val="{0000000A-0827-4503-ABEC-A3AD31020E5A}"/>
            </c:ext>
          </c:extLst>
        </c:ser>
        <c:dLbls>
          <c:showLegendKey val="0"/>
          <c:showVal val="0"/>
          <c:showCatName val="0"/>
          <c:showSerName val="0"/>
          <c:showPercent val="0"/>
          <c:showBubbleSize val="0"/>
        </c:dLbls>
        <c:gapWidth val="100"/>
        <c:overlap val="100"/>
        <c:axId val="302779392"/>
        <c:axId val="30278156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3019513</c:v>
                </c:pt>
                <c:pt idx="2">
                  <c:v>#N/A</c:v>
                </c:pt>
                <c:pt idx="3">
                  <c:v>#N/A</c:v>
                </c:pt>
                <c:pt idx="4">
                  <c:v>2995530</c:v>
                </c:pt>
                <c:pt idx="5">
                  <c:v>#N/A</c:v>
                </c:pt>
                <c:pt idx="6">
                  <c:v>#N/A</c:v>
                </c:pt>
                <c:pt idx="7">
                  <c:v>3034097</c:v>
                </c:pt>
                <c:pt idx="8">
                  <c:v>#N/A</c:v>
                </c:pt>
                <c:pt idx="9">
                  <c:v>#N/A</c:v>
                </c:pt>
                <c:pt idx="10">
                  <c:v>2977867</c:v>
                </c:pt>
                <c:pt idx="11">
                  <c:v>#N/A</c:v>
                </c:pt>
                <c:pt idx="12">
                  <c:v>#N/A</c:v>
                </c:pt>
                <c:pt idx="13">
                  <c:v>3010267</c:v>
                </c:pt>
                <c:pt idx="14">
                  <c:v>#N/A</c:v>
                </c:pt>
              </c:numCache>
            </c:numRef>
          </c:val>
          <c:smooth val="0"/>
          <c:extLst xmlns:c16r2="http://schemas.microsoft.com/office/drawing/2015/06/chart">
            <c:ext xmlns:c16="http://schemas.microsoft.com/office/drawing/2014/chart" uri="{C3380CC4-5D6E-409C-BE32-E72D297353CC}">
              <c16:uniqueId val="{0000000B-0827-4503-ABEC-A3AD31020E5A}"/>
            </c:ext>
          </c:extLst>
        </c:ser>
        <c:dLbls>
          <c:showLegendKey val="0"/>
          <c:showVal val="0"/>
          <c:showCatName val="0"/>
          <c:showSerName val="0"/>
          <c:showPercent val="0"/>
          <c:showBubbleSize val="0"/>
        </c:dLbls>
        <c:marker val="1"/>
        <c:smooth val="0"/>
        <c:axId val="302779392"/>
        <c:axId val="302781568"/>
      </c:lineChart>
      <c:catAx>
        <c:axId val="3027793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2781568"/>
        <c:crosses val="autoZero"/>
        <c:auto val="1"/>
        <c:lblAlgn val="ctr"/>
        <c:lblOffset val="100"/>
        <c:tickLblSkip val="1"/>
        <c:tickMarkSkip val="1"/>
        <c:noMultiLvlLbl val="0"/>
      </c:catAx>
      <c:valAx>
        <c:axId val="30278156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27793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607817715307"/>
          <c:y val="7.7726262125610776E-2"/>
          <c:w val="0.89122888643293818"/>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2047</c:v>
                </c:pt>
                <c:pt idx="1">
                  <c:v>2473</c:v>
                </c:pt>
                <c:pt idx="2">
                  <c:v>2919</c:v>
                </c:pt>
              </c:numCache>
            </c:numRef>
          </c:val>
          <c:extLst xmlns:c16r2="http://schemas.microsoft.com/office/drawing/2015/06/chart">
            <c:ext xmlns:c16="http://schemas.microsoft.com/office/drawing/2014/chart" uri="{C3380CC4-5D6E-409C-BE32-E72D297353CC}">
              <c16:uniqueId val="{00000000-4B1A-422E-A021-B26095600FB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4B1A-422E-A021-B26095600FB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41304</c:v>
                </c:pt>
                <c:pt idx="1">
                  <c:v>36744</c:v>
                </c:pt>
                <c:pt idx="2">
                  <c:v>38099</c:v>
                </c:pt>
              </c:numCache>
            </c:numRef>
          </c:val>
          <c:extLst xmlns:c16r2="http://schemas.microsoft.com/office/drawing/2015/06/chart">
            <c:ext xmlns:c16="http://schemas.microsoft.com/office/drawing/2014/chart" uri="{C3380CC4-5D6E-409C-BE32-E72D297353CC}">
              <c16:uniqueId val="{00000002-4B1A-422E-A021-B26095600FB4}"/>
            </c:ext>
          </c:extLst>
        </c:ser>
        <c:dLbls>
          <c:showLegendKey val="0"/>
          <c:showVal val="0"/>
          <c:showCatName val="0"/>
          <c:showSerName val="0"/>
          <c:showPercent val="0"/>
          <c:showBubbleSize val="0"/>
        </c:dLbls>
        <c:gapWidth val="120"/>
        <c:overlap val="100"/>
        <c:axId val="302866432"/>
        <c:axId val="302867968"/>
      </c:barChart>
      <c:catAx>
        <c:axId val="3028664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2867968"/>
        <c:crosses val="autoZero"/>
        <c:auto val="1"/>
        <c:lblAlgn val="ctr"/>
        <c:lblOffset val="100"/>
        <c:tickLblSkip val="1"/>
        <c:tickMarkSkip val="1"/>
        <c:noMultiLvlLbl val="0"/>
      </c:catAx>
      <c:valAx>
        <c:axId val="302867968"/>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28664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37</xdr:row>
      <xdr:rowOff>28575</xdr:rowOff>
    </xdr:from>
    <xdr:to>
      <xdr:col>47</xdr:col>
      <xdr:colOff>104775</xdr:colOff>
      <xdr:row>39</xdr:row>
      <xdr:rowOff>104775</xdr:rowOff>
    </xdr:to>
    <xdr:sp macro="" textlink="">
      <xdr:nvSpPr>
        <xdr:cNvPr id="2" name="AutoShape 1">
          <a:extLst>
            <a:ext uri="{FF2B5EF4-FFF2-40B4-BE49-F238E27FC236}">
              <a16:creationId xmlns="" xmlns:a16="http://schemas.microsoft.com/office/drawing/2014/main" id="{00000000-0008-0000-0000-00001F040000}"/>
            </a:ext>
          </a:extLst>
        </xdr:cNvPr>
        <xdr:cNvSpPr>
          <a:spLocks noChangeArrowheads="1"/>
        </xdr:cNvSpPr>
      </xdr:nvSpPr>
      <xdr:spPr bwMode="auto">
        <a:xfrm rot="5400000">
          <a:off x="5586413" y="5624512"/>
          <a:ext cx="361950" cy="314325"/>
        </a:xfrm>
        <a:prstGeom prst="bracketPair">
          <a:avLst>
            <a:gd name="adj" fmla="val 16667"/>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9</a:t>
          </a:r>
          <a:r>
            <a:rPr lang="ja-JP" altLang="en-US" sz="2400" b="1" i="0" u="none" strike="noStrike" baseline="0">
              <a:solidFill>
                <a:srgbClr val="000000"/>
              </a:solidFill>
              <a:latin typeface="ＭＳ ゴシック"/>
              <a:ea typeface="ＭＳ ゴシック"/>
            </a:rPr>
            <a:t>）実質公債費比率（分子）の構造（都道府県）</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A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A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A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A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A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A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A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A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A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A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A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A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A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A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161924</xdr:colOff>
      <xdr:row>4</xdr:row>
      <xdr:rowOff>0</xdr:rowOff>
    </xdr:from>
    <xdr:to>
      <xdr:col>20</xdr:col>
      <xdr:colOff>638175</xdr:colOff>
      <xdr:row>41</xdr:row>
      <xdr:rowOff>152400</xdr:rowOff>
    </xdr:to>
    <xdr:graphicFrame macro="">
      <xdr:nvGraphicFramePr>
        <xdr:cNvPr id="18" name="Chart 90">
          <a:extLst>
            <a:ext uri="{FF2B5EF4-FFF2-40B4-BE49-F238E27FC236}">
              <a16:creationId xmlns="" xmlns:a16="http://schemas.microsoft.com/office/drawing/2014/main" id="{00000000-0008-0000-0200-000012A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A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285750</xdr:colOff>
      <xdr:row>43</xdr:row>
      <xdr:rowOff>323850</xdr:rowOff>
    </xdr:from>
    <xdr:to>
      <xdr:col>20</xdr:col>
      <xdr:colOff>47625</xdr:colOff>
      <xdr:row>52</xdr:row>
      <xdr:rowOff>209549</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9750" y="7915275"/>
          <a:ext cx="4143375" cy="34004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ＭＳ ゴシック" pitchFamily="49" charset="-128"/>
              <a:ea typeface="ＭＳ ゴシック" pitchFamily="49" charset="-128"/>
            </a:rPr>
            <a:t>○実質公債費比率の分子</a:t>
          </a:r>
        </a:p>
        <a:p>
          <a:r>
            <a:rPr kumimoji="1" lang="ja-JP" altLang="en-US" sz="1200">
              <a:latin typeface="ＭＳ ゴシック" pitchFamily="49" charset="-128"/>
              <a:ea typeface="ＭＳ ゴシック" pitchFamily="49" charset="-128"/>
            </a:rPr>
            <a:t>　平成</a:t>
          </a:r>
          <a:r>
            <a:rPr kumimoji="1" lang="en-US" altLang="ja-JP" sz="1200">
              <a:latin typeface="ＭＳ ゴシック" pitchFamily="49" charset="-128"/>
              <a:ea typeface="ＭＳ ゴシック" pitchFamily="49" charset="-128"/>
            </a:rPr>
            <a:t>30</a:t>
          </a:r>
          <a:r>
            <a:rPr kumimoji="1" lang="ja-JP" altLang="en-US" sz="1200">
              <a:latin typeface="ＭＳ ゴシック" pitchFamily="49" charset="-128"/>
              <a:ea typeface="ＭＳ ゴシック" pitchFamily="49" charset="-128"/>
            </a:rPr>
            <a:t>年度は満期到来額の減等に伴う借換時実質償還額の減等により、減債基金積立不足算定額が減少するが、行革期間中に行った一般会計から病院事業会計への繰出金減額調整解消等により、公営企業債の元利償還金に対する繰入金が増加するため、前年度から増加している。</a:t>
          </a:r>
        </a:p>
        <a:p>
          <a:endParaRPr kumimoji="1" lang="ja-JP" altLang="en-US" sz="1200">
            <a:latin typeface="ＭＳ ゴシック" pitchFamily="49" charset="-128"/>
            <a:ea typeface="ＭＳ ゴシック" pitchFamily="49" charset="-128"/>
          </a:endParaRPr>
        </a:p>
        <a:p>
          <a:r>
            <a:rPr kumimoji="1" lang="ja-JP" altLang="en-US" sz="1200">
              <a:latin typeface="ＭＳ ゴシック" pitchFamily="49" charset="-128"/>
              <a:ea typeface="ＭＳ ゴシック" pitchFamily="49" charset="-128"/>
            </a:rPr>
            <a:t>○今後の対応</a:t>
          </a:r>
        </a:p>
        <a:p>
          <a:r>
            <a:rPr kumimoji="1" lang="ja-JP" altLang="en-US" sz="1200">
              <a:latin typeface="ＭＳ ゴシック" pitchFamily="49" charset="-128"/>
              <a:ea typeface="ＭＳ ゴシック" pitchFamily="49" charset="-128"/>
            </a:rPr>
            <a:t>　早期健全化基準未満であるが、行財政運営方針に基づき、さらなる財政運営の健全化を図る。</a:t>
          </a:r>
        </a:p>
      </xdr:txBody>
    </xdr:sp>
    <xdr:clientData/>
  </xdr:twoCellAnchor>
  <xdr:twoCellAnchor>
    <xdr:from>
      <xdr:col>1</xdr:col>
      <xdr:colOff>0</xdr:colOff>
      <xdr:row>54</xdr:row>
      <xdr:rowOff>0</xdr:rowOff>
    </xdr:from>
    <xdr:to>
      <xdr:col>10</xdr:col>
      <xdr:colOff>0</xdr:colOff>
      <xdr:row>55</xdr:row>
      <xdr:rowOff>0</xdr:rowOff>
    </xdr:to>
    <xdr:sp macro="" textlink="">
      <xdr:nvSpPr>
        <xdr:cNvPr id="21" name="Line 22">
          <a:extLst>
            <a:ext uri="{FF2B5EF4-FFF2-40B4-BE49-F238E27FC236}">
              <a16:creationId xmlns="" xmlns:a16="http://schemas.microsoft.com/office/drawing/2014/main" id="{06BD9E7F-E751-4397-BDCD-25007D9DFED8}"/>
            </a:ext>
          </a:extLst>
        </xdr:cNvPr>
        <xdr:cNvSpPr>
          <a:spLocks noChangeShapeType="1"/>
        </xdr:cNvSpPr>
      </xdr:nvSpPr>
      <xdr:spPr bwMode="auto">
        <a:xfrm>
          <a:off x="504825" y="11801475"/>
          <a:ext cx="7448550" cy="390525"/>
        </a:xfrm>
        <a:prstGeom prst="line">
          <a:avLst/>
        </a:prstGeom>
        <a:noFill/>
        <a:ln w="19050">
          <a:solidFill>
            <a:srgbClr val="000000"/>
          </a:solidFill>
          <a:round/>
          <a:headEnd/>
          <a:tailEnd/>
        </a:ln>
      </xdr:spPr>
    </xdr:sp>
    <xdr:clientData/>
  </xdr:twoCellAnchor>
  <xdr:twoCellAnchor>
    <xdr:from>
      <xdr:col>15</xdr:col>
      <xdr:colOff>154774</xdr:colOff>
      <xdr:row>53</xdr:row>
      <xdr:rowOff>303609</xdr:rowOff>
    </xdr:from>
    <xdr:to>
      <xdr:col>20</xdr:col>
      <xdr:colOff>202399</xdr:colOff>
      <xdr:row>56</xdr:row>
      <xdr:rowOff>386953</xdr:rowOff>
    </xdr:to>
    <xdr:sp macro="" textlink="">
      <xdr:nvSpPr>
        <xdr:cNvPr id="22" name="Rectangle 87">
          <a:extLst>
            <a:ext uri="{FF2B5EF4-FFF2-40B4-BE49-F238E27FC236}">
              <a16:creationId xmlns="" xmlns:a16="http://schemas.microsoft.com/office/drawing/2014/main" id="{FD624700-7F91-4A5A-A5F3-1DC4F4AC821C}"/>
            </a:ext>
          </a:extLst>
        </xdr:cNvPr>
        <xdr:cNvSpPr>
          <a:spLocks noChangeArrowheads="1"/>
        </xdr:cNvSpPr>
      </xdr:nvSpPr>
      <xdr:spPr bwMode="auto">
        <a:xfrm>
          <a:off x="13108774" y="11800284"/>
          <a:ext cx="4429125" cy="1169194"/>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54</xdr:row>
      <xdr:rowOff>0</xdr:rowOff>
    </xdr:from>
    <xdr:to>
      <xdr:col>16</xdr:col>
      <xdr:colOff>161925</xdr:colOff>
      <xdr:row>54</xdr:row>
      <xdr:rowOff>323850</xdr:rowOff>
    </xdr:to>
    <xdr:sp macro="" textlink="">
      <xdr:nvSpPr>
        <xdr:cNvPr id="23" name="Rectangle 88">
          <a:extLst>
            <a:ext uri="{FF2B5EF4-FFF2-40B4-BE49-F238E27FC236}">
              <a16:creationId xmlns="" xmlns:a16="http://schemas.microsoft.com/office/drawing/2014/main" id="{DFFECDEF-E359-4287-89D4-26C57DA4FC13}"/>
            </a:ext>
          </a:extLst>
        </xdr:cNvPr>
        <xdr:cNvSpPr>
          <a:spLocks noChangeArrowheads="1"/>
        </xdr:cNvSpPr>
      </xdr:nvSpPr>
      <xdr:spPr bwMode="auto">
        <a:xfrm>
          <a:off x="13106400" y="1180147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280147</xdr:colOff>
      <xdr:row>54</xdr:row>
      <xdr:rowOff>212912</xdr:rowOff>
    </xdr:from>
    <xdr:to>
      <xdr:col>20</xdr:col>
      <xdr:colOff>78441</xdr:colOff>
      <xdr:row>56</xdr:row>
      <xdr:rowOff>315515</xdr:rowOff>
    </xdr:to>
    <xdr:sp macro="" textlink="" fLocksText="0">
      <xdr:nvSpPr>
        <xdr:cNvPr id="24" name="テキスト ボックス 23">
          <a:extLst>
            <a:ext uri="{FF2B5EF4-FFF2-40B4-BE49-F238E27FC236}">
              <a16:creationId xmlns="" xmlns:a16="http://schemas.microsoft.com/office/drawing/2014/main" id="{DAE8DD91-2927-4E5B-9865-87754BDBA17C}"/>
            </a:ext>
          </a:extLst>
        </xdr:cNvPr>
        <xdr:cNvSpPr txBox="1"/>
      </xdr:nvSpPr>
      <xdr:spPr>
        <a:xfrm>
          <a:off x="13234147" y="12014387"/>
          <a:ext cx="4179794" cy="88365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latin typeface="ＭＳ ゴシック" pitchFamily="49" charset="-128"/>
              <a:ea typeface="ＭＳ ゴシック" pitchFamily="49" charset="-128"/>
            </a:rPr>
            <a:t>○減債基金残高　</a:t>
          </a:r>
        </a:p>
        <a:p>
          <a:r>
            <a:rPr kumimoji="1" lang="ja-JP" altLang="en-US" sz="900">
              <a:latin typeface="ＭＳ ゴシック" pitchFamily="49" charset="-128"/>
              <a:ea typeface="ＭＳ ゴシック" pitchFamily="49" charset="-128"/>
            </a:rPr>
            <a:t>　平成</a:t>
          </a:r>
          <a:r>
            <a:rPr kumimoji="1" lang="en-US" altLang="ja-JP" sz="900">
              <a:latin typeface="ＭＳ ゴシック" pitchFamily="49" charset="-128"/>
              <a:ea typeface="ＭＳ ゴシック" pitchFamily="49" charset="-128"/>
            </a:rPr>
            <a:t>26</a:t>
          </a:r>
          <a:r>
            <a:rPr kumimoji="1" lang="ja-JP" altLang="en-US" sz="900">
              <a:latin typeface="ＭＳ ゴシック" pitchFamily="49" charset="-128"/>
              <a:ea typeface="ＭＳ ゴシック" pitchFamily="49" charset="-128"/>
            </a:rPr>
            <a:t>年度は借換債平準化対策で留保した基金を活用したこと等により、</a:t>
          </a:r>
          <a:r>
            <a:rPr kumimoji="1" lang="en-US" altLang="ja-JP" sz="900">
              <a:latin typeface="ＭＳ ゴシック" pitchFamily="49" charset="-128"/>
              <a:ea typeface="ＭＳ ゴシック" pitchFamily="49" charset="-128"/>
            </a:rPr>
            <a:t>1,958</a:t>
          </a:r>
          <a:r>
            <a:rPr kumimoji="1" lang="ja-JP" altLang="en-US" sz="900">
              <a:latin typeface="ＭＳ ゴシック" pitchFamily="49" charset="-128"/>
              <a:ea typeface="ＭＳ ゴシック" pitchFamily="49" charset="-128"/>
            </a:rPr>
            <a:t>億円減少した。平成</a:t>
          </a:r>
          <a:r>
            <a:rPr kumimoji="1" lang="en-US" altLang="ja-JP" sz="900">
              <a:latin typeface="ＭＳ ゴシック" pitchFamily="49" charset="-128"/>
              <a:ea typeface="ＭＳ ゴシック" pitchFamily="49" charset="-128"/>
            </a:rPr>
            <a:t>28</a:t>
          </a:r>
          <a:r>
            <a:rPr kumimoji="1" lang="ja-JP" altLang="en-US" sz="900">
              <a:latin typeface="ＭＳ ゴシック" pitchFamily="49" charset="-128"/>
              <a:ea typeface="ＭＳ ゴシック" pitchFamily="49" charset="-128"/>
            </a:rPr>
            <a:t>年度、平成</a:t>
          </a:r>
          <a:r>
            <a:rPr kumimoji="1" lang="en-US" altLang="ja-JP" sz="900">
              <a:latin typeface="ＭＳ ゴシック" pitchFamily="49" charset="-128"/>
              <a:ea typeface="ＭＳ ゴシック" pitchFamily="49" charset="-128"/>
            </a:rPr>
            <a:t>29</a:t>
          </a:r>
          <a:r>
            <a:rPr kumimoji="1" lang="ja-JP" altLang="en-US" sz="900">
              <a:latin typeface="ＭＳ ゴシック" pitchFamily="49" charset="-128"/>
              <a:ea typeface="ＭＳ ゴシック" pitchFamily="49" charset="-128"/>
            </a:rPr>
            <a:t>年度は借換債の前倒し発行の影響等により、それぞれ</a:t>
          </a:r>
          <a:r>
            <a:rPr kumimoji="1" lang="en-US" altLang="ja-JP" sz="900">
              <a:latin typeface="ＭＳ ゴシック" pitchFamily="49" charset="-128"/>
              <a:ea typeface="ＭＳ ゴシック" pitchFamily="49" charset="-128"/>
            </a:rPr>
            <a:t>341</a:t>
          </a:r>
          <a:r>
            <a:rPr kumimoji="1" lang="ja-JP" altLang="en-US" sz="900">
              <a:latin typeface="ＭＳ ゴシック" pitchFamily="49" charset="-128"/>
              <a:ea typeface="ＭＳ ゴシック" pitchFamily="49" charset="-128"/>
            </a:rPr>
            <a:t>億円、</a:t>
          </a:r>
          <a:r>
            <a:rPr kumimoji="1" lang="en-US" altLang="ja-JP" sz="900">
              <a:latin typeface="ＭＳ ゴシック" pitchFamily="49" charset="-128"/>
              <a:ea typeface="ＭＳ ゴシック" pitchFamily="49" charset="-128"/>
            </a:rPr>
            <a:t>546</a:t>
          </a:r>
          <a:r>
            <a:rPr kumimoji="1" lang="ja-JP" altLang="en-US" sz="900">
              <a:latin typeface="ＭＳ ゴシック" pitchFamily="49" charset="-128"/>
              <a:ea typeface="ＭＳ ゴシック" pitchFamily="49" charset="-128"/>
            </a:rPr>
            <a:t>億円増加した。</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266700</xdr:colOff>
      <xdr:row>3</xdr:row>
      <xdr:rowOff>161925</xdr:rowOff>
    </xdr:from>
    <xdr:to>
      <xdr:col>18</xdr:col>
      <xdr:colOff>657225</xdr:colOff>
      <xdr:row>38</xdr:row>
      <xdr:rowOff>9525</xdr:rowOff>
    </xdr:to>
    <xdr:graphicFrame macro="">
      <xdr:nvGraphicFramePr>
        <xdr:cNvPr id="2" name="Chart 5">
          <a:extLst>
            <a:ext uri="{FF2B5EF4-FFF2-40B4-BE49-F238E27FC236}">
              <a16:creationId xmlns="" xmlns:a16="http://schemas.microsoft.com/office/drawing/2014/main" id="{00000000-0008-0000-0300-000001A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A8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A8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A8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A8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A8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A8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A8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A8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A8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A8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A8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A8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A8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A8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rtl="0"/>
          <a:r>
            <a:rPr lang="ja-JP" altLang="ja-JP" sz="2400" b="1" i="0" baseline="0">
              <a:latin typeface="ＭＳ ゴシック" pitchFamily="49" charset="-128"/>
              <a:ea typeface="ＭＳ ゴシック" pitchFamily="49" charset="-128"/>
              <a:cs typeface="+mn-cs"/>
            </a:rPr>
            <a:t>（</a:t>
          </a:r>
          <a:r>
            <a:rPr lang="en-US" altLang="ja-JP" sz="2400" b="1" i="0" baseline="0">
              <a:latin typeface="ＭＳ ゴシック" pitchFamily="49" charset="-128"/>
              <a:ea typeface="ＭＳ ゴシック" pitchFamily="49" charset="-128"/>
              <a:cs typeface="+mn-cs"/>
            </a:rPr>
            <a:t>10</a:t>
          </a:r>
          <a:r>
            <a:rPr lang="ja-JP" altLang="ja-JP" sz="2400" b="1" i="0" baseline="0">
              <a:latin typeface="ＭＳ ゴシック" pitchFamily="49" charset="-128"/>
              <a:ea typeface="ＭＳ ゴシック" pitchFamily="49" charset="-128"/>
              <a:cs typeface="+mn-cs"/>
            </a:rPr>
            <a:t>）将来負担比率（分子）の構造（都道府県）</a:t>
          </a:r>
          <a:endParaRPr lang="ja-JP" altLang="ja-JP" sz="2400">
            <a:latin typeface="ＭＳ ゴシック" pitchFamily="49" charset="-128"/>
            <a:ea typeface="ＭＳ ゴシック" pitchFamily="49" charset="-128"/>
          </a:endParaRP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A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A8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A8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152400</xdr:rowOff>
    </xdr:from>
    <xdr:to>
      <xdr:col>2</xdr:col>
      <xdr:colOff>933450</xdr:colOff>
      <xdr:row>5</xdr:row>
      <xdr:rowOff>152400</xdr:rowOff>
    </xdr:to>
    <xdr:sp macro="" textlink="">
      <xdr:nvSpPr>
        <xdr:cNvPr id="22" name="テキスト ボックス 6">
          <a:extLst>
            <a:ext uri="{FF2B5EF4-FFF2-40B4-BE49-F238E27FC236}">
              <a16:creationId xmlns="" xmlns:a16="http://schemas.microsoft.com/office/drawing/2014/main" id="{00000000-0008-0000-0300-000016A80000}"/>
            </a:ext>
          </a:extLst>
        </xdr:cNvPr>
        <xdr:cNvSpPr txBox="1">
          <a:spLocks noChangeArrowheads="1"/>
        </xdr:cNvSpPr>
      </xdr:nvSpPr>
      <xdr:spPr bwMode="auto">
        <a:xfrm>
          <a:off x="619125" y="72390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409575</xdr:colOff>
      <xdr:row>40</xdr:row>
      <xdr:rowOff>28575</xdr:rowOff>
    </xdr:from>
    <xdr:to>
      <xdr:col>17</xdr:col>
      <xdr:colOff>933451</xdr:colOff>
      <xdr:row>52</xdr:row>
      <xdr:rowOff>171449</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25450" y="7972425"/>
          <a:ext cx="4371976" cy="437197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a:t>
          </a:r>
        </a:p>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支給単価の減により退職手当負担見込額が減少しているが、緊急防災・減災事業債及び公共施設等適正管理推進事業債等の残高増により一般会計等に係る地方債の現在高が増加し、行革期間中に行ってきた一般会計から病院事業会計への繰出金減額調整解消により公営企業債等繰入見込額が増加することから、前年度から増加している。</a:t>
          </a:r>
        </a:p>
        <a:p>
          <a:endParaRPr kumimoji="1" lang="ja-JP" altLang="en-US"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○今後の見通し</a:t>
          </a:r>
        </a:p>
        <a:p>
          <a:r>
            <a:rPr kumimoji="1" lang="ja-JP" altLang="en-US" sz="1400">
              <a:latin typeface="ＭＳ ゴシック" pitchFamily="49" charset="-128"/>
              <a:ea typeface="ＭＳ ゴシック" pitchFamily="49" charset="-128"/>
            </a:rPr>
            <a:t>　早期健全化基準未満であるが、行財政運営方針に基づき、さらなる財政運営の健全化を図る。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58906DF3-DB69-4597-810C-73CCE9AB24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CAB058A7-FC77-4419-8C28-933ADBC6F106}"/>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6CEDC39-C17E-43E5-9A9E-7985DEF3090F}"/>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BA0193C7-8A9B-499D-85DF-996766FEE525}"/>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）基金残高（東日本大震災分を含む）に係る経年分析（都道府県）</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DA778067-B99E-4898-A10C-6B2B3D1719C1}"/>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78E85C2A-A61A-45AE-A02E-103A60B8F81C}"/>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60FFE0DA-0249-4314-A06B-E17D9407A985}"/>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兵庫県</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A2B91F18-751D-44F6-85DF-A0AA67906CEC}"/>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B3D6080-62BE-433D-AE0A-7B604EE13653}"/>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05909F33-5125-4E45-88FC-F0AE71979B7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5F577A21-6F63-4842-9A90-D8A2D1AF576C}"/>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安心こども基金を取崩したことに伴い残高が減少（△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百万円）した一方、医療介護推進基金で、事業の進捗により取崩額が減少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したことに伴う残高の増加（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百万円）があったことなどにより、全体では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各種基金の設置目的に沿って適切に積立・取崩を行う。</a:t>
          </a: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2106DE43-9C36-4A15-8E93-453CC2B12209}"/>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256A0BBA-4DEE-4540-BFA8-2C7A532D2FD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BAC57775-1573-4DAF-8D58-6EED173D55D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・医療介護推進基金：地域における医療及び介護の推進</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・地域創生基金：兵庫県地域創生戦略に基づき実施する人口対策及び地域の元気づくりに関する施策</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・県有施設等整備基金：県有施設等の老朽化対応や社会情勢の変化に伴う県民ニーズに対応した規模、機能の見直しを含めた施設の整備</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・医療介護推進基金：事業の進捗により取崩額が減少したことに伴う残高の増加（</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1,564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・安心こども基金：基金を取崩したことに伴う残高の減少（△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医療介護の充実や、喫緊の課題である兵庫県地域創生戦略の推進、県有施設の整備等のため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取り崩しを行う予定であるほか、各種基金の設置目的に沿って適切に積立・取崩を行う。</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B1EFB88-B609-4EE1-8455-5D680885CD3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00F81989-54E4-4023-8FEA-2C151093809E}"/>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F181FF94-064C-4424-BD5F-A6775C558337}"/>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財政基金条例により前年度決算余剰金の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相当分など（</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446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百万円）を積立てたことによる増加。</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経済事情の急激な変動や災害への備え等、将来にわたる財政の健全な運営に資するため積み立てを行う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60BD541C-B956-4770-B2A2-E1702E99D7C7}"/>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41F531FC-B50E-49D7-A51D-7D2C02F99AF2}"/>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8BC57DC0-F266-49B6-B707-964C17A97E7F}"/>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3698DFF7-5886-49EA-9EF7-A777101F960F}"/>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5,570,618
5,462,316
8,400.95
1,841,383,730
1,831,631,276
1,191,488
1,055,786,928
4,462,701,566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18</xdr:row>
      <xdr:rowOff>25400</xdr:rowOff>
    </xdr:from>
    <xdr:ext cx="4609532" cy="259045"/>
    <xdr:sp macro="" textlink="">
      <xdr:nvSpPr>
        <xdr:cNvPr id="29" name="テキスト ボックス 28"/>
        <xdr:cNvSpPr txBox="1"/>
      </xdr:nvSpPr>
      <xdr:spPr>
        <a:xfrm>
          <a:off x="762000" y="3111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133350</xdr:colOff>
      <xdr:row>19</xdr:row>
      <xdr:rowOff>107950</xdr:rowOff>
    </xdr:from>
    <xdr:ext cx="8505790" cy="259045"/>
    <xdr:sp macro="" textlink="">
      <xdr:nvSpPr>
        <xdr:cNvPr id="30" name="テキスト ボックス 29"/>
        <xdr:cNvSpPr txBox="1"/>
      </xdr:nvSpPr>
      <xdr:spPr>
        <a:xfrm>
          <a:off x="762000" y="3365500"/>
          <a:ext cx="850579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146050</xdr:colOff>
      <xdr:row>19</xdr:row>
      <xdr:rowOff>152400</xdr:rowOff>
    </xdr:from>
    <xdr:to>
      <xdr:col>48</xdr:col>
      <xdr:colOff>69850</xdr:colOff>
      <xdr:row>21</xdr:row>
      <xdr:rowOff>0</xdr:rowOff>
    </xdr:to>
    <xdr:sp macro="" textlink="">
      <xdr:nvSpPr>
        <xdr:cNvPr id="31" name="大かっこ 30"/>
        <xdr:cNvSpPr/>
      </xdr:nvSpPr>
      <xdr:spPr>
        <a:xfrm>
          <a:off x="984250" y="3409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133350</xdr:colOff>
      <xdr:row>21</xdr:row>
      <xdr:rowOff>19050</xdr:rowOff>
    </xdr:from>
    <xdr:ext cx="8810874" cy="259045"/>
    <xdr:sp macro="" textlink="">
      <xdr:nvSpPr>
        <xdr:cNvPr id="32" name="テキスト ボックス 31"/>
        <xdr:cNvSpPr txBox="1"/>
      </xdr:nvSpPr>
      <xdr:spPr>
        <a:xfrm>
          <a:off x="762000" y="3619500"/>
          <a:ext cx="88108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101600</xdr:rowOff>
    </xdr:from>
    <xdr:ext cx="6046335" cy="259045"/>
    <xdr:sp macro="" textlink="">
      <xdr:nvSpPr>
        <xdr:cNvPr id="33" name="テキスト ボックス 32"/>
        <xdr:cNvSpPr txBox="1"/>
      </xdr:nvSpPr>
      <xdr:spPr>
        <a:xfrm>
          <a:off x="762000" y="3873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12700</xdr:rowOff>
    </xdr:from>
    <xdr:ext cx="8294578" cy="259045"/>
    <xdr:sp macro="" textlink="">
      <xdr:nvSpPr>
        <xdr:cNvPr id="34" name="テキスト ボックス 33"/>
        <xdr:cNvSpPr txBox="1"/>
      </xdr:nvSpPr>
      <xdr:spPr>
        <a:xfrm>
          <a:off x="762000" y="4127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oneCellAnchor>
    <xdr:from>
      <xdr:col>3</xdr:col>
      <xdr:colOff>133350</xdr:colOff>
      <xdr:row>25</xdr:row>
      <xdr:rowOff>95250</xdr:rowOff>
    </xdr:from>
    <xdr:ext cx="184731" cy="259045"/>
    <xdr:sp macro="" textlink="">
      <xdr:nvSpPr>
        <xdr:cNvPr id="35" name="テキスト ボックス 34"/>
        <xdr:cNvSpPr txBox="1"/>
      </xdr:nvSpPr>
      <xdr:spPr>
        <a:xfrm>
          <a:off x="762000" y="4381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9</xdr:col>
      <xdr:colOff>49687</xdr:colOff>
      <xdr:row>31</xdr:row>
      <xdr:rowOff>88900</xdr:rowOff>
    </xdr:from>
    <xdr:ext cx="1272227" cy="309059"/>
    <xdr:sp macro="" textlink="">
      <xdr:nvSpPr>
        <xdr:cNvPr id="37" name="テキスト ボックス 36"/>
        <xdr:cNvSpPr txBox="1"/>
      </xdr:nvSpPr>
      <xdr:spPr>
        <a:xfrm>
          <a:off x="1935637" y="54038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191614</xdr:colOff>
      <xdr:row>31</xdr:row>
      <xdr:rowOff>38100</xdr:rowOff>
    </xdr:from>
    <xdr:ext cx="1333500" cy="359073"/>
    <xdr:sp macro="" textlink="">
      <xdr:nvSpPr>
        <xdr:cNvPr id="38" name="テキスト ボックス 37"/>
        <xdr:cNvSpPr txBox="1"/>
      </xdr:nvSpPr>
      <xdr:spPr>
        <a:xfrm>
          <a:off x="3334864"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3" name="正方形/長方形 42"/>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4" name="正方形/長方形 43"/>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5" name="正方形/長方形 44"/>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6" name="テキスト ボックス 45"/>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の財政力指数は、基準財政需要額が地方財政計画の歳出特別枠の廃止に伴う地域経済・雇用対策費の減等により８億円の減となったが、一方で、基準財政収入額が法人事業税・地方法人特別譲与税の増等により</a:t>
          </a:r>
          <a:r>
            <a:rPr kumimoji="1" lang="en-US" altLang="ja-JP" sz="1300">
              <a:latin typeface="ＭＳ Ｐゴシック" panose="020B0600070205080204" pitchFamily="50" charset="-128"/>
              <a:ea typeface="ＭＳ Ｐゴシック" panose="020B0600070205080204" pitchFamily="50" charset="-128"/>
            </a:rPr>
            <a:t>79</a:t>
          </a:r>
          <a:r>
            <a:rPr kumimoji="1" lang="ja-JP" altLang="en-US" sz="1300">
              <a:latin typeface="ＭＳ Ｐゴシック" panose="020B0600070205080204" pitchFamily="50" charset="-128"/>
              <a:ea typeface="ＭＳ Ｐゴシック" panose="020B0600070205080204" pitchFamily="50" charset="-128"/>
            </a:rPr>
            <a:t>億円の増となったこと等により、単年度の財政力指数は</a:t>
          </a:r>
          <a:r>
            <a:rPr kumimoji="1" lang="en-US" altLang="ja-JP" sz="1300">
              <a:latin typeface="ＭＳ Ｐゴシック" panose="020B0600070205080204" pitchFamily="50" charset="-128"/>
              <a:ea typeface="ＭＳ Ｐゴシック" panose="020B0600070205080204" pitchFamily="50" charset="-128"/>
            </a:rPr>
            <a:t>0.65</a:t>
          </a:r>
          <a:r>
            <a:rPr kumimoji="1" lang="ja-JP" altLang="en-US" sz="1300">
              <a:latin typeface="ＭＳ Ｐゴシック" panose="020B0600070205080204" pitchFamily="50" charset="-128"/>
              <a:ea typeface="ＭＳ Ｐゴシック" panose="020B0600070205080204" pitchFamily="50" charset="-128"/>
            </a:rPr>
            <a:t>と前年度（</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ポイント上昇したが、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ヵ年平均では前年度と同値の</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（参考　単年度の財政力指数）</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H27</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H28</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0.64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0.65</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7" name="直線コネクタ 46"/>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8" name="テキスト ボックス 47"/>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45</xdr:row>
      <xdr:rowOff>74083</xdr:rowOff>
    </xdr:to>
    <xdr:cxnSp macro="">
      <xdr:nvCxnSpPr>
        <xdr:cNvPr id="62" name="直線コネクタ 61"/>
        <xdr:cNvCxnSpPr/>
      </xdr:nvCxnSpPr>
      <xdr:spPr>
        <a:xfrm flipV="1">
          <a:off x="4953000" y="6100233"/>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46160</xdr:rowOff>
    </xdr:from>
    <xdr:ext cx="762000" cy="259045"/>
    <xdr:sp macro="" textlink="">
      <xdr:nvSpPr>
        <xdr:cNvPr id="63" name="財政力最小値テキスト"/>
        <xdr:cNvSpPr txBox="1"/>
      </xdr:nvSpPr>
      <xdr:spPr>
        <a:xfrm>
          <a:off x="5041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74083</xdr:rowOff>
    </xdr:from>
    <xdr:to>
      <xdr:col>24</xdr:col>
      <xdr:colOff>12700</xdr:colOff>
      <xdr:row>45</xdr:row>
      <xdr:rowOff>74083</xdr:rowOff>
    </xdr:to>
    <xdr:cxnSp macro="">
      <xdr:nvCxnSpPr>
        <xdr:cNvPr id="64" name="直線コネクタ 63"/>
        <xdr:cNvCxnSpPr/>
      </xdr:nvCxnSpPr>
      <xdr:spPr>
        <a:xfrm>
          <a:off x="4864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5" name="財政力最大値テキスト"/>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6" name="直線コネクタ 65"/>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25400</xdr:rowOff>
    </xdr:from>
    <xdr:to>
      <xdr:col>23</xdr:col>
      <xdr:colOff>133350</xdr:colOff>
      <xdr:row>42</xdr:row>
      <xdr:rowOff>25400</xdr:rowOff>
    </xdr:to>
    <xdr:cxnSp macro="">
      <xdr:nvCxnSpPr>
        <xdr:cNvPr id="67" name="直線コネクタ 66"/>
        <xdr:cNvCxnSpPr/>
      </xdr:nvCxnSpPr>
      <xdr:spPr>
        <a:xfrm>
          <a:off x="4114800" y="722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68" name="財政力平均値テキスト"/>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69" name="フローチャート: 判断 68"/>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65617</xdr:rowOff>
    </xdr:to>
    <xdr:cxnSp macro="">
      <xdr:nvCxnSpPr>
        <xdr:cNvPr id="70" name="直線コネクタ 69"/>
        <xdr:cNvCxnSpPr/>
      </xdr:nvCxnSpPr>
      <xdr:spPr>
        <a:xfrm flipV="1">
          <a:off x="3225800" y="722630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1" name="フローチャート: 判断 70"/>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2" name="テキスト ボックス 71"/>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65617</xdr:rowOff>
    </xdr:from>
    <xdr:to>
      <xdr:col>15</xdr:col>
      <xdr:colOff>82550</xdr:colOff>
      <xdr:row>42</xdr:row>
      <xdr:rowOff>105833</xdr:rowOff>
    </xdr:to>
    <xdr:cxnSp macro="">
      <xdr:nvCxnSpPr>
        <xdr:cNvPr id="73" name="直線コネクタ 72"/>
        <xdr:cNvCxnSpPr/>
      </xdr:nvCxnSpPr>
      <xdr:spPr>
        <a:xfrm flipV="1">
          <a:off x="2336800" y="726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4" name="フローチャート: 判断 73"/>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5" name="テキスト ボックス 74"/>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105833</xdr:rowOff>
    </xdr:from>
    <xdr:to>
      <xdr:col>11</xdr:col>
      <xdr:colOff>31750</xdr:colOff>
      <xdr:row>43</xdr:row>
      <xdr:rowOff>14817</xdr:rowOff>
    </xdr:to>
    <xdr:cxnSp macro="">
      <xdr:nvCxnSpPr>
        <xdr:cNvPr id="76" name="直線コネクタ 75"/>
        <xdr:cNvCxnSpPr/>
      </xdr:nvCxnSpPr>
      <xdr:spPr>
        <a:xfrm flipV="1">
          <a:off x="1447800" y="730673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7" name="フローチャート: 判断 76"/>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78" name="テキスト ボックス 77"/>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79" name="フローチャート: 判断 78"/>
        <xdr:cNvSpPr/>
      </xdr:nvSpPr>
      <xdr:spPr>
        <a:xfrm>
          <a:off x="1397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46160</xdr:rowOff>
    </xdr:from>
    <xdr:ext cx="762000" cy="259045"/>
    <xdr:sp macro="" textlink="">
      <xdr:nvSpPr>
        <xdr:cNvPr id="80" name="テキスト ボックス 79"/>
        <xdr:cNvSpPr txBox="1"/>
      </xdr:nvSpPr>
      <xdr:spPr>
        <a:xfrm>
          <a:off x="1066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6" name="楕円 85"/>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7"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146050</xdr:rowOff>
    </xdr:from>
    <xdr:to>
      <xdr:col>19</xdr:col>
      <xdr:colOff>184150</xdr:colOff>
      <xdr:row>42</xdr:row>
      <xdr:rowOff>76200</xdr:rowOff>
    </xdr:to>
    <xdr:sp macro="" textlink="">
      <xdr:nvSpPr>
        <xdr:cNvPr id="88" name="楕円 87"/>
        <xdr:cNvSpPr/>
      </xdr:nvSpPr>
      <xdr:spPr>
        <a:xfrm>
          <a:off x="4064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89" name="テキスト ボックス 88"/>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14817</xdr:rowOff>
    </xdr:from>
    <xdr:to>
      <xdr:col>15</xdr:col>
      <xdr:colOff>133350</xdr:colOff>
      <xdr:row>42</xdr:row>
      <xdr:rowOff>116417</xdr:rowOff>
    </xdr:to>
    <xdr:sp macro="" textlink="">
      <xdr:nvSpPr>
        <xdr:cNvPr id="90" name="楕円 89"/>
        <xdr:cNvSpPr/>
      </xdr:nvSpPr>
      <xdr:spPr>
        <a:xfrm>
          <a:off x="3175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91" name="テキスト ボックス 90"/>
        <xdr:cNvSpPr txBox="1"/>
      </xdr:nvSpPr>
      <xdr:spPr>
        <a:xfrm>
          <a:off x="2844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55033</xdr:rowOff>
    </xdr:from>
    <xdr:to>
      <xdr:col>11</xdr:col>
      <xdr:colOff>82550</xdr:colOff>
      <xdr:row>42</xdr:row>
      <xdr:rowOff>156633</xdr:rowOff>
    </xdr:to>
    <xdr:sp macro="" textlink="">
      <xdr:nvSpPr>
        <xdr:cNvPr id="92" name="楕円 91"/>
        <xdr:cNvSpPr/>
      </xdr:nvSpPr>
      <xdr:spPr>
        <a:xfrm>
          <a:off x="2286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141410</xdr:rowOff>
    </xdr:from>
    <xdr:ext cx="762000" cy="259045"/>
    <xdr:sp macro="" textlink="">
      <xdr:nvSpPr>
        <xdr:cNvPr id="93" name="テキスト ボックス 92"/>
        <xdr:cNvSpPr txBox="1"/>
      </xdr:nvSpPr>
      <xdr:spPr>
        <a:xfrm>
          <a:off x="1955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94" name="楕円 93"/>
        <xdr:cNvSpPr/>
      </xdr:nvSpPr>
      <xdr:spPr>
        <a:xfrm>
          <a:off x="1397000" y="733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50394</xdr:rowOff>
    </xdr:from>
    <xdr:ext cx="762000" cy="259045"/>
    <xdr:sp macro="" textlink="">
      <xdr:nvSpPr>
        <xdr:cNvPr id="95" name="テキスト ボックス 94"/>
        <xdr:cNvSpPr txBox="1"/>
      </xdr:nvSpPr>
      <xdr:spPr>
        <a:xfrm>
          <a:off x="1066800" y="742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175880</xdr:colOff>
      <xdr:row>53</xdr:row>
      <xdr:rowOff>127000</xdr:rowOff>
    </xdr:from>
    <xdr:ext cx="1438940" cy="309059"/>
    <xdr:sp macro="" textlink="">
      <xdr:nvSpPr>
        <xdr:cNvPr id="97" name="テキスト ボックス 96"/>
        <xdr:cNvSpPr txBox="1"/>
      </xdr:nvSpPr>
      <xdr:spPr>
        <a:xfrm>
          <a:off x="1852280" y="921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16</xdr:col>
      <xdr:colOff>65420</xdr:colOff>
      <xdr:row>53</xdr:row>
      <xdr:rowOff>76200</xdr:rowOff>
    </xdr:from>
    <xdr:ext cx="1333500" cy="359073"/>
    <xdr:sp macro="" textlink="">
      <xdr:nvSpPr>
        <xdr:cNvPr id="98" name="テキスト ボックス 97"/>
        <xdr:cNvSpPr txBox="1"/>
      </xdr:nvSpPr>
      <xdr:spPr>
        <a:xfrm>
          <a:off x="3418220"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3" name="正方形/長方形 102"/>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4" name="正方形/長方形 103"/>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5" name="正方形/長方形 104"/>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6" name="テキスト ボックス 105"/>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公債費、社会保障関係費が増加したものの、人件費が減となったことから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95.3</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　　うち人件費</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％（対前年比△</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300" baseline="0">
              <a:latin typeface="ＭＳ Ｐゴシック" panose="020B0600070205080204" pitchFamily="50" charset="-128"/>
              <a:ea typeface="ＭＳ Ｐゴシック" panose="020B0600070205080204" pitchFamily="50" charset="-128"/>
            </a:rPr>
            <a:t> うち公債費</a:t>
          </a:r>
          <a:r>
            <a:rPr kumimoji="1" lang="en-US" altLang="ja-JP" sz="1300" baseline="0">
              <a:latin typeface="ＭＳ Ｐゴシック" panose="020B0600070205080204" pitchFamily="50" charset="-128"/>
              <a:ea typeface="ＭＳ Ｐゴシック" panose="020B0600070205080204" pitchFamily="50" charset="-128"/>
            </a:rPr>
            <a:t>24.3</a:t>
          </a:r>
          <a:r>
            <a:rPr kumimoji="1" lang="ja-JP" altLang="en-US" sz="1300" baseline="0">
              <a:latin typeface="ＭＳ Ｐゴシック" panose="020B0600070205080204" pitchFamily="50" charset="-128"/>
              <a:ea typeface="ＭＳ Ｐゴシック" panose="020B0600070205080204" pitchFamily="50" charset="-128"/>
            </a:rPr>
            <a:t>％（対前年比＋</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うち社会保障関係費等</a:t>
          </a:r>
          <a:r>
            <a:rPr kumimoji="1" lang="en-US" altLang="ja-JP" sz="1300" baseline="0">
              <a:latin typeface="ＭＳ Ｐゴシック" panose="020B0600070205080204" pitchFamily="50" charset="-128"/>
              <a:ea typeface="ＭＳ Ｐゴシック" panose="020B0600070205080204" pitchFamily="50" charset="-128"/>
            </a:rPr>
            <a:t>34.8</a:t>
          </a:r>
          <a:r>
            <a:rPr kumimoji="1" lang="ja-JP" altLang="en-US" sz="1300" baseline="0">
              <a:latin typeface="ＭＳ Ｐゴシック" panose="020B0600070205080204" pitchFamily="50" charset="-128"/>
              <a:ea typeface="ＭＳ Ｐゴシック" panose="020B0600070205080204" pitchFamily="50" charset="-128"/>
            </a:rPr>
            <a:t>％</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（対前年比＋</a:t>
          </a:r>
          <a:r>
            <a:rPr kumimoji="1" lang="en-US" altLang="ja-JP" sz="1300" baseline="0">
              <a:latin typeface="ＭＳ Ｐゴシック" panose="020B0600070205080204" pitchFamily="50" charset="-128"/>
              <a:ea typeface="ＭＳ Ｐゴシック" panose="020B0600070205080204" pitchFamily="50" charset="-128"/>
            </a:rPr>
            <a:t>0.2</a:t>
          </a:r>
          <a:r>
            <a:rPr kumimoji="1" lang="ja-JP" altLang="en-US" sz="1300" baseline="0">
              <a:latin typeface="ＭＳ Ｐゴシック" panose="020B0600070205080204" pitchFamily="50" charset="-128"/>
              <a:ea typeface="ＭＳ Ｐゴシック" panose="020B0600070205080204" pitchFamily="50" charset="-128"/>
            </a:rPr>
            <a:t>％）</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7" name="テキスト ボックス 106"/>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8" name="直線コネクタ 107"/>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09" name="テキスト ボックス 108"/>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0" name="直線コネクタ 109"/>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1" name="テキスト ボックス 110"/>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2" name="直線コネクタ 111"/>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3" name="テキスト ボックス 112"/>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4" name="直線コネクタ 113"/>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5" name="テキスト ボックス 114"/>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6" name="直線コネクタ 115"/>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7" name="テキスト ボックス 116"/>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8" name="直線コネクタ 117"/>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19" name="テキスト ボックス 118"/>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106892</xdr:rowOff>
    </xdr:from>
    <xdr:to>
      <xdr:col>23</xdr:col>
      <xdr:colOff>133350</xdr:colOff>
      <xdr:row>67</xdr:row>
      <xdr:rowOff>132292</xdr:rowOff>
    </xdr:to>
    <xdr:cxnSp macro="">
      <xdr:nvCxnSpPr>
        <xdr:cNvPr id="123" name="直線コネクタ 122"/>
        <xdr:cNvCxnSpPr/>
      </xdr:nvCxnSpPr>
      <xdr:spPr>
        <a:xfrm flipV="1">
          <a:off x="4953000" y="10050992"/>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104369</xdr:rowOff>
    </xdr:from>
    <xdr:ext cx="762000" cy="259045"/>
    <xdr:sp macro="" textlink="">
      <xdr:nvSpPr>
        <xdr:cNvPr id="124" name="財政構造の弾力性最小値テキスト"/>
        <xdr:cNvSpPr txBox="1"/>
      </xdr:nvSpPr>
      <xdr:spPr>
        <a:xfrm>
          <a:off x="5041900" y="1159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132292</xdr:rowOff>
    </xdr:from>
    <xdr:to>
      <xdr:col>24</xdr:col>
      <xdr:colOff>12700</xdr:colOff>
      <xdr:row>67</xdr:row>
      <xdr:rowOff>132292</xdr:rowOff>
    </xdr:to>
    <xdr:cxnSp macro="">
      <xdr:nvCxnSpPr>
        <xdr:cNvPr id="125" name="直線コネクタ 124"/>
        <xdr:cNvCxnSpPr/>
      </xdr:nvCxnSpPr>
      <xdr:spPr>
        <a:xfrm>
          <a:off x="4864100" y="1161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21819</xdr:rowOff>
    </xdr:from>
    <xdr:ext cx="762000" cy="259045"/>
    <xdr:sp macro="" textlink="">
      <xdr:nvSpPr>
        <xdr:cNvPr id="126" name="財政構造の弾力性最大値テキスト"/>
        <xdr:cNvSpPr txBox="1"/>
      </xdr:nvSpPr>
      <xdr:spPr>
        <a:xfrm>
          <a:off x="5041900" y="9794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106892</xdr:rowOff>
    </xdr:from>
    <xdr:to>
      <xdr:col>24</xdr:col>
      <xdr:colOff>12700</xdr:colOff>
      <xdr:row>58</xdr:row>
      <xdr:rowOff>106892</xdr:rowOff>
    </xdr:to>
    <xdr:cxnSp macro="">
      <xdr:nvCxnSpPr>
        <xdr:cNvPr id="127" name="直線コネクタ 126"/>
        <xdr:cNvCxnSpPr/>
      </xdr:nvCxnSpPr>
      <xdr:spPr>
        <a:xfrm>
          <a:off x="4864100" y="1005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24342</xdr:rowOff>
    </xdr:from>
    <xdr:to>
      <xdr:col>23</xdr:col>
      <xdr:colOff>133350</xdr:colOff>
      <xdr:row>62</xdr:row>
      <xdr:rowOff>44450</xdr:rowOff>
    </xdr:to>
    <xdr:cxnSp macro="">
      <xdr:nvCxnSpPr>
        <xdr:cNvPr id="128" name="直線コネクタ 127"/>
        <xdr:cNvCxnSpPr/>
      </xdr:nvCxnSpPr>
      <xdr:spPr>
        <a:xfrm flipV="1">
          <a:off x="4114800" y="1065424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86377</xdr:rowOff>
    </xdr:from>
    <xdr:ext cx="762000" cy="259045"/>
    <xdr:sp macro="" textlink="">
      <xdr:nvSpPr>
        <xdr:cNvPr id="129" name="財政構造の弾力性平均値テキスト"/>
        <xdr:cNvSpPr txBox="1"/>
      </xdr:nvSpPr>
      <xdr:spPr>
        <a:xfrm>
          <a:off x="5041900" y="1071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30" name="フローチャート: 判断 129"/>
        <xdr:cNvSpPr/>
      </xdr:nvSpPr>
      <xdr:spPr>
        <a:xfrm>
          <a:off x="4902200" y="1074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44450</xdr:rowOff>
    </xdr:from>
    <xdr:to>
      <xdr:col>19</xdr:col>
      <xdr:colOff>133350</xdr:colOff>
      <xdr:row>63</xdr:row>
      <xdr:rowOff>134408</xdr:rowOff>
    </xdr:to>
    <xdr:cxnSp macro="">
      <xdr:nvCxnSpPr>
        <xdr:cNvPr id="131" name="直線コネクタ 130"/>
        <xdr:cNvCxnSpPr/>
      </xdr:nvCxnSpPr>
      <xdr:spPr>
        <a:xfrm flipV="1">
          <a:off x="3225800" y="10674350"/>
          <a:ext cx="889000" cy="26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2" name="フローチャート: 判断 131"/>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3" name="テキスト ボックス 132"/>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13758</xdr:rowOff>
    </xdr:from>
    <xdr:to>
      <xdr:col>15</xdr:col>
      <xdr:colOff>82550</xdr:colOff>
      <xdr:row>63</xdr:row>
      <xdr:rowOff>134408</xdr:rowOff>
    </xdr:to>
    <xdr:cxnSp macro="">
      <xdr:nvCxnSpPr>
        <xdr:cNvPr id="134" name="直線コネクタ 133"/>
        <xdr:cNvCxnSpPr/>
      </xdr:nvCxnSpPr>
      <xdr:spPr>
        <a:xfrm>
          <a:off x="2336800" y="10815108"/>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113242</xdr:rowOff>
    </xdr:from>
    <xdr:to>
      <xdr:col>15</xdr:col>
      <xdr:colOff>133350</xdr:colOff>
      <xdr:row>65</xdr:row>
      <xdr:rowOff>43392</xdr:rowOff>
    </xdr:to>
    <xdr:sp macro="" textlink="">
      <xdr:nvSpPr>
        <xdr:cNvPr id="135" name="フローチャート: 判断 134"/>
        <xdr:cNvSpPr/>
      </xdr:nvSpPr>
      <xdr:spPr>
        <a:xfrm>
          <a:off x="3175000" y="1108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28169</xdr:rowOff>
    </xdr:from>
    <xdr:ext cx="762000" cy="259045"/>
    <xdr:sp macro="" textlink="">
      <xdr:nvSpPr>
        <xdr:cNvPr id="136" name="テキスト ボックス 135"/>
        <xdr:cNvSpPr txBox="1"/>
      </xdr:nvSpPr>
      <xdr:spPr>
        <a:xfrm>
          <a:off x="2844800" y="1117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165100</xdr:rowOff>
    </xdr:from>
    <xdr:to>
      <xdr:col>11</xdr:col>
      <xdr:colOff>31750</xdr:colOff>
      <xdr:row>63</xdr:row>
      <xdr:rowOff>13758</xdr:rowOff>
    </xdr:to>
    <xdr:cxnSp macro="">
      <xdr:nvCxnSpPr>
        <xdr:cNvPr id="137" name="直線コネクタ 136"/>
        <xdr:cNvCxnSpPr/>
      </xdr:nvCxnSpPr>
      <xdr:spPr>
        <a:xfrm>
          <a:off x="1447800" y="1079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3175</xdr:rowOff>
    </xdr:from>
    <xdr:to>
      <xdr:col>11</xdr:col>
      <xdr:colOff>82550</xdr:colOff>
      <xdr:row>63</xdr:row>
      <xdr:rowOff>104775</xdr:rowOff>
    </xdr:to>
    <xdr:sp macro="" textlink="">
      <xdr:nvSpPr>
        <xdr:cNvPr id="138" name="フローチャート: 判断 137"/>
        <xdr:cNvSpPr/>
      </xdr:nvSpPr>
      <xdr:spPr>
        <a:xfrm>
          <a:off x="2286000" y="1080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89552</xdr:rowOff>
    </xdr:from>
    <xdr:ext cx="762000" cy="259045"/>
    <xdr:sp macro="" textlink="">
      <xdr:nvSpPr>
        <xdr:cNvPr id="139" name="テキスト ボックス 138"/>
        <xdr:cNvSpPr txBox="1"/>
      </xdr:nvSpPr>
      <xdr:spPr>
        <a:xfrm>
          <a:off x="1955800" y="1089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135467</xdr:rowOff>
    </xdr:from>
    <xdr:to>
      <xdr:col>7</xdr:col>
      <xdr:colOff>31750</xdr:colOff>
      <xdr:row>61</xdr:row>
      <xdr:rowOff>65617</xdr:rowOff>
    </xdr:to>
    <xdr:sp macro="" textlink="">
      <xdr:nvSpPr>
        <xdr:cNvPr id="140" name="フローチャート: 判断 139"/>
        <xdr:cNvSpPr/>
      </xdr:nvSpPr>
      <xdr:spPr>
        <a:xfrm>
          <a:off x="1397000" y="104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75794</xdr:rowOff>
    </xdr:from>
    <xdr:ext cx="762000" cy="259045"/>
    <xdr:sp macro="" textlink="">
      <xdr:nvSpPr>
        <xdr:cNvPr id="141" name="テキスト ボックス 140"/>
        <xdr:cNvSpPr txBox="1"/>
      </xdr:nvSpPr>
      <xdr:spPr>
        <a:xfrm>
          <a:off x="1066800" y="10191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144992</xdr:rowOff>
    </xdr:from>
    <xdr:to>
      <xdr:col>23</xdr:col>
      <xdr:colOff>184150</xdr:colOff>
      <xdr:row>62</xdr:row>
      <xdr:rowOff>75142</xdr:rowOff>
    </xdr:to>
    <xdr:sp macro="" textlink="">
      <xdr:nvSpPr>
        <xdr:cNvPr id="147" name="楕円 146"/>
        <xdr:cNvSpPr/>
      </xdr:nvSpPr>
      <xdr:spPr>
        <a:xfrm>
          <a:off x="4902200" y="1060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161519</xdr:rowOff>
    </xdr:from>
    <xdr:ext cx="762000" cy="259045"/>
    <xdr:sp macro="" textlink="">
      <xdr:nvSpPr>
        <xdr:cNvPr id="148" name="財政構造の弾力性該当値テキスト"/>
        <xdr:cNvSpPr txBox="1"/>
      </xdr:nvSpPr>
      <xdr:spPr>
        <a:xfrm>
          <a:off x="5041900" y="10448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165100</xdr:rowOff>
    </xdr:from>
    <xdr:to>
      <xdr:col>19</xdr:col>
      <xdr:colOff>184150</xdr:colOff>
      <xdr:row>62</xdr:row>
      <xdr:rowOff>95250</xdr:rowOff>
    </xdr:to>
    <xdr:sp macro="" textlink="">
      <xdr:nvSpPr>
        <xdr:cNvPr id="149" name="楕円 148"/>
        <xdr:cNvSpPr/>
      </xdr:nvSpPr>
      <xdr:spPr>
        <a:xfrm>
          <a:off x="4064000" y="1062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105427</xdr:rowOff>
    </xdr:from>
    <xdr:ext cx="736600" cy="259045"/>
    <xdr:sp macro="" textlink="">
      <xdr:nvSpPr>
        <xdr:cNvPr id="150" name="テキスト ボックス 149"/>
        <xdr:cNvSpPr txBox="1"/>
      </xdr:nvSpPr>
      <xdr:spPr>
        <a:xfrm>
          <a:off x="3733800" y="1039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83608</xdr:rowOff>
    </xdr:from>
    <xdr:to>
      <xdr:col>15</xdr:col>
      <xdr:colOff>133350</xdr:colOff>
      <xdr:row>64</xdr:row>
      <xdr:rowOff>13758</xdr:rowOff>
    </xdr:to>
    <xdr:sp macro="" textlink="">
      <xdr:nvSpPr>
        <xdr:cNvPr id="151" name="楕円 150"/>
        <xdr:cNvSpPr/>
      </xdr:nvSpPr>
      <xdr:spPr>
        <a:xfrm>
          <a:off x="3175000" y="1088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23935</xdr:rowOff>
    </xdr:from>
    <xdr:ext cx="762000" cy="259045"/>
    <xdr:sp macro="" textlink="">
      <xdr:nvSpPr>
        <xdr:cNvPr id="152" name="テキスト ボックス 151"/>
        <xdr:cNvSpPr txBox="1"/>
      </xdr:nvSpPr>
      <xdr:spPr>
        <a:xfrm>
          <a:off x="2844800" y="1065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134408</xdr:rowOff>
    </xdr:from>
    <xdr:to>
      <xdr:col>11</xdr:col>
      <xdr:colOff>82550</xdr:colOff>
      <xdr:row>63</xdr:row>
      <xdr:rowOff>64558</xdr:rowOff>
    </xdr:to>
    <xdr:sp macro="" textlink="">
      <xdr:nvSpPr>
        <xdr:cNvPr id="153" name="楕円 152"/>
        <xdr:cNvSpPr/>
      </xdr:nvSpPr>
      <xdr:spPr>
        <a:xfrm>
          <a:off x="2286000" y="1076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74735</xdr:rowOff>
    </xdr:from>
    <xdr:ext cx="762000" cy="259045"/>
    <xdr:sp macro="" textlink="">
      <xdr:nvSpPr>
        <xdr:cNvPr id="154" name="テキスト ボックス 153"/>
        <xdr:cNvSpPr txBox="1"/>
      </xdr:nvSpPr>
      <xdr:spPr>
        <a:xfrm>
          <a:off x="1955800" y="1053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114300</xdr:rowOff>
    </xdr:from>
    <xdr:to>
      <xdr:col>7</xdr:col>
      <xdr:colOff>31750</xdr:colOff>
      <xdr:row>63</xdr:row>
      <xdr:rowOff>44450</xdr:rowOff>
    </xdr:to>
    <xdr:sp macro="" textlink="">
      <xdr:nvSpPr>
        <xdr:cNvPr id="155" name="楕円 154"/>
        <xdr:cNvSpPr/>
      </xdr:nvSpPr>
      <xdr:spPr>
        <a:xfrm>
          <a:off x="13970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29227</xdr:rowOff>
    </xdr:from>
    <xdr:ext cx="762000" cy="259045"/>
    <xdr:sp macro="" textlink="">
      <xdr:nvSpPr>
        <xdr:cNvPr id="156" name="テキスト ボックス 155"/>
        <xdr:cNvSpPr txBox="1"/>
      </xdr:nvSpPr>
      <xdr:spPr>
        <a:xfrm>
          <a:off x="1066800" y="1083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4</xdr:col>
      <xdr:colOff>124253</xdr:colOff>
      <xdr:row>75</xdr:row>
      <xdr:rowOff>165100</xdr:rowOff>
    </xdr:from>
    <xdr:ext cx="3218594" cy="309059"/>
    <xdr:sp macro="" textlink="">
      <xdr:nvSpPr>
        <xdr:cNvPr id="158" name="テキスト ボックス 157"/>
        <xdr:cNvSpPr txBox="1"/>
      </xdr:nvSpPr>
      <xdr:spPr>
        <a:xfrm>
          <a:off x="962453" y="130238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20</xdr:col>
      <xdr:colOff>117047</xdr:colOff>
      <xdr:row>75</xdr:row>
      <xdr:rowOff>114300</xdr:rowOff>
    </xdr:from>
    <xdr:ext cx="1333500" cy="359073"/>
    <xdr:sp macro="" textlink="">
      <xdr:nvSpPr>
        <xdr:cNvPr id="159" name="テキスト ボックス 158"/>
        <xdr:cNvSpPr txBox="1"/>
      </xdr:nvSpPr>
      <xdr:spPr>
        <a:xfrm>
          <a:off x="4308047"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[85,941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4" name="正方形/長方形 163"/>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5" name="正方形/長方形 164"/>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6" name="正方形/長方形 165"/>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7" name="テキスト ボックス 166"/>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人当たり人件費・物件費等決算額は、人件費が行革プランに基づく人員削減や退職手当の減などにより減少したため、前年度（</a:t>
          </a:r>
          <a:r>
            <a:rPr kumimoji="1" lang="en-US" altLang="ja-JP" sz="1300">
              <a:latin typeface="ＭＳ Ｐゴシック" panose="020B0600070205080204" pitchFamily="50" charset="-128"/>
              <a:ea typeface="ＭＳ Ｐゴシック" panose="020B0600070205080204" pitchFamily="50" charset="-128"/>
            </a:rPr>
            <a:t>86,129</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188</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85,941</a:t>
          </a:r>
          <a:r>
            <a:rPr kumimoji="1" lang="ja-JP" altLang="en-US" sz="1300">
              <a:latin typeface="ＭＳ Ｐゴシック" panose="020B0600070205080204" pitchFamily="50" charset="-128"/>
              <a:ea typeface="ＭＳ Ｐゴシック" panose="020B0600070205080204" pitchFamily="50" charset="-128"/>
            </a:rPr>
            <a:t>円となった。</a:t>
          </a:r>
        </a:p>
      </xdr:txBody>
    </xdr:sp>
    <xdr:clientData/>
  </xdr:twoCellAnchor>
  <xdr:oneCellAnchor>
    <xdr:from>
      <xdr:col>3</xdr:col>
      <xdr:colOff>95250</xdr:colOff>
      <xdr:row>77</xdr:row>
      <xdr:rowOff>6350</xdr:rowOff>
    </xdr:from>
    <xdr:ext cx="349839" cy="225703"/>
    <xdr:sp macro="" textlink="">
      <xdr:nvSpPr>
        <xdr:cNvPr id="168" name="テキスト ボックス 167"/>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69" name="直線コネクタ 168"/>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0" name="テキスト ボックス 169"/>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1" name="直線コネクタ 170"/>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2" name="テキスト ボックス 171"/>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3" name="直線コネクタ 172"/>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4" name="テキスト ボックス 173"/>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77" name="直線コネクタ 176"/>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78" name="テキスト ボックス 177"/>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79" name="直線コネクタ 178"/>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0" name="テキスト ボックス 179"/>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81717</xdr:rowOff>
    </xdr:from>
    <xdr:to>
      <xdr:col>23</xdr:col>
      <xdr:colOff>133350</xdr:colOff>
      <xdr:row>88</xdr:row>
      <xdr:rowOff>114725</xdr:rowOff>
    </xdr:to>
    <xdr:cxnSp macro="">
      <xdr:nvCxnSpPr>
        <xdr:cNvPr id="184" name="直線コネクタ 183"/>
        <xdr:cNvCxnSpPr/>
      </xdr:nvCxnSpPr>
      <xdr:spPr>
        <a:xfrm flipV="1">
          <a:off x="4953000" y="13797717"/>
          <a:ext cx="0" cy="14046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86802</xdr:rowOff>
    </xdr:from>
    <xdr:ext cx="762000" cy="259045"/>
    <xdr:sp macro="" textlink="">
      <xdr:nvSpPr>
        <xdr:cNvPr id="185" name="人件費・物件費等の状況最小値テキスト"/>
        <xdr:cNvSpPr txBox="1"/>
      </xdr:nvSpPr>
      <xdr:spPr>
        <a:xfrm>
          <a:off x="5041900" y="1517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114725</xdr:rowOff>
    </xdr:from>
    <xdr:to>
      <xdr:col>24</xdr:col>
      <xdr:colOff>12700</xdr:colOff>
      <xdr:row>88</xdr:row>
      <xdr:rowOff>114725</xdr:rowOff>
    </xdr:to>
    <xdr:cxnSp macro="">
      <xdr:nvCxnSpPr>
        <xdr:cNvPr id="186" name="直線コネクタ 185"/>
        <xdr:cNvCxnSpPr/>
      </xdr:nvCxnSpPr>
      <xdr:spPr>
        <a:xfrm>
          <a:off x="4864100" y="15202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168094</xdr:rowOff>
    </xdr:from>
    <xdr:ext cx="762000" cy="259045"/>
    <xdr:sp macro="" textlink="">
      <xdr:nvSpPr>
        <xdr:cNvPr id="187" name="人件費・物件費等の状況最大値テキスト"/>
        <xdr:cNvSpPr txBox="1"/>
      </xdr:nvSpPr>
      <xdr:spPr>
        <a:xfrm>
          <a:off x="5041900" y="1354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81717</xdr:rowOff>
    </xdr:from>
    <xdr:to>
      <xdr:col>24</xdr:col>
      <xdr:colOff>12700</xdr:colOff>
      <xdr:row>80</xdr:row>
      <xdr:rowOff>81717</xdr:rowOff>
    </xdr:to>
    <xdr:cxnSp macro="">
      <xdr:nvCxnSpPr>
        <xdr:cNvPr id="188" name="直線コネクタ 187"/>
        <xdr:cNvCxnSpPr/>
      </xdr:nvCxnSpPr>
      <xdr:spPr>
        <a:xfrm>
          <a:off x="4864100" y="13797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89520</xdr:rowOff>
    </xdr:from>
    <xdr:to>
      <xdr:col>23</xdr:col>
      <xdr:colOff>133350</xdr:colOff>
      <xdr:row>82</xdr:row>
      <xdr:rowOff>92041</xdr:rowOff>
    </xdr:to>
    <xdr:cxnSp macro="">
      <xdr:nvCxnSpPr>
        <xdr:cNvPr id="189" name="直線コネクタ 188"/>
        <xdr:cNvCxnSpPr/>
      </xdr:nvCxnSpPr>
      <xdr:spPr>
        <a:xfrm flipV="1">
          <a:off x="4114800" y="14148420"/>
          <a:ext cx="8382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90547</xdr:rowOff>
    </xdr:from>
    <xdr:ext cx="762000" cy="259045"/>
    <xdr:sp macro="" textlink="">
      <xdr:nvSpPr>
        <xdr:cNvPr id="190" name="人件費・物件費等の状況平均値テキスト"/>
        <xdr:cNvSpPr txBox="1"/>
      </xdr:nvSpPr>
      <xdr:spPr>
        <a:xfrm>
          <a:off x="5041900" y="14149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118470</xdr:rowOff>
    </xdr:from>
    <xdr:to>
      <xdr:col>23</xdr:col>
      <xdr:colOff>184150</xdr:colOff>
      <xdr:row>83</xdr:row>
      <xdr:rowOff>48620</xdr:rowOff>
    </xdr:to>
    <xdr:sp macro="" textlink="">
      <xdr:nvSpPr>
        <xdr:cNvPr id="191" name="フローチャート: 判断 190"/>
        <xdr:cNvSpPr/>
      </xdr:nvSpPr>
      <xdr:spPr>
        <a:xfrm>
          <a:off x="4902200" y="14177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92041</xdr:rowOff>
    </xdr:from>
    <xdr:to>
      <xdr:col>19</xdr:col>
      <xdr:colOff>133350</xdr:colOff>
      <xdr:row>83</xdr:row>
      <xdr:rowOff>56482</xdr:rowOff>
    </xdr:to>
    <xdr:cxnSp macro="">
      <xdr:nvCxnSpPr>
        <xdr:cNvPr id="192" name="直線コネクタ 191"/>
        <xdr:cNvCxnSpPr/>
      </xdr:nvCxnSpPr>
      <xdr:spPr>
        <a:xfrm flipV="1">
          <a:off x="3225800" y="14150941"/>
          <a:ext cx="889000" cy="135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115252</xdr:rowOff>
    </xdr:from>
    <xdr:to>
      <xdr:col>19</xdr:col>
      <xdr:colOff>184150</xdr:colOff>
      <xdr:row>83</xdr:row>
      <xdr:rowOff>45402</xdr:rowOff>
    </xdr:to>
    <xdr:sp macro="" textlink="">
      <xdr:nvSpPr>
        <xdr:cNvPr id="193" name="フローチャート: 判断 192"/>
        <xdr:cNvSpPr/>
      </xdr:nvSpPr>
      <xdr:spPr>
        <a:xfrm>
          <a:off x="4064000" y="14174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30179</xdr:rowOff>
    </xdr:from>
    <xdr:ext cx="736600" cy="259045"/>
    <xdr:sp macro="" textlink="">
      <xdr:nvSpPr>
        <xdr:cNvPr id="194" name="テキスト ボックス 193"/>
        <xdr:cNvSpPr txBox="1"/>
      </xdr:nvSpPr>
      <xdr:spPr>
        <a:xfrm>
          <a:off x="3733800" y="14260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49673</xdr:rowOff>
    </xdr:from>
    <xdr:to>
      <xdr:col>15</xdr:col>
      <xdr:colOff>82550</xdr:colOff>
      <xdr:row>83</xdr:row>
      <xdr:rowOff>56482</xdr:rowOff>
    </xdr:to>
    <xdr:cxnSp macro="">
      <xdr:nvCxnSpPr>
        <xdr:cNvPr id="195" name="直線コネクタ 194"/>
        <xdr:cNvCxnSpPr/>
      </xdr:nvCxnSpPr>
      <xdr:spPr>
        <a:xfrm>
          <a:off x="2336800" y="14280023"/>
          <a:ext cx="889000" cy="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69909</xdr:rowOff>
    </xdr:from>
    <xdr:to>
      <xdr:col>15</xdr:col>
      <xdr:colOff>133350</xdr:colOff>
      <xdr:row>84</xdr:row>
      <xdr:rowOff>59</xdr:rowOff>
    </xdr:to>
    <xdr:sp macro="" textlink="">
      <xdr:nvSpPr>
        <xdr:cNvPr id="196" name="フローチャート: 判断 195"/>
        <xdr:cNvSpPr/>
      </xdr:nvSpPr>
      <xdr:spPr>
        <a:xfrm>
          <a:off x="3175000" y="1430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156286</xdr:rowOff>
    </xdr:from>
    <xdr:ext cx="762000" cy="259045"/>
    <xdr:sp macro="" textlink="">
      <xdr:nvSpPr>
        <xdr:cNvPr id="197" name="テキスト ボックス 196"/>
        <xdr:cNvSpPr txBox="1"/>
      </xdr:nvSpPr>
      <xdr:spPr>
        <a:xfrm>
          <a:off x="2844800" y="14386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49673</xdr:rowOff>
    </xdr:from>
    <xdr:to>
      <xdr:col>11</xdr:col>
      <xdr:colOff>31750</xdr:colOff>
      <xdr:row>83</xdr:row>
      <xdr:rowOff>51670</xdr:rowOff>
    </xdr:to>
    <xdr:cxnSp macro="">
      <xdr:nvCxnSpPr>
        <xdr:cNvPr id="198" name="直線コネクタ 197"/>
        <xdr:cNvCxnSpPr/>
      </xdr:nvCxnSpPr>
      <xdr:spPr>
        <a:xfrm flipV="1">
          <a:off x="1447800" y="14280023"/>
          <a:ext cx="889000" cy="1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68340</xdr:rowOff>
    </xdr:from>
    <xdr:to>
      <xdr:col>11</xdr:col>
      <xdr:colOff>82550</xdr:colOff>
      <xdr:row>83</xdr:row>
      <xdr:rowOff>169940</xdr:rowOff>
    </xdr:to>
    <xdr:sp macro="" textlink="">
      <xdr:nvSpPr>
        <xdr:cNvPr id="199" name="フローチャート: 判断 198"/>
        <xdr:cNvSpPr/>
      </xdr:nvSpPr>
      <xdr:spPr>
        <a:xfrm>
          <a:off x="2286000" y="1429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154717</xdr:rowOff>
    </xdr:from>
    <xdr:ext cx="762000" cy="259045"/>
    <xdr:sp macro="" textlink="">
      <xdr:nvSpPr>
        <xdr:cNvPr id="200" name="テキスト ボックス 199"/>
        <xdr:cNvSpPr txBox="1"/>
      </xdr:nvSpPr>
      <xdr:spPr>
        <a:xfrm>
          <a:off x="1955800" y="14385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33190</xdr:rowOff>
    </xdr:from>
    <xdr:to>
      <xdr:col>7</xdr:col>
      <xdr:colOff>31750</xdr:colOff>
      <xdr:row>83</xdr:row>
      <xdr:rowOff>134790</xdr:rowOff>
    </xdr:to>
    <xdr:sp macro="" textlink="">
      <xdr:nvSpPr>
        <xdr:cNvPr id="201" name="フローチャート: 判断 200"/>
        <xdr:cNvSpPr/>
      </xdr:nvSpPr>
      <xdr:spPr>
        <a:xfrm>
          <a:off x="1397000" y="1426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119567</xdr:rowOff>
    </xdr:from>
    <xdr:ext cx="762000" cy="259045"/>
    <xdr:sp macro="" textlink="">
      <xdr:nvSpPr>
        <xdr:cNvPr id="202" name="テキスト ボックス 201"/>
        <xdr:cNvSpPr txBox="1"/>
      </xdr:nvSpPr>
      <xdr:spPr>
        <a:xfrm>
          <a:off x="1066800" y="1434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38720</xdr:rowOff>
    </xdr:from>
    <xdr:to>
      <xdr:col>23</xdr:col>
      <xdr:colOff>184150</xdr:colOff>
      <xdr:row>82</xdr:row>
      <xdr:rowOff>140320</xdr:rowOff>
    </xdr:to>
    <xdr:sp macro="" textlink="">
      <xdr:nvSpPr>
        <xdr:cNvPr id="208" name="楕円 207"/>
        <xdr:cNvSpPr/>
      </xdr:nvSpPr>
      <xdr:spPr>
        <a:xfrm>
          <a:off x="4902200" y="1409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55247</xdr:rowOff>
    </xdr:from>
    <xdr:ext cx="762000" cy="259045"/>
    <xdr:sp macro="" textlink="">
      <xdr:nvSpPr>
        <xdr:cNvPr id="209" name="人件費・物件費等の状況該当値テキスト"/>
        <xdr:cNvSpPr txBox="1"/>
      </xdr:nvSpPr>
      <xdr:spPr>
        <a:xfrm>
          <a:off x="5041900" y="13942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41241</xdr:rowOff>
    </xdr:from>
    <xdr:to>
      <xdr:col>19</xdr:col>
      <xdr:colOff>184150</xdr:colOff>
      <xdr:row>82</xdr:row>
      <xdr:rowOff>142841</xdr:rowOff>
    </xdr:to>
    <xdr:sp macro="" textlink="">
      <xdr:nvSpPr>
        <xdr:cNvPr id="210" name="楕円 209"/>
        <xdr:cNvSpPr/>
      </xdr:nvSpPr>
      <xdr:spPr>
        <a:xfrm>
          <a:off x="4064000" y="141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153018</xdr:rowOff>
    </xdr:from>
    <xdr:ext cx="736600" cy="259045"/>
    <xdr:sp macro="" textlink="">
      <xdr:nvSpPr>
        <xdr:cNvPr id="211" name="テキスト ボックス 210"/>
        <xdr:cNvSpPr txBox="1"/>
      </xdr:nvSpPr>
      <xdr:spPr>
        <a:xfrm>
          <a:off x="3733800" y="138690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5682</xdr:rowOff>
    </xdr:from>
    <xdr:to>
      <xdr:col>15</xdr:col>
      <xdr:colOff>133350</xdr:colOff>
      <xdr:row>83</xdr:row>
      <xdr:rowOff>107282</xdr:rowOff>
    </xdr:to>
    <xdr:sp macro="" textlink="">
      <xdr:nvSpPr>
        <xdr:cNvPr id="212" name="楕円 211"/>
        <xdr:cNvSpPr/>
      </xdr:nvSpPr>
      <xdr:spPr>
        <a:xfrm>
          <a:off x="3175000" y="14236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117459</xdr:rowOff>
    </xdr:from>
    <xdr:ext cx="762000" cy="259045"/>
    <xdr:sp macro="" textlink="">
      <xdr:nvSpPr>
        <xdr:cNvPr id="213" name="テキスト ボックス 212"/>
        <xdr:cNvSpPr txBox="1"/>
      </xdr:nvSpPr>
      <xdr:spPr>
        <a:xfrm>
          <a:off x="2844800" y="14004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170323</xdr:rowOff>
    </xdr:from>
    <xdr:to>
      <xdr:col>11</xdr:col>
      <xdr:colOff>82550</xdr:colOff>
      <xdr:row>83</xdr:row>
      <xdr:rowOff>100473</xdr:rowOff>
    </xdr:to>
    <xdr:sp macro="" textlink="">
      <xdr:nvSpPr>
        <xdr:cNvPr id="214" name="楕円 213"/>
        <xdr:cNvSpPr/>
      </xdr:nvSpPr>
      <xdr:spPr>
        <a:xfrm>
          <a:off x="2286000" y="142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110650</xdr:rowOff>
    </xdr:from>
    <xdr:ext cx="762000" cy="259045"/>
    <xdr:sp macro="" textlink="">
      <xdr:nvSpPr>
        <xdr:cNvPr id="215" name="テキスト ボックス 214"/>
        <xdr:cNvSpPr txBox="1"/>
      </xdr:nvSpPr>
      <xdr:spPr>
        <a:xfrm>
          <a:off x="1955800" y="13998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870</xdr:rowOff>
    </xdr:from>
    <xdr:to>
      <xdr:col>7</xdr:col>
      <xdr:colOff>31750</xdr:colOff>
      <xdr:row>83</xdr:row>
      <xdr:rowOff>102470</xdr:rowOff>
    </xdr:to>
    <xdr:sp macro="" textlink="">
      <xdr:nvSpPr>
        <xdr:cNvPr id="216" name="楕円 215"/>
        <xdr:cNvSpPr/>
      </xdr:nvSpPr>
      <xdr:spPr>
        <a:xfrm>
          <a:off x="1397000" y="1423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112647</xdr:rowOff>
    </xdr:from>
    <xdr:ext cx="762000" cy="259045"/>
    <xdr:sp macro="" textlink="">
      <xdr:nvSpPr>
        <xdr:cNvPr id="217" name="テキスト ボックス 216"/>
        <xdr:cNvSpPr txBox="1"/>
      </xdr:nvSpPr>
      <xdr:spPr>
        <a:xfrm>
          <a:off x="1066800" y="1400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189097</xdr:colOff>
      <xdr:row>75</xdr:row>
      <xdr:rowOff>165100</xdr:rowOff>
    </xdr:from>
    <xdr:ext cx="1653807" cy="309059"/>
    <xdr:sp macro="" textlink="">
      <xdr:nvSpPr>
        <xdr:cNvPr id="219" name="テキスト ボックス 218"/>
        <xdr:cNvSpPr txBox="1"/>
      </xdr:nvSpPr>
      <xdr:spPr>
        <a:xfrm>
          <a:off x="13809847" y="130238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74</xdr:col>
      <xdr:colOff>83955</xdr:colOff>
      <xdr:row>75</xdr:row>
      <xdr:rowOff>114300</xdr:rowOff>
    </xdr:from>
    <xdr:ext cx="1333500" cy="359073"/>
    <xdr:sp macro="" textlink="">
      <xdr:nvSpPr>
        <xdr:cNvPr id="220" name="テキスト ボックス 219"/>
        <xdr:cNvSpPr txBox="1"/>
      </xdr:nvSpPr>
      <xdr:spPr>
        <a:xfrm>
          <a:off x="15590655" y="1297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31</a:t>
          </a:r>
          <a:r>
            <a:rPr kumimoji="1" lang="ja-JP" altLang="en-US" sz="1300" baseline="0">
              <a:latin typeface="ＭＳ Ｐゴシック" panose="020B0600070205080204" pitchFamily="50" charset="-128"/>
              <a:ea typeface="ＭＳ Ｐゴシック" panose="020B0600070205080204" pitchFamily="50" charset="-128"/>
            </a:rPr>
            <a:t>年地方公務員給与実態調査に基づくラスパイレス指数は、給料抑制措置の解消による上昇要因はあったものの、単年度水準調整の未実施、現給保障額の減少により前年度（</a:t>
          </a:r>
          <a:r>
            <a:rPr kumimoji="1" lang="en-US" altLang="ja-JP" sz="1300" baseline="0">
              <a:latin typeface="ＭＳ Ｐゴシック" panose="020B0600070205080204" pitchFamily="50" charset="-128"/>
              <a:ea typeface="ＭＳ Ｐゴシック" panose="020B0600070205080204" pitchFamily="50" charset="-128"/>
            </a:rPr>
            <a:t>100.4</a:t>
          </a:r>
          <a:r>
            <a:rPr kumimoji="1" lang="ja-JP" altLang="en-US" sz="1300" baseline="0">
              <a:latin typeface="ＭＳ Ｐゴシック" panose="020B0600070205080204" pitchFamily="50" charset="-128"/>
              <a:ea typeface="ＭＳ Ｐゴシック" panose="020B0600070205080204" pitchFamily="50" charset="-128"/>
            </a:rPr>
            <a:t>）から</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下降し、</a:t>
          </a:r>
          <a:r>
            <a:rPr kumimoji="1" lang="en-US" altLang="ja-JP" sz="1300" baseline="0">
              <a:latin typeface="ＭＳ Ｐゴシック" panose="020B0600070205080204" pitchFamily="50" charset="-128"/>
              <a:ea typeface="ＭＳ Ｐゴシック" panose="020B0600070205080204" pitchFamily="50" charset="-128"/>
            </a:rPr>
            <a:t>100.1</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1" name="直線コネクタ 23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2" name="テキスト ボックス 23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3" name="直線コネクタ 23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4" name="テキスト ボックス 23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5" name="直線コネクタ 23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6" name="テキスト ボックス 23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7" name="直線コネクタ 23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38" name="テキスト ボックス 23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39" name="直線コネクタ 23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0" name="テキスト ボックス 23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1" name="直線コネクタ 24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2" name="テキスト ボックス 24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132443</xdr:rowOff>
    </xdr:from>
    <xdr:to>
      <xdr:col>81</xdr:col>
      <xdr:colOff>44450</xdr:colOff>
      <xdr:row>88</xdr:row>
      <xdr:rowOff>137886</xdr:rowOff>
    </xdr:to>
    <xdr:cxnSp macro="">
      <xdr:nvCxnSpPr>
        <xdr:cNvPr id="246" name="直線コネクタ 245"/>
        <xdr:cNvCxnSpPr/>
      </xdr:nvCxnSpPr>
      <xdr:spPr>
        <a:xfrm flipV="1">
          <a:off x="17018000" y="14191343"/>
          <a:ext cx="0" cy="10341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47" name="給与水準   （国との比較）最小値テキスト"/>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48" name="直線コネクタ 247"/>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81</xdr:row>
      <xdr:rowOff>47370</xdr:rowOff>
    </xdr:from>
    <xdr:ext cx="762000" cy="259045"/>
    <xdr:sp macro="" textlink="">
      <xdr:nvSpPr>
        <xdr:cNvPr id="249" name="給与水準   （国との比較）最大値テキスト"/>
        <xdr:cNvSpPr txBox="1"/>
      </xdr:nvSpPr>
      <xdr:spPr>
        <a:xfrm>
          <a:off x="17106900" y="13934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132443</xdr:rowOff>
    </xdr:from>
    <xdr:to>
      <xdr:col>81</xdr:col>
      <xdr:colOff>133350</xdr:colOff>
      <xdr:row>82</xdr:row>
      <xdr:rowOff>132443</xdr:rowOff>
    </xdr:to>
    <xdr:cxnSp macro="">
      <xdr:nvCxnSpPr>
        <xdr:cNvPr id="250" name="直線コネクタ 249"/>
        <xdr:cNvCxnSpPr/>
      </xdr:nvCxnSpPr>
      <xdr:spPr>
        <a:xfrm>
          <a:off x="16929100" y="14191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65314</xdr:rowOff>
    </xdr:from>
    <xdr:to>
      <xdr:col>81</xdr:col>
      <xdr:colOff>44450</xdr:colOff>
      <xdr:row>84</xdr:row>
      <xdr:rowOff>168729</xdr:rowOff>
    </xdr:to>
    <xdr:cxnSp macro="">
      <xdr:nvCxnSpPr>
        <xdr:cNvPr id="251" name="直線コネクタ 250"/>
        <xdr:cNvCxnSpPr/>
      </xdr:nvCxnSpPr>
      <xdr:spPr>
        <a:xfrm flipV="1">
          <a:off x="16179800" y="14467114"/>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52" name="給与水準   （国との比較）平均値テキスト"/>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53" name="フローチャート: 判断 252"/>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98879</xdr:rowOff>
    </xdr:from>
    <xdr:to>
      <xdr:col>77</xdr:col>
      <xdr:colOff>44450</xdr:colOff>
      <xdr:row>84</xdr:row>
      <xdr:rowOff>168729</xdr:rowOff>
    </xdr:to>
    <xdr:cxnSp macro="">
      <xdr:nvCxnSpPr>
        <xdr:cNvPr id="254" name="直線コネクタ 253"/>
        <xdr:cNvCxnSpPr/>
      </xdr:nvCxnSpPr>
      <xdr:spPr>
        <a:xfrm>
          <a:off x="15290800" y="14329229"/>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55" name="フローチャート: 判断 254"/>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56" name="テキスト ボックス 255"/>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97971</xdr:rowOff>
    </xdr:from>
    <xdr:to>
      <xdr:col>72</xdr:col>
      <xdr:colOff>203200</xdr:colOff>
      <xdr:row>83</xdr:row>
      <xdr:rowOff>98879</xdr:rowOff>
    </xdr:to>
    <xdr:cxnSp macro="">
      <xdr:nvCxnSpPr>
        <xdr:cNvPr id="257" name="直線コネクタ 256"/>
        <xdr:cNvCxnSpPr/>
      </xdr:nvCxnSpPr>
      <xdr:spPr>
        <a:xfrm>
          <a:off x="14401800" y="14156871"/>
          <a:ext cx="889000" cy="172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153307</xdr:rowOff>
    </xdr:from>
    <xdr:to>
      <xdr:col>73</xdr:col>
      <xdr:colOff>44450</xdr:colOff>
      <xdr:row>86</xdr:row>
      <xdr:rowOff>83457</xdr:rowOff>
    </xdr:to>
    <xdr:sp macro="" textlink="">
      <xdr:nvSpPr>
        <xdr:cNvPr id="258" name="フローチャート: 判断 257"/>
        <xdr:cNvSpPr/>
      </xdr:nvSpPr>
      <xdr:spPr>
        <a:xfrm>
          <a:off x="15240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68234</xdr:rowOff>
    </xdr:from>
    <xdr:ext cx="762000" cy="259045"/>
    <xdr:sp macro="" textlink="">
      <xdr:nvSpPr>
        <xdr:cNvPr id="259" name="テキスト ボックス 258"/>
        <xdr:cNvSpPr txBox="1"/>
      </xdr:nvSpPr>
      <xdr:spPr>
        <a:xfrm>
          <a:off x="14909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28121</xdr:rowOff>
    </xdr:from>
    <xdr:to>
      <xdr:col>68</xdr:col>
      <xdr:colOff>152400</xdr:colOff>
      <xdr:row>82</xdr:row>
      <xdr:rowOff>97971</xdr:rowOff>
    </xdr:to>
    <xdr:cxnSp macro="">
      <xdr:nvCxnSpPr>
        <xdr:cNvPr id="260" name="直線コネクタ 259"/>
        <xdr:cNvCxnSpPr/>
      </xdr:nvCxnSpPr>
      <xdr:spPr>
        <a:xfrm>
          <a:off x="13512800" y="1391557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153307</xdr:rowOff>
    </xdr:from>
    <xdr:to>
      <xdr:col>68</xdr:col>
      <xdr:colOff>203200</xdr:colOff>
      <xdr:row>86</xdr:row>
      <xdr:rowOff>83457</xdr:rowOff>
    </xdr:to>
    <xdr:sp macro="" textlink="">
      <xdr:nvSpPr>
        <xdr:cNvPr id="261" name="フローチャート: 判断 260"/>
        <xdr:cNvSpPr/>
      </xdr:nvSpPr>
      <xdr:spPr>
        <a:xfrm>
          <a:off x="14351000" y="1472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68234</xdr:rowOff>
    </xdr:from>
    <xdr:ext cx="762000" cy="259045"/>
    <xdr:sp macro="" textlink="">
      <xdr:nvSpPr>
        <xdr:cNvPr id="262" name="テキスト ボックス 261"/>
        <xdr:cNvSpPr txBox="1"/>
      </xdr:nvSpPr>
      <xdr:spPr>
        <a:xfrm>
          <a:off x="14020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63" name="フローチャート: 判断 262"/>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64" name="テキスト ボックス 263"/>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14514</xdr:rowOff>
    </xdr:from>
    <xdr:to>
      <xdr:col>81</xdr:col>
      <xdr:colOff>95250</xdr:colOff>
      <xdr:row>84</xdr:row>
      <xdr:rowOff>116114</xdr:rowOff>
    </xdr:to>
    <xdr:sp macro="" textlink="">
      <xdr:nvSpPr>
        <xdr:cNvPr id="270" name="楕円 269"/>
        <xdr:cNvSpPr/>
      </xdr:nvSpPr>
      <xdr:spPr>
        <a:xfrm>
          <a:off x="169672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31041</xdr:rowOff>
    </xdr:from>
    <xdr:ext cx="762000" cy="259045"/>
    <xdr:sp macro="" textlink="">
      <xdr:nvSpPr>
        <xdr:cNvPr id="271" name="給与水準   （国との比較）該当値テキスト"/>
        <xdr:cNvSpPr txBox="1"/>
      </xdr:nvSpPr>
      <xdr:spPr>
        <a:xfrm>
          <a:off x="17106900" y="1426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117929</xdr:rowOff>
    </xdr:from>
    <xdr:to>
      <xdr:col>77</xdr:col>
      <xdr:colOff>95250</xdr:colOff>
      <xdr:row>85</xdr:row>
      <xdr:rowOff>48079</xdr:rowOff>
    </xdr:to>
    <xdr:sp macro="" textlink="">
      <xdr:nvSpPr>
        <xdr:cNvPr id="272" name="楕円 271"/>
        <xdr:cNvSpPr/>
      </xdr:nvSpPr>
      <xdr:spPr>
        <a:xfrm>
          <a:off x="16129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58256</xdr:rowOff>
    </xdr:from>
    <xdr:ext cx="736600" cy="259045"/>
    <xdr:sp macro="" textlink="">
      <xdr:nvSpPr>
        <xdr:cNvPr id="273" name="テキスト ボックス 272"/>
        <xdr:cNvSpPr txBox="1"/>
      </xdr:nvSpPr>
      <xdr:spPr>
        <a:xfrm>
          <a:off x="15798800" y="142886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48079</xdr:rowOff>
    </xdr:from>
    <xdr:to>
      <xdr:col>73</xdr:col>
      <xdr:colOff>44450</xdr:colOff>
      <xdr:row>83</xdr:row>
      <xdr:rowOff>149679</xdr:rowOff>
    </xdr:to>
    <xdr:sp macro="" textlink="">
      <xdr:nvSpPr>
        <xdr:cNvPr id="274" name="楕円 273"/>
        <xdr:cNvSpPr/>
      </xdr:nvSpPr>
      <xdr:spPr>
        <a:xfrm>
          <a:off x="15240000" y="1427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159856</xdr:rowOff>
    </xdr:from>
    <xdr:ext cx="762000" cy="259045"/>
    <xdr:sp macro="" textlink="">
      <xdr:nvSpPr>
        <xdr:cNvPr id="275" name="テキスト ボックス 274"/>
        <xdr:cNvSpPr txBox="1"/>
      </xdr:nvSpPr>
      <xdr:spPr>
        <a:xfrm>
          <a:off x="14909800" y="140473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47171</xdr:rowOff>
    </xdr:from>
    <xdr:to>
      <xdr:col>68</xdr:col>
      <xdr:colOff>203200</xdr:colOff>
      <xdr:row>82</xdr:row>
      <xdr:rowOff>148771</xdr:rowOff>
    </xdr:to>
    <xdr:sp macro="" textlink="">
      <xdr:nvSpPr>
        <xdr:cNvPr id="276" name="楕円 275"/>
        <xdr:cNvSpPr/>
      </xdr:nvSpPr>
      <xdr:spPr>
        <a:xfrm>
          <a:off x="14351000" y="1410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158948</xdr:rowOff>
    </xdr:from>
    <xdr:ext cx="762000" cy="259045"/>
    <xdr:sp macro="" textlink="">
      <xdr:nvSpPr>
        <xdr:cNvPr id="277" name="テキスト ボックス 276"/>
        <xdr:cNvSpPr txBox="1"/>
      </xdr:nvSpPr>
      <xdr:spPr>
        <a:xfrm>
          <a:off x="14020800" y="13874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80</xdr:row>
      <xdr:rowOff>148771</xdr:rowOff>
    </xdr:from>
    <xdr:to>
      <xdr:col>64</xdr:col>
      <xdr:colOff>152400</xdr:colOff>
      <xdr:row>81</xdr:row>
      <xdr:rowOff>78921</xdr:rowOff>
    </xdr:to>
    <xdr:sp macro="" textlink="">
      <xdr:nvSpPr>
        <xdr:cNvPr id="278" name="楕円 277"/>
        <xdr:cNvSpPr/>
      </xdr:nvSpPr>
      <xdr:spPr>
        <a:xfrm>
          <a:off x="13462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79</xdr:row>
      <xdr:rowOff>89098</xdr:rowOff>
    </xdr:from>
    <xdr:ext cx="762000" cy="259045"/>
    <xdr:sp macro="" textlink="">
      <xdr:nvSpPr>
        <xdr:cNvPr id="279" name="テキスト ボックス 278"/>
        <xdr:cNvSpPr txBox="1"/>
      </xdr:nvSpPr>
      <xdr:spPr>
        <a:xfrm>
          <a:off x="13131800" y="13633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115813</xdr:colOff>
      <xdr:row>53</xdr:row>
      <xdr:rowOff>127000</xdr:rowOff>
    </xdr:from>
    <xdr:ext cx="2219474" cy="309059"/>
    <xdr:sp macro="" textlink="">
      <xdr:nvSpPr>
        <xdr:cNvPr id="281" name="テキスト ボックス 280"/>
        <xdr:cNvSpPr txBox="1"/>
      </xdr:nvSpPr>
      <xdr:spPr>
        <a:xfrm>
          <a:off x="13527013" y="9213850"/>
          <a:ext cx="221947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a:t>
          </a:r>
          <a:r>
            <a:rPr kumimoji="1" lang="ja-JP" altLang="en-US" sz="1300" b="1">
              <a:latin typeface="ＭＳ Ｐゴシック" panose="020B0600070205080204" pitchFamily="50" charset="-128"/>
              <a:ea typeface="ＭＳ Ｐゴシック" panose="020B0600070205080204" pitchFamily="50" charset="-128"/>
            </a:rPr>
            <a:t>万人当たり職員数</a:t>
          </a:r>
        </a:p>
      </xdr:txBody>
    </xdr:sp>
    <xdr:clientData/>
  </xdr:oneCellAnchor>
  <xdr:oneCellAnchor>
    <xdr:from>
      <xdr:col>75</xdr:col>
      <xdr:colOff>157237</xdr:colOff>
      <xdr:row>53</xdr:row>
      <xdr:rowOff>76200</xdr:rowOff>
    </xdr:from>
    <xdr:ext cx="1333500" cy="359073"/>
    <xdr:sp macro="" textlink="">
      <xdr:nvSpPr>
        <xdr:cNvPr id="282" name="テキスト ボックス 281"/>
        <xdr:cNvSpPr txBox="1"/>
      </xdr:nvSpPr>
      <xdr:spPr>
        <a:xfrm>
          <a:off x="15873487" y="916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[847.05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万人当たり職員数の分析欄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年地方公務員給与実態調査に基づく人口</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万人当たり職員数については、人口の減少等を理由に、前年度（</a:t>
          </a:r>
          <a:r>
            <a:rPr kumimoji="1" lang="en-US" altLang="ja-JP" sz="1300">
              <a:latin typeface="ＭＳ Ｐゴシック" panose="020B0600070205080204" pitchFamily="50" charset="-128"/>
              <a:ea typeface="ＭＳ Ｐゴシック" panose="020B0600070205080204" pitchFamily="50" charset="-128"/>
            </a:rPr>
            <a:t>850.13</a:t>
          </a:r>
          <a:r>
            <a:rPr kumimoji="1" lang="ja-JP" altLang="en-US" sz="1300">
              <a:latin typeface="ＭＳ Ｐゴシック" panose="020B0600070205080204" pitchFamily="50" charset="-128"/>
              <a:ea typeface="ＭＳ Ｐゴシック" panose="020B0600070205080204" pitchFamily="50" charset="-128"/>
            </a:rPr>
            <a:t>人）から</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人減少し</a:t>
          </a:r>
          <a:r>
            <a:rPr kumimoji="1" lang="en-US" altLang="ja-JP" sz="1300">
              <a:latin typeface="ＭＳ Ｐゴシック" panose="020B0600070205080204" pitchFamily="50" charset="-128"/>
              <a:ea typeface="ＭＳ Ｐゴシック" panose="020B0600070205080204" pitchFamily="50" charset="-128"/>
            </a:rPr>
            <a:t>847.05</a:t>
          </a:r>
          <a:r>
            <a:rPr kumimoji="1" lang="ja-JP" altLang="en-US" sz="1300">
              <a:latin typeface="ＭＳ Ｐゴシック" panose="020B0600070205080204" pitchFamily="50" charset="-128"/>
              <a:ea typeface="ＭＳ Ｐゴシック" panose="020B0600070205080204" pitchFamily="50" charset="-128"/>
            </a:rPr>
            <a:t>人となっている。</a:t>
          </a:r>
        </a:p>
        <a:p>
          <a:r>
            <a:rPr kumimoji="1" lang="ja-JP" altLang="en-US" sz="1300">
              <a:latin typeface="ＭＳ Ｐゴシック" panose="020B0600070205080204" pitchFamily="50" charset="-128"/>
              <a:ea typeface="ＭＳ Ｐゴシック" panose="020B0600070205080204" pitchFamily="50" charset="-128"/>
            </a:rPr>
            <a:t>　職員数については、行財政構造改革推進方策に基づき、一般行政部門等において毎年度定員削減を進め、平成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年度において目標（平成</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年度比３割削減）を達成。今後は行財政運営方針に基づき、平成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年４月１日の職員数を基本に配置し、その他法令等により配置基準が定められている職員については国の配置基準等に基づき、適正に配置していく。</a:t>
          </a:r>
        </a:p>
      </xdr:txBody>
    </xdr:sp>
    <xdr:clientData/>
  </xdr:twoCellAnchor>
  <xdr:oneCellAnchor>
    <xdr:from>
      <xdr:col>61</xdr:col>
      <xdr:colOff>6350</xdr:colOff>
      <xdr:row>54</xdr:row>
      <xdr:rowOff>139700</xdr:rowOff>
    </xdr:from>
    <xdr:ext cx="349839" cy="225703"/>
    <xdr:sp macro="" textlink="">
      <xdr:nvSpPr>
        <xdr:cNvPr id="291" name="テキスト ボックス 29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163261</xdr:rowOff>
    </xdr:from>
    <xdr:to>
      <xdr:col>81</xdr:col>
      <xdr:colOff>44450</xdr:colOff>
      <xdr:row>67</xdr:row>
      <xdr:rowOff>12667</xdr:rowOff>
    </xdr:to>
    <xdr:cxnSp macro="">
      <xdr:nvCxnSpPr>
        <xdr:cNvPr id="307" name="直線コネクタ 306"/>
        <xdr:cNvCxnSpPr/>
      </xdr:nvCxnSpPr>
      <xdr:spPr>
        <a:xfrm flipV="1">
          <a:off x="17018000" y="9935911"/>
          <a:ext cx="0" cy="15639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156194</xdr:rowOff>
    </xdr:from>
    <xdr:ext cx="762000" cy="259045"/>
    <xdr:sp macro="" textlink="">
      <xdr:nvSpPr>
        <xdr:cNvPr id="308" name="定員管理の状況最小値テキスト"/>
        <xdr:cNvSpPr txBox="1"/>
      </xdr:nvSpPr>
      <xdr:spPr>
        <a:xfrm>
          <a:off x="17106900" y="1147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12667</xdr:rowOff>
    </xdr:from>
    <xdr:to>
      <xdr:col>81</xdr:col>
      <xdr:colOff>133350</xdr:colOff>
      <xdr:row>67</xdr:row>
      <xdr:rowOff>12667</xdr:rowOff>
    </xdr:to>
    <xdr:cxnSp macro="">
      <xdr:nvCxnSpPr>
        <xdr:cNvPr id="309" name="直線コネクタ 308"/>
        <xdr:cNvCxnSpPr/>
      </xdr:nvCxnSpPr>
      <xdr:spPr>
        <a:xfrm>
          <a:off x="16929100" y="11499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78188</xdr:rowOff>
    </xdr:from>
    <xdr:ext cx="762000" cy="259045"/>
    <xdr:sp macro="" textlink="">
      <xdr:nvSpPr>
        <xdr:cNvPr id="310" name="定員管理の状況最大値テキスト"/>
        <xdr:cNvSpPr txBox="1"/>
      </xdr:nvSpPr>
      <xdr:spPr>
        <a:xfrm>
          <a:off x="17106900" y="967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163261</xdr:rowOff>
    </xdr:from>
    <xdr:to>
      <xdr:col>81</xdr:col>
      <xdr:colOff>133350</xdr:colOff>
      <xdr:row>57</xdr:row>
      <xdr:rowOff>163261</xdr:rowOff>
    </xdr:to>
    <xdr:cxnSp macro="">
      <xdr:nvCxnSpPr>
        <xdr:cNvPr id="311" name="直線コネクタ 310"/>
        <xdr:cNvCxnSpPr/>
      </xdr:nvCxnSpPr>
      <xdr:spPr>
        <a:xfrm>
          <a:off x="16929100" y="9935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28993</xdr:rowOff>
    </xdr:from>
    <xdr:to>
      <xdr:col>81</xdr:col>
      <xdr:colOff>44450</xdr:colOff>
      <xdr:row>61</xdr:row>
      <xdr:rowOff>35186</xdr:rowOff>
    </xdr:to>
    <xdr:cxnSp macro="">
      <xdr:nvCxnSpPr>
        <xdr:cNvPr id="312" name="直線コネクタ 311"/>
        <xdr:cNvCxnSpPr/>
      </xdr:nvCxnSpPr>
      <xdr:spPr>
        <a:xfrm flipV="1">
          <a:off x="16179800" y="10487443"/>
          <a:ext cx="838200" cy="6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14335</xdr:rowOff>
    </xdr:from>
    <xdr:ext cx="762000" cy="259045"/>
    <xdr:sp macro="" textlink="">
      <xdr:nvSpPr>
        <xdr:cNvPr id="313" name="定員管理の状況平均値テキスト"/>
        <xdr:cNvSpPr txBox="1"/>
      </xdr:nvSpPr>
      <xdr:spPr>
        <a:xfrm>
          <a:off x="17106900" y="10472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42258</xdr:rowOff>
    </xdr:from>
    <xdr:to>
      <xdr:col>81</xdr:col>
      <xdr:colOff>95250</xdr:colOff>
      <xdr:row>61</xdr:row>
      <xdr:rowOff>143858</xdr:rowOff>
    </xdr:to>
    <xdr:sp macro="" textlink="">
      <xdr:nvSpPr>
        <xdr:cNvPr id="314" name="フローチャート: 判断 313"/>
        <xdr:cNvSpPr/>
      </xdr:nvSpPr>
      <xdr:spPr>
        <a:xfrm>
          <a:off x="16967200" y="10500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35186</xdr:rowOff>
    </xdr:from>
    <xdr:to>
      <xdr:col>77</xdr:col>
      <xdr:colOff>44450</xdr:colOff>
      <xdr:row>61</xdr:row>
      <xdr:rowOff>45623</xdr:rowOff>
    </xdr:to>
    <xdr:cxnSp macro="">
      <xdr:nvCxnSpPr>
        <xdr:cNvPr id="315" name="直線コネクタ 314"/>
        <xdr:cNvCxnSpPr/>
      </xdr:nvCxnSpPr>
      <xdr:spPr>
        <a:xfrm flipV="1">
          <a:off x="15290800" y="10493636"/>
          <a:ext cx="889000" cy="10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31983</xdr:rowOff>
    </xdr:from>
    <xdr:to>
      <xdr:col>77</xdr:col>
      <xdr:colOff>95250</xdr:colOff>
      <xdr:row>61</xdr:row>
      <xdr:rowOff>133583</xdr:rowOff>
    </xdr:to>
    <xdr:sp macro="" textlink="">
      <xdr:nvSpPr>
        <xdr:cNvPr id="316" name="フローチャート: 判断 315"/>
        <xdr:cNvSpPr/>
      </xdr:nvSpPr>
      <xdr:spPr>
        <a:xfrm>
          <a:off x="16129000" y="10490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118360</xdr:rowOff>
    </xdr:from>
    <xdr:ext cx="736600" cy="259045"/>
    <xdr:sp macro="" textlink="">
      <xdr:nvSpPr>
        <xdr:cNvPr id="317" name="テキスト ボックス 316"/>
        <xdr:cNvSpPr txBox="1"/>
      </xdr:nvSpPr>
      <xdr:spPr>
        <a:xfrm>
          <a:off x="15798800" y="10576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45623</xdr:rowOff>
    </xdr:from>
    <xdr:to>
      <xdr:col>72</xdr:col>
      <xdr:colOff>203200</xdr:colOff>
      <xdr:row>62</xdr:row>
      <xdr:rowOff>114769</xdr:rowOff>
    </xdr:to>
    <xdr:cxnSp macro="">
      <xdr:nvCxnSpPr>
        <xdr:cNvPr id="318" name="直線コネクタ 317"/>
        <xdr:cNvCxnSpPr/>
      </xdr:nvCxnSpPr>
      <xdr:spPr>
        <a:xfrm flipV="1">
          <a:off x="14401800" y="10504073"/>
          <a:ext cx="889000" cy="240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1860</xdr:rowOff>
    </xdr:from>
    <xdr:to>
      <xdr:col>73</xdr:col>
      <xdr:colOff>44450</xdr:colOff>
      <xdr:row>61</xdr:row>
      <xdr:rowOff>103460</xdr:rowOff>
    </xdr:to>
    <xdr:sp macro="" textlink="">
      <xdr:nvSpPr>
        <xdr:cNvPr id="319" name="フローチャート: 判断 318"/>
        <xdr:cNvSpPr/>
      </xdr:nvSpPr>
      <xdr:spPr>
        <a:xfrm>
          <a:off x="15240000" y="1046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88237</xdr:rowOff>
    </xdr:from>
    <xdr:ext cx="762000" cy="259045"/>
    <xdr:sp macro="" textlink="">
      <xdr:nvSpPr>
        <xdr:cNvPr id="320" name="テキスト ボックス 319"/>
        <xdr:cNvSpPr txBox="1"/>
      </xdr:nvSpPr>
      <xdr:spPr>
        <a:xfrm>
          <a:off x="14909800" y="10546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114769</xdr:rowOff>
    </xdr:from>
    <xdr:to>
      <xdr:col>68</xdr:col>
      <xdr:colOff>152400</xdr:colOff>
      <xdr:row>62</xdr:row>
      <xdr:rowOff>114950</xdr:rowOff>
    </xdr:to>
    <xdr:cxnSp macro="">
      <xdr:nvCxnSpPr>
        <xdr:cNvPr id="321" name="直線コネクタ 320"/>
        <xdr:cNvCxnSpPr/>
      </xdr:nvCxnSpPr>
      <xdr:spPr>
        <a:xfrm flipV="1">
          <a:off x="13512800" y="10744669"/>
          <a:ext cx="889000" cy="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86128</xdr:rowOff>
    </xdr:from>
    <xdr:to>
      <xdr:col>68</xdr:col>
      <xdr:colOff>203200</xdr:colOff>
      <xdr:row>63</xdr:row>
      <xdr:rowOff>16278</xdr:rowOff>
    </xdr:to>
    <xdr:sp macro="" textlink="">
      <xdr:nvSpPr>
        <xdr:cNvPr id="322" name="フローチャート: 判断 321"/>
        <xdr:cNvSpPr/>
      </xdr:nvSpPr>
      <xdr:spPr>
        <a:xfrm>
          <a:off x="14351000" y="1071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1055</xdr:rowOff>
    </xdr:from>
    <xdr:ext cx="762000" cy="259045"/>
    <xdr:sp macro="" textlink="">
      <xdr:nvSpPr>
        <xdr:cNvPr id="323" name="テキスト ボックス 322"/>
        <xdr:cNvSpPr txBox="1"/>
      </xdr:nvSpPr>
      <xdr:spPr>
        <a:xfrm>
          <a:off x="14020800" y="108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51843</xdr:rowOff>
    </xdr:from>
    <xdr:to>
      <xdr:col>64</xdr:col>
      <xdr:colOff>152400</xdr:colOff>
      <xdr:row>62</xdr:row>
      <xdr:rowOff>153443</xdr:rowOff>
    </xdr:to>
    <xdr:sp macro="" textlink="">
      <xdr:nvSpPr>
        <xdr:cNvPr id="324" name="フローチャート: 判断 323"/>
        <xdr:cNvSpPr/>
      </xdr:nvSpPr>
      <xdr:spPr>
        <a:xfrm>
          <a:off x="13462000" y="1068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163620</xdr:rowOff>
    </xdr:from>
    <xdr:ext cx="762000" cy="259045"/>
    <xdr:sp macro="" textlink="">
      <xdr:nvSpPr>
        <xdr:cNvPr id="325" name="テキスト ボックス 324"/>
        <xdr:cNvSpPr txBox="1"/>
      </xdr:nvSpPr>
      <xdr:spPr>
        <a:xfrm>
          <a:off x="13131800" y="1045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149643</xdr:rowOff>
    </xdr:from>
    <xdr:to>
      <xdr:col>81</xdr:col>
      <xdr:colOff>95250</xdr:colOff>
      <xdr:row>61</xdr:row>
      <xdr:rowOff>79793</xdr:rowOff>
    </xdr:to>
    <xdr:sp macro="" textlink="">
      <xdr:nvSpPr>
        <xdr:cNvPr id="331" name="楕円 330"/>
        <xdr:cNvSpPr/>
      </xdr:nvSpPr>
      <xdr:spPr>
        <a:xfrm>
          <a:off x="16967200" y="1043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166170</xdr:rowOff>
    </xdr:from>
    <xdr:ext cx="762000" cy="259045"/>
    <xdr:sp macro="" textlink="">
      <xdr:nvSpPr>
        <xdr:cNvPr id="332" name="定員管理の状況該当値テキスト"/>
        <xdr:cNvSpPr txBox="1"/>
      </xdr:nvSpPr>
      <xdr:spPr>
        <a:xfrm>
          <a:off x="17106900" y="10281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155836</xdr:rowOff>
    </xdr:from>
    <xdr:to>
      <xdr:col>77</xdr:col>
      <xdr:colOff>95250</xdr:colOff>
      <xdr:row>61</xdr:row>
      <xdr:rowOff>85986</xdr:rowOff>
    </xdr:to>
    <xdr:sp macro="" textlink="">
      <xdr:nvSpPr>
        <xdr:cNvPr id="333" name="楕円 332"/>
        <xdr:cNvSpPr/>
      </xdr:nvSpPr>
      <xdr:spPr>
        <a:xfrm>
          <a:off x="16129000" y="1044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96163</xdr:rowOff>
    </xdr:from>
    <xdr:ext cx="736600" cy="259045"/>
    <xdr:sp macro="" textlink="">
      <xdr:nvSpPr>
        <xdr:cNvPr id="334" name="テキスト ボックス 333"/>
        <xdr:cNvSpPr txBox="1"/>
      </xdr:nvSpPr>
      <xdr:spPr>
        <a:xfrm>
          <a:off x="15798800" y="10211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166273</xdr:rowOff>
    </xdr:from>
    <xdr:to>
      <xdr:col>73</xdr:col>
      <xdr:colOff>44450</xdr:colOff>
      <xdr:row>61</xdr:row>
      <xdr:rowOff>96423</xdr:rowOff>
    </xdr:to>
    <xdr:sp macro="" textlink="">
      <xdr:nvSpPr>
        <xdr:cNvPr id="335" name="楕円 334"/>
        <xdr:cNvSpPr/>
      </xdr:nvSpPr>
      <xdr:spPr>
        <a:xfrm>
          <a:off x="15240000" y="10453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106600</xdr:rowOff>
    </xdr:from>
    <xdr:ext cx="762000" cy="259045"/>
    <xdr:sp macro="" textlink="">
      <xdr:nvSpPr>
        <xdr:cNvPr id="336" name="テキスト ボックス 335"/>
        <xdr:cNvSpPr txBox="1"/>
      </xdr:nvSpPr>
      <xdr:spPr>
        <a:xfrm>
          <a:off x="14909800" y="10222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63969</xdr:rowOff>
    </xdr:from>
    <xdr:to>
      <xdr:col>68</xdr:col>
      <xdr:colOff>203200</xdr:colOff>
      <xdr:row>62</xdr:row>
      <xdr:rowOff>165569</xdr:rowOff>
    </xdr:to>
    <xdr:sp macro="" textlink="">
      <xdr:nvSpPr>
        <xdr:cNvPr id="337" name="楕円 336"/>
        <xdr:cNvSpPr/>
      </xdr:nvSpPr>
      <xdr:spPr>
        <a:xfrm>
          <a:off x="14351000" y="10693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4296</xdr:rowOff>
    </xdr:from>
    <xdr:ext cx="762000" cy="259045"/>
    <xdr:sp macro="" textlink="">
      <xdr:nvSpPr>
        <xdr:cNvPr id="338" name="テキスト ボックス 337"/>
        <xdr:cNvSpPr txBox="1"/>
      </xdr:nvSpPr>
      <xdr:spPr>
        <a:xfrm>
          <a:off x="14020800" y="10462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64150</xdr:rowOff>
    </xdr:from>
    <xdr:to>
      <xdr:col>64</xdr:col>
      <xdr:colOff>152400</xdr:colOff>
      <xdr:row>62</xdr:row>
      <xdr:rowOff>165750</xdr:rowOff>
    </xdr:to>
    <xdr:sp macro="" textlink="">
      <xdr:nvSpPr>
        <xdr:cNvPr id="339" name="楕円 338"/>
        <xdr:cNvSpPr/>
      </xdr:nvSpPr>
      <xdr:spPr>
        <a:xfrm>
          <a:off x="13462000" y="1069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150527</xdr:rowOff>
    </xdr:from>
    <xdr:ext cx="762000" cy="259045"/>
    <xdr:sp macro="" textlink="">
      <xdr:nvSpPr>
        <xdr:cNvPr id="340" name="テキスト ボックス 339"/>
        <xdr:cNvSpPr txBox="1"/>
      </xdr:nvSpPr>
      <xdr:spPr>
        <a:xfrm>
          <a:off x="13131800" y="1078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66</xdr:col>
      <xdr:colOff>3624</xdr:colOff>
      <xdr:row>31</xdr:row>
      <xdr:rowOff>88900</xdr:rowOff>
    </xdr:from>
    <xdr:ext cx="1605652" cy="309059"/>
    <xdr:sp macro="" textlink="">
      <xdr:nvSpPr>
        <xdr:cNvPr id="342" name="テキスト ボックス 341"/>
        <xdr:cNvSpPr txBox="1"/>
      </xdr:nvSpPr>
      <xdr:spPr>
        <a:xfrm>
          <a:off x="13833924" y="54038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74</xdr:col>
      <xdr:colOff>59876</xdr:colOff>
      <xdr:row>31</xdr:row>
      <xdr:rowOff>38100</xdr:rowOff>
    </xdr:from>
    <xdr:ext cx="1333500" cy="359073"/>
    <xdr:sp macro="" textlink="">
      <xdr:nvSpPr>
        <xdr:cNvPr id="343" name="テキスト ボックス 342"/>
        <xdr:cNvSpPr txBox="1"/>
      </xdr:nvSpPr>
      <xdr:spPr>
        <a:xfrm>
          <a:off x="15566576" y="535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行革期間中に行ってきた一般会計から病院事業会計への繰出金減額調整解消に伴う公営企業への繰出金の増等から、単年度で</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となった。３カ年平均では、平成</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18.5%</a:t>
          </a:r>
          <a:r>
            <a:rPr kumimoji="1" lang="ja-JP" altLang="en-US" sz="1300">
              <a:latin typeface="ＭＳ Ｐゴシック" panose="020B0600070205080204" pitchFamily="50" charset="-128"/>
              <a:ea typeface="ＭＳ Ｐゴシック" panose="020B0600070205080204" pitchFamily="50" charset="-128"/>
            </a:rPr>
            <a:t>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a:t>
          </a:r>
          <a:r>
            <a:rPr kumimoji="1" lang="en-US" altLang="ja-JP" sz="1300">
              <a:latin typeface="ＭＳ Ｐゴシック" panose="020B0600070205080204" pitchFamily="50" charset="-128"/>
              <a:ea typeface="ＭＳ Ｐゴシック" panose="020B0600070205080204" pitchFamily="50" charset="-128"/>
            </a:rPr>
            <a:t>14.2%</a:t>
          </a:r>
          <a:r>
            <a:rPr kumimoji="1" lang="ja-JP" altLang="en-US" sz="1300">
              <a:latin typeface="ＭＳ Ｐゴシック" panose="020B0600070205080204" pitchFamily="50" charset="-128"/>
              <a:ea typeface="ＭＳ Ｐゴシック" panose="020B0600070205080204" pitchFamily="50" charset="-128"/>
            </a:rPr>
            <a:t>に置き換わったため、</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ポイント改善し、</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本県は震災関連公債費や県債管理基金の活用による減債基金積立不足率悪化という他府県にはない財政負担があるため、類似団体平均より高い数値となっている。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55" name="直線コネクタ 35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56" name="テキスト ボックス 35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57" name="直線コネクタ 35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58" name="テキスト ボックス 35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59" name="直線コネクタ 35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0" name="テキスト ボックス 35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1" name="直線コネクタ 36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62" name="テキスト ボックス 36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63" name="直線コネクタ 36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64" name="テキスト ボックス 36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65" name="直線コネクタ 36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66" name="テキスト ボックス 36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68" name="テキスト ボックス 367"/>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156936</xdr:rowOff>
    </xdr:from>
    <xdr:to>
      <xdr:col>81</xdr:col>
      <xdr:colOff>44450</xdr:colOff>
      <xdr:row>44</xdr:row>
      <xdr:rowOff>96157</xdr:rowOff>
    </xdr:to>
    <xdr:cxnSp macro="">
      <xdr:nvCxnSpPr>
        <xdr:cNvPr id="370" name="直線コネクタ 369"/>
        <xdr:cNvCxnSpPr/>
      </xdr:nvCxnSpPr>
      <xdr:spPr>
        <a:xfrm flipV="1">
          <a:off x="17018000" y="6157686"/>
          <a:ext cx="0" cy="14822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68234</xdr:rowOff>
    </xdr:from>
    <xdr:ext cx="762000" cy="259045"/>
    <xdr:sp macro="" textlink="">
      <xdr:nvSpPr>
        <xdr:cNvPr id="371" name="公債費負担の状況最小値テキスト"/>
        <xdr:cNvSpPr txBox="1"/>
      </xdr:nvSpPr>
      <xdr:spPr>
        <a:xfrm>
          <a:off x="17106900" y="7612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96157</xdr:rowOff>
    </xdr:from>
    <xdr:to>
      <xdr:col>81</xdr:col>
      <xdr:colOff>133350</xdr:colOff>
      <xdr:row>44</xdr:row>
      <xdr:rowOff>96157</xdr:rowOff>
    </xdr:to>
    <xdr:cxnSp macro="">
      <xdr:nvCxnSpPr>
        <xdr:cNvPr id="372" name="直線コネクタ 371"/>
        <xdr:cNvCxnSpPr/>
      </xdr:nvCxnSpPr>
      <xdr:spPr>
        <a:xfrm>
          <a:off x="16929100" y="7639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71863</xdr:rowOff>
    </xdr:from>
    <xdr:ext cx="762000" cy="259045"/>
    <xdr:sp macro="" textlink="">
      <xdr:nvSpPr>
        <xdr:cNvPr id="373" name="公債費負担の状況最大値テキスト"/>
        <xdr:cNvSpPr txBox="1"/>
      </xdr:nvSpPr>
      <xdr:spPr>
        <a:xfrm>
          <a:off x="17106900" y="5901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156936</xdr:rowOff>
    </xdr:from>
    <xdr:to>
      <xdr:col>81</xdr:col>
      <xdr:colOff>133350</xdr:colOff>
      <xdr:row>35</xdr:row>
      <xdr:rowOff>156936</xdr:rowOff>
    </xdr:to>
    <xdr:cxnSp macro="">
      <xdr:nvCxnSpPr>
        <xdr:cNvPr id="374" name="直線コネクタ 373"/>
        <xdr:cNvCxnSpPr/>
      </xdr:nvCxnSpPr>
      <xdr:spPr>
        <a:xfrm>
          <a:off x="16929100" y="6157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43</xdr:row>
      <xdr:rowOff>9072</xdr:rowOff>
    </xdr:to>
    <xdr:cxnSp macro="">
      <xdr:nvCxnSpPr>
        <xdr:cNvPr id="375" name="直線コネクタ 374"/>
        <xdr:cNvCxnSpPr/>
      </xdr:nvCxnSpPr>
      <xdr:spPr>
        <a:xfrm flipV="1">
          <a:off x="16179800" y="7122885"/>
          <a:ext cx="838200" cy="25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143527</xdr:rowOff>
    </xdr:from>
    <xdr:ext cx="762000" cy="259045"/>
    <xdr:sp macro="" textlink="">
      <xdr:nvSpPr>
        <xdr:cNvPr id="376" name="公債費負担の状況平均値テキスト"/>
        <xdr:cNvSpPr txBox="1"/>
      </xdr:nvSpPr>
      <xdr:spPr>
        <a:xfrm>
          <a:off x="17106900" y="665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77" name="フローチャート: 判断 376"/>
        <xdr:cNvSpPr/>
      </xdr:nvSpPr>
      <xdr:spPr>
        <a:xfrm>
          <a:off x="169672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9072</xdr:rowOff>
    </xdr:from>
    <xdr:to>
      <xdr:col>77</xdr:col>
      <xdr:colOff>44450</xdr:colOff>
      <xdr:row>43</xdr:row>
      <xdr:rowOff>146957</xdr:rowOff>
    </xdr:to>
    <xdr:cxnSp macro="">
      <xdr:nvCxnSpPr>
        <xdr:cNvPr id="378" name="直線コネクタ 377"/>
        <xdr:cNvCxnSpPr/>
      </xdr:nvCxnSpPr>
      <xdr:spPr>
        <a:xfrm flipV="1">
          <a:off x="15290800" y="7381422"/>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24493</xdr:rowOff>
    </xdr:from>
    <xdr:to>
      <xdr:col>77</xdr:col>
      <xdr:colOff>95250</xdr:colOff>
      <xdr:row>40</xdr:row>
      <xdr:rowOff>126093</xdr:rowOff>
    </xdr:to>
    <xdr:sp macro="" textlink="">
      <xdr:nvSpPr>
        <xdr:cNvPr id="379" name="フローチャート: 判断 378"/>
        <xdr:cNvSpPr/>
      </xdr:nvSpPr>
      <xdr:spPr>
        <a:xfrm>
          <a:off x="16129000" y="6882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136270</xdr:rowOff>
    </xdr:from>
    <xdr:ext cx="736600" cy="259045"/>
    <xdr:sp macro="" textlink="">
      <xdr:nvSpPr>
        <xdr:cNvPr id="380" name="テキスト ボックス 379"/>
        <xdr:cNvSpPr txBox="1"/>
      </xdr:nvSpPr>
      <xdr:spPr>
        <a:xfrm>
          <a:off x="15798800" y="66513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146957</xdr:rowOff>
    </xdr:from>
    <xdr:to>
      <xdr:col>72</xdr:col>
      <xdr:colOff>203200</xdr:colOff>
      <xdr:row>44</xdr:row>
      <xdr:rowOff>96157</xdr:rowOff>
    </xdr:to>
    <xdr:cxnSp macro="">
      <xdr:nvCxnSpPr>
        <xdr:cNvPr id="381" name="直線コネクタ 380"/>
        <xdr:cNvCxnSpPr/>
      </xdr:nvCxnSpPr>
      <xdr:spPr>
        <a:xfrm flipV="1">
          <a:off x="14401800" y="7519307"/>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127907</xdr:rowOff>
    </xdr:from>
    <xdr:to>
      <xdr:col>73</xdr:col>
      <xdr:colOff>44450</xdr:colOff>
      <xdr:row>41</xdr:row>
      <xdr:rowOff>58057</xdr:rowOff>
    </xdr:to>
    <xdr:sp macro="" textlink="">
      <xdr:nvSpPr>
        <xdr:cNvPr id="382" name="フローチャート: 判断 381"/>
        <xdr:cNvSpPr/>
      </xdr:nvSpPr>
      <xdr:spPr>
        <a:xfrm>
          <a:off x="15240000" y="698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68234</xdr:rowOff>
    </xdr:from>
    <xdr:ext cx="762000" cy="259045"/>
    <xdr:sp macro="" textlink="">
      <xdr:nvSpPr>
        <xdr:cNvPr id="383" name="テキスト ボックス 382"/>
        <xdr:cNvSpPr txBox="1"/>
      </xdr:nvSpPr>
      <xdr:spPr>
        <a:xfrm>
          <a:off x="14909800" y="675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95250</xdr:rowOff>
    </xdr:from>
    <xdr:to>
      <xdr:col>68</xdr:col>
      <xdr:colOff>152400</xdr:colOff>
      <xdr:row>44</xdr:row>
      <xdr:rowOff>96157</xdr:rowOff>
    </xdr:to>
    <xdr:cxnSp macro="">
      <xdr:nvCxnSpPr>
        <xdr:cNvPr id="384" name="直線コネクタ 383"/>
        <xdr:cNvCxnSpPr/>
      </xdr:nvCxnSpPr>
      <xdr:spPr>
        <a:xfrm>
          <a:off x="13512800" y="7467600"/>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77107</xdr:rowOff>
    </xdr:from>
    <xdr:to>
      <xdr:col>68</xdr:col>
      <xdr:colOff>203200</xdr:colOff>
      <xdr:row>42</xdr:row>
      <xdr:rowOff>7257</xdr:rowOff>
    </xdr:to>
    <xdr:sp macro="" textlink="">
      <xdr:nvSpPr>
        <xdr:cNvPr id="385" name="フローチャート: 判断 384"/>
        <xdr:cNvSpPr/>
      </xdr:nvSpPr>
      <xdr:spPr>
        <a:xfrm>
          <a:off x="14351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17434</xdr:rowOff>
    </xdr:from>
    <xdr:ext cx="762000" cy="259045"/>
    <xdr:sp macro="" textlink="">
      <xdr:nvSpPr>
        <xdr:cNvPr id="386" name="テキスト ボックス 385"/>
        <xdr:cNvSpPr txBox="1"/>
      </xdr:nvSpPr>
      <xdr:spPr>
        <a:xfrm>
          <a:off x="14020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128815</xdr:rowOff>
    </xdr:from>
    <xdr:to>
      <xdr:col>64</xdr:col>
      <xdr:colOff>152400</xdr:colOff>
      <xdr:row>42</xdr:row>
      <xdr:rowOff>58965</xdr:rowOff>
    </xdr:to>
    <xdr:sp macro="" textlink="">
      <xdr:nvSpPr>
        <xdr:cNvPr id="387" name="フローチャート: 判断 386"/>
        <xdr:cNvSpPr/>
      </xdr:nvSpPr>
      <xdr:spPr>
        <a:xfrm>
          <a:off x="13462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69142</xdr:rowOff>
    </xdr:from>
    <xdr:ext cx="762000" cy="259045"/>
    <xdr:sp macro="" textlink="">
      <xdr:nvSpPr>
        <xdr:cNvPr id="388" name="テキスト ボックス 387"/>
        <xdr:cNvSpPr txBox="1"/>
      </xdr:nvSpPr>
      <xdr:spPr>
        <a:xfrm>
          <a:off x="13131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394" name="楕円 393"/>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395" name="公債費負担の状況該当値テキスト"/>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129722</xdr:rowOff>
    </xdr:from>
    <xdr:to>
      <xdr:col>77</xdr:col>
      <xdr:colOff>95250</xdr:colOff>
      <xdr:row>43</xdr:row>
      <xdr:rowOff>59872</xdr:rowOff>
    </xdr:to>
    <xdr:sp macro="" textlink="">
      <xdr:nvSpPr>
        <xdr:cNvPr id="396" name="楕円 395"/>
        <xdr:cNvSpPr/>
      </xdr:nvSpPr>
      <xdr:spPr>
        <a:xfrm>
          <a:off x="16129000" y="7330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44649</xdr:rowOff>
    </xdr:from>
    <xdr:ext cx="736600" cy="259045"/>
    <xdr:sp macro="" textlink="">
      <xdr:nvSpPr>
        <xdr:cNvPr id="397" name="テキスト ボックス 396"/>
        <xdr:cNvSpPr txBox="1"/>
      </xdr:nvSpPr>
      <xdr:spPr>
        <a:xfrm>
          <a:off x="15798800" y="7416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96157</xdr:rowOff>
    </xdr:from>
    <xdr:to>
      <xdr:col>73</xdr:col>
      <xdr:colOff>44450</xdr:colOff>
      <xdr:row>44</xdr:row>
      <xdr:rowOff>26307</xdr:rowOff>
    </xdr:to>
    <xdr:sp macro="" textlink="">
      <xdr:nvSpPr>
        <xdr:cNvPr id="398" name="楕円 397"/>
        <xdr:cNvSpPr/>
      </xdr:nvSpPr>
      <xdr:spPr>
        <a:xfrm>
          <a:off x="15240000" y="7468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11084</xdr:rowOff>
    </xdr:from>
    <xdr:ext cx="762000" cy="259045"/>
    <xdr:sp macro="" textlink="">
      <xdr:nvSpPr>
        <xdr:cNvPr id="399" name="テキスト ボックス 398"/>
        <xdr:cNvSpPr txBox="1"/>
      </xdr:nvSpPr>
      <xdr:spPr>
        <a:xfrm>
          <a:off x="14909800" y="755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44</xdr:row>
      <xdr:rowOff>45357</xdr:rowOff>
    </xdr:from>
    <xdr:to>
      <xdr:col>68</xdr:col>
      <xdr:colOff>203200</xdr:colOff>
      <xdr:row>44</xdr:row>
      <xdr:rowOff>146957</xdr:rowOff>
    </xdr:to>
    <xdr:sp macro="" textlink="">
      <xdr:nvSpPr>
        <xdr:cNvPr id="400" name="楕円 399"/>
        <xdr:cNvSpPr/>
      </xdr:nvSpPr>
      <xdr:spPr>
        <a:xfrm>
          <a:off x="14351000" y="758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44</xdr:row>
      <xdr:rowOff>131734</xdr:rowOff>
    </xdr:from>
    <xdr:ext cx="762000" cy="259045"/>
    <xdr:sp macro="" textlink="">
      <xdr:nvSpPr>
        <xdr:cNvPr id="401" name="テキスト ボックス 400"/>
        <xdr:cNvSpPr txBox="1"/>
      </xdr:nvSpPr>
      <xdr:spPr>
        <a:xfrm>
          <a:off x="14020800" y="767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44450</xdr:rowOff>
    </xdr:from>
    <xdr:to>
      <xdr:col>64</xdr:col>
      <xdr:colOff>152400</xdr:colOff>
      <xdr:row>43</xdr:row>
      <xdr:rowOff>146050</xdr:rowOff>
    </xdr:to>
    <xdr:sp macro="" textlink="">
      <xdr:nvSpPr>
        <xdr:cNvPr id="402" name="楕円 401"/>
        <xdr:cNvSpPr/>
      </xdr:nvSpPr>
      <xdr:spPr>
        <a:xfrm>
          <a:off x="13462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130827</xdr:rowOff>
    </xdr:from>
    <xdr:ext cx="762000" cy="259045"/>
    <xdr:sp macro="" textlink="">
      <xdr:nvSpPr>
        <xdr:cNvPr id="403" name="テキスト ボックス 402"/>
        <xdr:cNvSpPr txBox="1"/>
      </xdr:nvSpPr>
      <xdr:spPr>
        <a:xfrm>
          <a:off x="13131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66</xdr:col>
      <xdr:colOff>86980</xdr:colOff>
      <xdr:row>9</xdr:row>
      <xdr:rowOff>50800</xdr:rowOff>
    </xdr:from>
    <xdr:ext cx="1438940" cy="309059"/>
    <xdr:sp macro="" textlink="">
      <xdr:nvSpPr>
        <xdr:cNvPr id="405" name="テキスト ボックス 404"/>
        <xdr:cNvSpPr txBox="1"/>
      </xdr:nvSpPr>
      <xdr:spPr>
        <a:xfrm>
          <a:off x="13917280" y="15938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186070</xdr:colOff>
      <xdr:row>9</xdr:row>
      <xdr:rowOff>0</xdr:rowOff>
    </xdr:from>
    <xdr:ext cx="1333500" cy="359073"/>
    <xdr:sp macro="" textlink="">
      <xdr:nvSpPr>
        <xdr:cNvPr id="406" name="テキスト ボックス 405"/>
        <xdr:cNvSpPr txBox="1"/>
      </xdr:nvSpPr>
      <xdr:spPr>
        <a:xfrm>
          <a:off x="15483220" y="1543050"/>
          <a:ext cx="13335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[339.2%]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1" name="正方形/長方形 410"/>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2" name="正方形/長方形 411"/>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3" name="正方形/長方形 412"/>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4" name="テキスト ボックス 413"/>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緊急防災・減災事業債、公共施設等適正管理推進事業債の増による県債実質残高の増及び行革期間中に行ってきた一般会計から病院事業会計への繰出金減額調整の解消に伴う繰出見込額の増等により、前年度から</a:t>
          </a:r>
          <a:r>
            <a:rPr kumimoji="1" lang="en-US" altLang="ja-JP" sz="1300">
              <a:latin typeface="ＭＳ Ｐゴシック" panose="020B0600070205080204" pitchFamily="50" charset="-128"/>
              <a:ea typeface="ＭＳ Ｐゴシック" panose="020B0600070205080204" pitchFamily="50" charset="-128"/>
            </a:rPr>
            <a:t>4.2</a:t>
          </a:r>
          <a:r>
            <a:rPr kumimoji="1" lang="ja-JP" altLang="en-US" sz="1300">
              <a:latin typeface="ＭＳ Ｐゴシック" panose="020B0600070205080204" pitchFamily="50" charset="-128"/>
              <a:ea typeface="ＭＳ Ｐゴシック" panose="020B0600070205080204" pitchFamily="50" charset="-128"/>
            </a:rPr>
            <a:t>ポイント悪化し、</a:t>
          </a:r>
          <a:r>
            <a:rPr kumimoji="1" lang="en-US" altLang="ja-JP" sz="1300">
              <a:latin typeface="ＭＳ Ｐゴシック" panose="020B0600070205080204" pitchFamily="50" charset="-128"/>
              <a:ea typeface="ＭＳ Ｐゴシック" panose="020B0600070205080204" pitchFamily="50" charset="-128"/>
            </a:rPr>
            <a:t>339.2%</a:t>
          </a:r>
          <a:r>
            <a:rPr kumimoji="1" lang="ja-JP" altLang="en-US" sz="1300">
              <a:latin typeface="ＭＳ Ｐゴシック" panose="020B0600070205080204" pitchFamily="50" charset="-128"/>
              <a:ea typeface="ＭＳ Ｐゴシック" panose="020B0600070205080204" pitchFamily="50" charset="-128"/>
            </a:rPr>
            <a:t>となった。</a:t>
          </a:r>
        </a:p>
        <a:p>
          <a:r>
            <a:rPr kumimoji="1" lang="ja-JP" altLang="en-US" sz="1300">
              <a:latin typeface="ＭＳ Ｐゴシック" panose="020B0600070205080204" pitchFamily="50" charset="-128"/>
              <a:ea typeface="ＭＳ Ｐゴシック" panose="020B0600070205080204" pitchFamily="50" charset="-128"/>
            </a:rPr>
            <a:t>　本県には、阪神・淡路大震災からの創造的復興のため、１兆</a:t>
          </a:r>
          <a:r>
            <a:rPr kumimoji="1" lang="en-US" altLang="ja-JP" sz="1300">
              <a:latin typeface="ＭＳ Ｐゴシック" panose="020B0600070205080204" pitchFamily="50" charset="-128"/>
              <a:ea typeface="ＭＳ Ｐゴシック" panose="020B0600070205080204" pitchFamily="50" charset="-128"/>
            </a:rPr>
            <a:t>3,000</a:t>
          </a:r>
          <a:r>
            <a:rPr kumimoji="1" lang="ja-JP" altLang="en-US" sz="1300">
              <a:latin typeface="ＭＳ Ｐゴシック" panose="020B0600070205080204" pitchFamily="50" charset="-128"/>
              <a:ea typeface="ＭＳ Ｐゴシック" panose="020B0600070205080204" pitchFamily="50" charset="-128"/>
            </a:rPr>
            <a:t>億円の県債発行（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末残高：</a:t>
          </a:r>
          <a:r>
            <a:rPr kumimoji="1" lang="en-US" altLang="ja-JP" sz="1300">
              <a:latin typeface="ＭＳ Ｐゴシック" panose="020B0600070205080204" pitchFamily="50" charset="-128"/>
              <a:ea typeface="ＭＳ Ｐゴシック" panose="020B0600070205080204" pitchFamily="50" charset="-128"/>
            </a:rPr>
            <a:t>3,615</a:t>
          </a:r>
          <a:r>
            <a:rPr kumimoji="1" lang="ja-JP" altLang="en-US" sz="1300">
              <a:latin typeface="ＭＳ Ｐゴシック" panose="020B0600070205080204" pitchFamily="50" charset="-128"/>
              <a:ea typeface="ＭＳ Ｐゴシック" panose="020B0600070205080204" pitchFamily="50" charset="-128"/>
            </a:rPr>
            <a:t>億円）や</a:t>
          </a:r>
          <a:r>
            <a:rPr kumimoji="1" lang="en-US" altLang="ja-JP" sz="1300">
              <a:latin typeface="ＭＳ Ｐゴシック" panose="020B0600070205080204" pitchFamily="50" charset="-128"/>
              <a:ea typeface="ＭＳ Ｐゴシック" panose="020B0600070205080204" pitchFamily="50" charset="-128"/>
            </a:rPr>
            <a:t>4,000</a:t>
          </a:r>
          <a:r>
            <a:rPr kumimoji="1" lang="ja-JP" altLang="en-US" sz="1300">
              <a:latin typeface="ＭＳ Ｐゴシック" panose="020B0600070205080204" pitchFamily="50" charset="-128"/>
              <a:ea typeface="ＭＳ Ｐゴシック" panose="020B0600070205080204" pitchFamily="50" charset="-128"/>
            </a:rPr>
            <a:t>億円を超える県債管理基金の活用を行っており、他府県にはない財政負担があるため、類似団体平均よりも高い数値となっている。</a:t>
          </a:r>
        </a:p>
      </xdr:txBody>
    </xdr:sp>
    <xdr:clientData/>
  </xdr:twoCellAnchor>
  <xdr:oneCellAnchor>
    <xdr:from>
      <xdr:col>61</xdr:col>
      <xdr:colOff>6350</xdr:colOff>
      <xdr:row>10</xdr:row>
      <xdr:rowOff>63500</xdr:rowOff>
    </xdr:from>
    <xdr:ext cx="298543" cy="225703"/>
    <xdr:sp macro="" textlink="">
      <xdr:nvSpPr>
        <xdr:cNvPr id="415" name="テキスト ボックス 414"/>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6" name="直線コネクタ 415"/>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7" name="テキスト ボックス 416"/>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8" name="直線コネクタ 417"/>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19" name="テキスト ボックス 418"/>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0" name="直線コネクタ 419"/>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1" name="テキスト ボックス 420"/>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2" name="直線コネクタ 421"/>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3" name="テキスト ボックス 422"/>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4" name="直線コネクタ 423"/>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5" name="テキスト ボックス 424"/>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10</xdr:row>
      <xdr:rowOff>111777</xdr:rowOff>
    </xdr:from>
    <xdr:ext cx="762000" cy="259045"/>
    <xdr:sp macro="" textlink="">
      <xdr:nvSpPr>
        <xdr:cNvPr id="427" name="テキスト ボックス 426"/>
        <xdr:cNvSpPr txBox="1"/>
      </xdr:nvSpPr>
      <xdr:spPr>
        <a:xfrm>
          <a:off x="12065000" y="182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48870</xdr:rowOff>
    </xdr:from>
    <xdr:to>
      <xdr:col>81</xdr:col>
      <xdr:colOff>44450</xdr:colOff>
      <xdr:row>21</xdr:row>
      <xdr:rowOff>5029</xdr:rowOff>
    </xdr:to>
    <xdr:cxnSp macro="">
      <xdr:nvCxnSpPr>
        <xdr:cNvPr id="429" name="直線コネクタ 428"/>
        <xdr:cNvCxnSpPr/>
      </xdr:nvCxnSpPr>
      <xdr:spPr>
        <a:xfrm flipV="1">
          <a:off x="17018000" y="2449170"/>
          <a:ext cx="0" cy="11563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148556</xdr:rowOff>
    </xdr:from>
    <xdr:ext cx="762000" cy="259045"/>
    <xdr:sp macro="" textlink="">
      <xdr:nvSpPr>
        <xdr:cNvPr id="430" name="将来負担の状況最小値テキスト"/>
        <xdr:cNvSpPr txBox="1"/>
      </xdr:nvSpPr>
      <xdr:spPr>
        <a:xfrm>
          <a:off x="17106900" y="3577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5029</xdr:rowOff>
    </xdr:from>
    <xdr:to>
      <xdr:col>81</xdr:col>
      <xdr:colOff>133350</xdr:colOff>
      <xdr:row>21</xdr:row>
      <xdr:rowOff>5029</xdr:rowOff>
    </xdr:to>
    <xdr:cxnSp macro="">
      <xdr:nvCxnSpPr>
        <xdr:cNvPr id="431" name="直線コネクタ 430"/>
        <xdr:cNvCxnSpPr/>
      </xdr:nvCxnSpPr>
      <xdr:spPr>
        <a:xfrm>
          <a:off x="16929100" y="3605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135247</xdr:rowOff>
    </xdr:from>
    <xdr:ext cx="762000" cy="259045"/>
    <xdr:sp macro="" textlink="">
      <xdr:nvSpPr>
        <xdr:cNvPr id="432" name="将来負担の状況最大値テキスト"/>
        <xdr:cNvSpPr txBox="1"/>
      </xdr:nvSpPr>
      <xdr:spPr>
        <a:xfrm>
          <a:off x="17106900" y="2192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48870</xdr:rowOff>
    </xdr:from>
    <xdr:to>
      <xdr:col>81</xdr:col>
      <xdr:colOff>133350</xdr:colOff>
      <xdr:row>14</xdr:row>
      <xdr:rowOff>48870</xdr:rowOff>
    </xdr:to>
    <xdr:cxnSp macro="">
      <xdr:nvCxnSpPr>
        <xdr:cNvPr id="433" name="直線コネクタ 432"/>
        <xdr:cNvCxnSpPr/>
      </xdr:nvCxnSpPr>
      <xdr:spPr>
        <a:xfrm>
          <a:off x="16929100" y="244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20</xdr:row>
      <xdr:rowOff>156210</xdr:rowOff>
    </xdr:from>
    <xdr:to>
      <xdr:col>81</xdr:col>
      <xdr:colOff>44450</xdr:colOff>
      <xdr:row>21</xdr:row>
      <xdr:rowOff>5029</xdr:rowOff>
    </xdr:to>
    <xdr:cxnSp macro="">
      <xdr:nvCxnSpPr>
        <xdr:cNvPr id="434" name="直線コネクタ 433"/>
        <xdr:cNvCxnSpPr/>
      </xdr:nvCxnSpPr>
      <xdr:spPr>
        <a:xfrm>
          <a:off x="16179800" y="3585210"/>
          <a:ext cx="838200" cy="20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15</xdr:row>
      <xdr:rowOff>133062</xdr:rowOff>
    </xdr:from>
    <xdr:ext cx="762000" cy="259045"/>
    <xdr:sp macro="" textlink="">
      <xdr:nvSpPr>
        <xdr:cNvPr id="435" name="将来負担の状況平均値テキスト"/>
        <xdr:cNvSpPr txBox="1"/>
      </xdr:nvSpPr>
      <xdr:spPr>
        <a:xfrm>
          <a:off x="17106900" y="27048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116535</xdr:rowOff>
    </xdr:from>
    <xdr:to>
      <xdr:col>81</xdr:col>
      <xdr:colOff>95250</xdr:colOff>
      <xdr:row>17</xdr:row>
      <xdr:rowOff>46685</xdr:rowOff>
    </xdr:to>
    <xdr:sp macro="" textlink="">
      <xdr:nvSpPr>
        <xdr:cNvPr id="436" name="フローチャート: 判断 435"/>
        <xdr:cNvSpPr/>
      </xdr:nvSpPr>
      <xdr:spPr>
        <a:xfrm>
          <a:off x="16967200" y="285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20</xdr:row>
      <xdr:rowOff>106502</xdr:rowOff>
    </xdr:from>
    <xdr:to>
      <xdr:col>77</xdr:col>
      <xdr:colOff>44450</xdr:colOff>
      <xdr:row>20</xdr:row>
      <xdr:rowOff>156210</xdr:rowOff>
    </xdr:to>
    <xdr:cxnSp macro="">
      <xdr:nvCxnSpPr>
        <xdr:cNvPr id="437" name="直線コネクタ 436"/>
        <xdr:cNvCxnSpPr/>
      </xdr:nvCxnSpPr>
      <xdr:spPr>
        <a:xfrm>
          <a:off x="15290800" y="3535502"/>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16</xdr:row>
      <xdr:rowOff>130048</xdr:rowOff>
    </xdr:from>
    <xdr:to>
      <xdr:col>77</xdr:col>
      <xdr:colOff>95250</xdr:colOff>
      <xdr:row>17</xdr:row>
      <xdr:rowOff>60198</xdr:rowOff>
    </xdr:to>
    <xdr:sp macro="" textlink="">
      <xdr:nvSpPr>
        <xdr:cNvPr id="438" name="フローチャート: 判断 437"/>
        <xdr:cNvSpPr/>
      </xdr:nvSpPr>
      <xdr:spPr>
        <a:xfrm>
          <a:off x="16129000" y="287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70375</xdr:rowOff>
    </xdr:from>
    <xdr:ext cx="736600" cy="259045"/>
    <xdr:sp macro="" textlink="">
      <xdr:nvSpPr>
        <xdr:cNvPr id="439" name="テキスト ボックス 438"/>
        <xdr:cNvSpPr txBox="1"/>
      </xdr:nvSpPr>
      <xdr:spPr>
        <a:xfrm>
          <a:off x="15798800" y="2642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86716</xdr:rowOff>
    </xdr:from>
    <xdr:to>
      <xdr:col>72</xdr:col>
      <xdr:colOff>203200</xdr:colOff>
      <xdr:row>20</xdr:row>
      <xdr:rowOff>106502</xdr:rowOff>
    </xdr:to>
    <xdr:cxnSp macro="">
      <xdr:nvCxnSpPr>
        <xdr:cNvPr id="440" name="直線コネクタ 439"/>
        <xdr:cNvCxnSpPr/>
      </xdr:nvCxnSpPr>
      <xdr:spPr>
        <a:xfrm>
          <a:off x="14401800" y="3515716"/>
          <a:ext cx="889000" cy="1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16</xdr:row>
      <xdr:rowOff>121361</xdr:rowOff>
    </xdr:from>
    <xdr:to>
      <xdr:col>73</xdr:col>
      <xdr:colOff>44450</xdr:colOff>
      <xdr:row>17</xdr:row>
      <xdr:rowOff>51511</xdr:rowOff>
    </xdr:to>
    <xdr:sp macro="" textlink="">
      <xdr:nvSpPr>
        <xdr:cNvPr id="441" name="フローチャート: 判断 440"/>
        <xdr:cNvSpPr/>
      </xdr:nvSpPr>
      <xdr:spPr>
        <a:xfrm>
          <a:off x="15240000" y="2864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61688</xdr:rowOff>
    </xdr:from>
    <xdr:ext cx="762000" cy="259045"/>
    <xdr:sp macro="" textlink="">
      <xdr:nvSpPr>
        <xdr:cNvPr id="442" name="テキスト ボックス 441"/>
        <xdr:cNvSpPr txBox="1"/>
      </xdr:nvSpPr>
      <xdr:spPr>
        <a:xfrm>
          <a:off x="14909800" y="2633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86716</xdr:rowOff>
    </xdr:from>
    <xdr:to>
      <xdr:col>68</xdr:col>
      <xdr:colOff>152400</xdr:colOff>
      <xdr:row>20</xdr:row>
      <xdr:rowOff>146558</xdr:rowOff>
    </xdr:to>
    <xdr:cxnSp macro="">
      <xdr:nvCxnSpPr>
        <xdr:cNvPr id="443" name="直線コネクタ 442"/>
        <xdr:cNvCxnSpPr/>
      </xdr:nvCxnSpPr>
      <xdr:spPr>
        <a:xfrm flipV="1">
          <a:off x="13512800" y="3515716"/>
          <a:ext cx="889000" cy="5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16</xdr:row>
      <xdr:rowOff>121844</xdr:rowOff>
    </xdr:from>
    <xdr:to>
      <xdr:col>68</xdr:col>
      <xdr:colOff>203200</xdr:colOff>
      <xdr:row>17</xdr:row>
      <xdr:rowOff>51994</xdr:rowOff>
    </xdr:to>
    <xdr:sp macro="" textlink="">
      <xdr:nvSpPr>
        <xdr:cNvPr id="444" name="フローチャート: 判断 443"/>
        <xdr:cNvSpPr/>
      </xdr:nvSpPr>
      <xdr:spPr>
        <a:xfrm>
          <a:off x="14351000" y="286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62171</xdr:rowOff>
    </xdr:from>
    <xdr:ext cx="762000" cy="259045"/>
    <xdr:sp macro="" textlink="">
      <xdr:nvSpPr>
        <xdr:cNvPr id="445" name="テキスト ボックス 444"/>
        <xdr:cNvSpPr txBox="1"/>
      </xdr:nvSpPr>
      <xdr:spPr>
        <a:xfrm>
          <a:off x="14020800" y="263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14580</xdr:rowOff>
    </xdr:from>
    <xdr:to>
      <xdr:col>64</xdr:col>
      <xdr:colOff>152400</xdr:colOff>
      <xdr:row>17</xdr:row>
      <xdr:rowOff>116180</xdr:rowOff>
    </xdr:to>
    <xdr:sp macro="" textlink="">
      <xdr:nvSpPr>
        <xdr:cNvPr id="446" name="フローチャート: 判断 445"/>
        <xdr:cNvSpPr/>
      </xdr:nvSpPr>
      <xdr:spPr>
        <a:xfrm>
          <a:off x="13462000" y="292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126357</xdr:rowOff>
    </xdr:from>
    <xdr:ext cx="762000" cy="259045"/>
    <xdr:sp macro="" textlink="">
      <xdr:nvSpPr>
        <xdr:cNvPr id="447" name="テキスト ボックス 446"/>
        <xdr:cNvSpPr txBox="1"/>
      </xdr:nvSpPr>
      <xdr:spPr>
        <a:xfrm>
          <a:off x="13131800" y="269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20</xdr:row>
      <xdr:rowOff>125679</xdr:rowOff>
    </xdr:from>
    <xdr:to>
      <xdr:col>81</xdr:col>
      <xdr:colOff>95250</xdr:colOff>
      <xdr:row>21</xdr:row>
      <xdr:rowOff>55829</xdr:rowOff>
    </xdr:to>
    <xdr:sp macro="" textlink="">
      <xdr:nvSpPr>
        <xdr:cNvPr id="453" name="楕円 452"/>
        <xdr:cNvSpPr/>
      </xdr:nvSpPr>
      <xdr:spPr>
        <a:xfrm>
          <a:off x="16967200" y="3554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20</xdr:row>
      <xdr:rowOff>21556</xdr:rowOff>
    </xdr:from>
    <xdr:ext cx="762000" cy="259045"/>
    <xdr:sp macro="" textlink="">
      <xdr:nvSpPr>
        <xdr:cNvPr id="454" name="将来負担の状況該当値テキスト"/>
        <xdr:cNvSpPr txBox="1"/>
      </xdr:nvSpPr>
      <xdr:spPr>
        <a:xfrm>
          <a:off x="17106900" y="34505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20</xdr:row>
      <xdr:rowOff>105410</xdr:rowOff>
    </xdr:from>
    <xdr:to>
      <xdr:col>77</xdr:col>
      <xdr:colOff>95250</xdr:colOff>
      <xdr:row>21</xdr:row>
      <xdr:rowOff>35560</xdr:rowOff>
    </xdr:to>
    <xdr:sp macro="" textlink="">
      <xdr:nvSpPr>
        <xdr:cNvPr id="455" name="楕円 454"/>
        <xdr:cNvSpPr/>
      </xdr:nvSpPr>
      <xdr:spPr>
        <a:xfrm>
          <a:off x="16129000" y="35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20337</xdr:rowOff>
    </xdr:from>
    <xdr:ext cx="736600" cy="259045"/>
    <xdr:sp macro="" textlink="">
      <xdr:nvSpPr>
        <xdr:cNvPr id="456" name="テキスト ボックス 455"/>
        <xdr:cNvSpPr txBox="1"/>
      </xdr:nvSpPr>
      <xdr:spPr>
        <a:xfrm>
          <a:off x="15798800" y="362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55702</xdr:rowOff>
    </xdr:from>
    <xdr:to>
      <xdr:col>73</xdr:col>
      <xdr:colOff>44450</xdr:colOff>
      <xdr:row>20</xdr:row>
      <xdr:rowOff>157302</xdr:rowOff>
    </xdr:to>
    <xdr:sp macro="" textlink="">
      <xdr:nvSpPr>
        <xdr:cNvPr id="457" name="楕円 456"/>
        <xdr:cNvSpPr/>
      </xdr:nvSpPr>
      <xdr:spPr>
        <a:xfrm>
          <a:off x="15240000" y="348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142079</xdr:rowOff>
    </xdr:from>
    <xdr:ext cx="762000" cy="259045"/>
    <xdr:sp macro="" textlink="">
      <xdr:nvSpPr>
        <xdr:cNvPr id="458" name="テキスト ボックス 457"/>
        <xdr:cNvSpPr txBox="1"/>
      </xdr:nvSpPr>
      <xdr:spPr>
        <a:xfrm>
          <a:off x="14909800" y="3571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35916</xdr:rowOff>
    </xdr:from>
    <xdr:to>
      <xdr:col>68</xdr:col>
      <xdr:colOff>203200</xdr:colOff>
      <xdr:row>20</xdr:row>
      <xdr:rowOff>137516</xdr:rowOff>
    </xdr:to>
    <xdr:sp macro="" textlink="">
      <xdr:nvSpPr>
        <xdr:cNvPr id="459" name="楕円 458"/>
        <xdr:cNvSpPr/>
      </xdr:nvSpPr>
      <xdr:spPr>
        <a:xfrm>
          <a:off x="14351000" y="346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122293</xdr:rowOff>
    </xdr:from>
    <xdr:ext cx="762000" cy="259045"/>
    <xdr:sp macro="" textlink="">
      <xdr:nvSpPr>
        <xdr:cNvPr id="460" name="テキスト ボックス 459"/>
        <xdr:cNvSpPr txBox="1"/>
      </xdr:nvSpPr>
      <xdr:spPr>
        <a:xfrm>
          <a:off x="14020800" y="355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95758</xdr:rowOff>
    </xdr:from>
    <xdr:to>
      <xdr:col>64</xdr:col>
      <xdr:colOff>152400</xdr:colOff>
      <xdr:row>21</xdr:row>
      <xdr:rowOff>25908</xdr:rowOff>
    </xdr:to>
    <xdr:sp macro="" textlink="">
      <xdr:nvSpPr>
        <xdr:cNvPr id="461" name="楕円 460"/>
        <xdr:cNvSpPr/>
      </xdr:nvSpPr>
      <xdr:spPr>
        <a:xfrm>
          <a:off x="13462000" y="352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10685</xdr:rowOff>
    </xdr:from>
    <xdr:ext cx="762000" cy="259045"/>
    <xdr:sp macro="" textlink="">
      <xdr:nvSpPr>
        <xdr:cNvPr id="462" name="テキスト ボックス 461"/>
        <xdr:cNvSpPr txBox="1"/>
      </xdr:nvSpPr>
      <xdr:spPr>
        <a:xfrm>
          <a:off x="13131800" y="361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4</xdr:row>
      <xdr:rowOff>76200</xdr:rowOff>
    </xdr:to>
    <xdr:sp macro="" textlink="">
      <xdr:nvSpPr>
        <xdr:cNvPr id="2" name="正方形/長方形 1"/>
        <xdr:cNvSpPr/>
      </xdr:nvSpPr>
      <xdr:spPr>
        <a:xfrm>
          <a:off x="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5,570,618
5,462,316
8,400.95
1,841,383,730
1,831,631,276
1,191,488
1,055,786,928
4,462,701,566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4609532" cy="259045"/>
    <xdr:sp macro="" textlink="">
      <xdr:nvSpPr>
        <xdr:cNvPr id="30" name="テキスト ボックス 29"/>
        <xdr:cNvSpPr txBox="1"/>
      </xdr:nvSpPr>
      <xdr:spPr>
        <a:xfrm>
          <a:off x="698500" y="3492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98425</xdr:colOff>
      <xdr:row>21</xdr:row>
      <xdr:rowOff>146050</xdr:rowOff>
    </xdr:from>
    <xdr:ext cx="8590942" cy="259045"/>
    <xdr:sp macro="" textlink="">
      <xdr:nvSpPr>
        <xdr:cNvPr id="31" name="テキスト ボックス 30"/>
        <xdr:cNvSpPr txBox="1"/>
      </xdr:nvSpPr>
      <xdr:spPr>
        <a:xfrm>
          <a:off x="698500" y="3746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120650</xdr:colOff>
      <xdr:row>22</xdr:row>
      <xdr:rowOff>19050</xdr:rowOff>
    </xdr:from>
    <xdr:to>
      <xdr:col>50</xdr:col>
      <xdr:colOff>63500</xdr:colOff>
      <xdr:row>23</xdr:row>
      <xdr:rowOff>38100</xdr:rowOff>
    </xdr:to>
    <xdr:sp macro="" textlink="">
      <xdr:nvSpPr>
        <xdr:cNvPr id="32" name="大かっこ 31"/>
        <xdr:cNvSpPr/>
      </xdr:nvSpPr>
      <xdr:spPr>
        <a:xfrm>
          <a:off x="920750" y="3790950"/>
          <a:ext cx="9144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98425</xdr:colOff>
      <xdr:row>23</xdr:row>
      <xdr:rowOff>57150</xdr:rowOff>
    </xdr:from>
    <xdr:ext cx="6046335" cy="259045"/>
    <xdr:sp macro="" textlink="">
      <xdr:nvSpPr>
        <xdr:cNvPr id="33" name="テキスト ボックス 32"/>
        <xdr:cNvSpPr txBox="1"/>
      </xdr:nvSpPr>
      <xdr:spPr>
        <a:xfrm>
          <a:off x="698500" y="4000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24</xdr:row>
      <xdr:rowOff>139700</xdr:rowOff>
    </xdr:from>
    <xdr:ext cx="8294578" cy="259045"/>
    <xdr:sp macro="" textlink="">
      <xdr:nvSpPr>
        <xdr:cNvPr id="34" name="テキスト ボックス 33"/>
        <xdr:cNvSpPr txBox="1"/>
      </xdr:nvSpPr>
      <xdr:spPr>
        <a:xfrm>
          <a:off x="698500" y="4254500"/>
          <a:ext cx="82945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5" name="正方形/長方形 34"/>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6" name="正方形/長方形 35"/>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7" name="正方形/長方形 36"/>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27</xdr:row>
      <xdr:rowOff>133350</xdr:rowOff>
    </xdr:from>
    <xdr:to>
      <xdr:col>43</xdr:col>
      <xdr:colOff>98425</xdr:colOff>
      <xdr:row>29</xdr:row>
      <xdr:rowOff>44450</xdr:rowOff>
    </xdr:to>
    <xdr:sp macro="" textlink="">
      <xdr:nvSpPr>
        <xdr:cNvPr id="38" name="正方形/長方形 37"/>
        <xdr:cNvSpPr/>
      </xdr:nvSpPr>
      <xdr:spPr>
        <a:xfrm>
          <a:off x="7175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28</xdr:row>
      <xdr:rowOff>152400</xdr:rowOff>
    </xdr:from>
    <xdr:to>
      <xdr:col>43</xdr:col>
      <xdr:colOff>98425</xdr:colOff>
      <xdr:row>30</xdr:row>
      <xdr:rowOff>63500</xdr:rowOff>
    </xdr:to>
    <xdr:sp macro="" textlink="">
      <xdr:nvSpPr>
        <xdr:cNvPr id="39" name="正方形/長方形 38"/>
        <xdr:cNvSpPr/>
      </xdr:nvSpPr>
      <xdr:spPr>
        <a:xfrm>
          <a:off x="7175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0" name="正方形/長方形 39"/>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55</xdr:col>
      <xdr:colOff>111125</xdr:colOff>
      <xdr:row>44</xdr:row>
      <xdr:rowOff>12700</xdr:rowOff>
    </xdr:to>
    <xdr:sp macro="" textlink="">
      <xdr:nvSpPr>
        <xdr:cNvPr id="41" name="正方形/長方形 40"/>
        <xdr:cNvSpPr/>
      </xdr:nvSpPr>
      <xdr:spPr>
        <a:xfrm>
          <a:off x="5778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2" name="正方形/長方形 41"/>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79375</xdr:colOff>
      <xdr:row>32</xdr:row>
      <xdr:rowOff>101600</xdr:rowOff>
    </xdr:from>
    <xdr:to>
      <xdr:col>54</xdr:col>
      <xdr:colOff>158750</xdr:colOff>
      <xdr:row>43</xdr:row>
      <xdr:rowOff>120650</xdr:rowOff>
    </xdr:to>
    <xdr:sp macro="" textlink="" fLocksText="0">
      <xdr:nvSpPr>
        <xdr:cNvPr id="43" name="テキスト ボックス 42"/>
        <xdr:cNvSpPr txBox="1"/>
      </xdr:nvSpPr>
      <xdr:spPr>
        <a:xfrm>
          <a:off x="5880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年度の経常収支比率は、人事委員会勧告に基づく給与改定等により増となる一方、行革プランに基づく人員削減や退職手当の減等により減少したため、前年度（</a:t>
          </a:r>
          <a:r>
            <a:rPr kumimoji="1" lang="en-US" altLang="ja-JP" sz="1300">
              <a:latin typeface="ＭＳ Ｐゴシック" panose="020B0600070205080204" pitchFamily="50" charset="-128"/>
              <a:ea typeface="ＭＳ Ｐゴシック" panose="020B0600070205080204" pitchFamily="50" charset="-128"/>
            </a:rPr>
            <a:t>36.7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％低下し、</a:t>
          </a:r>
          <a:r>
            <a:rPr kumimoji="1" lang="en-US" altLang="ja-JP" sz="1300">
              <a:latin typeface="ＭＳ Ｐゴシック" panose="020B0600070205080204" pitchFamily="50" charset="-128"/>
              <a:ea typeface="ＭＳ Ｐゴシック" panose="020B0600070205080204" pitchFamily="50" charset="-128"/>
            </a:rPr>
            <a:t>36.1</a:t>
          </a:r>
          <a:r>
            <a:rPr kumimoji="1" lang="ja-JP" altLang="en-US" sz="1300">
              <a:latin typeface="ＭＳ Ｐゴシック" panose="020B0600070205080204" pitchFamily="50" charset="-128"/>
              <a:ea typeface="ＭＳ Ｐゴシック" panose="020B0600070205080204" pitchFamily="50" charset="-128"/>
            </a:rPr>
            <a:t>％となっている。</a:t>
          </a:r>
        </a:p>
      </xdr:txBody>
    </xdr:sp>
    <xdr:clientData/>
  </xdr:twoCellAnchor>
  <xdr:oneCellAnchor>
    <xdr:from>
      <xdr:col>3</xdr:col>
      <xdr:colOff>123825</xdr:colOff>
      <xdr:row>29</xdr:row>
      <xdr:rowOff>107950</xdr:rowOff>
    </xdr:from>
    <xdr:ext cx="298543" cy="225703"/>
    <xdr:sp macro="" textlink="">
      <xdr:nvSpPr>
        <xdr:cNvPr id="44" name="テキスト ボックス 43"/>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5" name="直線コネクタ 44"/>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41927</xdr:rowOff>
    </xdr:from>
    <xdr:ext cx="762000" cy="259045"/>
    <xdr:sp macro="" textlink="">
      <xdr:nvSpPr>
        <xdr:cNvPr id="46" name="テキスト ボックス 45"/>
        <xdr:cNvSpPr txBox="1"/>
      </xdr:nvSpPr>
      <xdr:spPr>
        <a:xfrm>
          <a:off x="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7" name="直線コネクタ 46"/>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58255</xdr:rowOff>
    </xdr:from>
    <xdr:ext cx="762000" cy="259045"/>
    <xdr:sp macro="" textlink="">
      <xdr:nvSpPr>
        <xdr:cNvPr id="48" name="テキスト ボックス 47"/>
        <xdr:cNvSpPr txBox="1"/>
      </xdr:nvSpPr>
      <xdr:spPr>
        <a:xfrm>
          <a:off x="0" y="7087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49" name="直線コネクタ 48"/>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74584</xdr:rowOff>
    </xdr:from>
    <xdr:ext cx="762000" cy="259045"/>
    <xdr:sp macro="" textlink="">
      <xdr:nvSpPr>
        <xdr:cNvPr id="50" name="テキスト ボックス 49"/>
        <xdr:cNvSpPr txBox="1"/>
      </xdr:nvSpPr>
      <xdr:spPr>
        <a:xfrm>
          <a:off x="0" y="67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1" name="直線コネクタ 50"/>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90913</xdr:rowOff>
    </xdr:from>
    <xdr:ext cx="762000" cy="259045"/>
    <xdr:sp macro="" textlink="">
      <xdr:nvSpPr>
        <xdr:cNvPr id="52" name="テキスト ボックス 51"/>
        <xdr:cNvSpPr txBox="1"/>
      </xdr:nvSpPr>
      <xdr:spPr>
        <a:xfrm>
          <a:off x="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3" name="直線コネクタ 52"/>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107241</xdr:rowOff>
    </xdr:from>
    <xdr:ext cx="762000" cy="259045"/>
    <xdr:sp macro="" textlink="">
      <xdr:nvSpPr>
        <xdr:cNvPr id="54" name="テキスト ボックス 53"/>
        <xdr:cNvSpPr txBox="1"/>
      </xdr:nvSpPr>
      <xdr:spPr>
        <a:xfrm>
          <a:off x="0" y="6107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5" name="直線コネクタ 54"/>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33</xdr:row>
      <xdr:rowOff>123570</xdr:rowOff>
    </xdr:from>
    <xdr:ext cx="762000" cy="259045"/>
    <xdr:sp macro="" textlink="">
      <xdr:nvSpPr>
        <xdr:cNvPr id="56" name="テキスト ボックス 55"/>
        <xdr:cNvSpPr txBox="1"/>
      </xdr:nvSpPr>
      <xdr:spPr>
        <a:xfrm>
          <a:off x="0" y="5781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7" name="直線コネクタ 56"/>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31</xdr:row>
      <xdr:rowOff>139899</xdr:rowOff>
    </xdr:from>
    <xdr:ext cx="762000" cy="259045"/>
    <xdr:sp macro="" textlink="">
      <xdr:nvSpPr>
        <xdr:cNvPr id="58" name="テキスト ボックス 57"/>
        <xdr:cNvSpPr txBox="1"/>
      </xdr:nvSpPr>
      <xdr:spPr>
        <a:xfrm>
          <a:off x="0" y="5454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9" name="直線コネクタ 58"/>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29</xdr:row>
      <xdr:rowOff>156227</xdr:rowOff>
    </xdr:from>
    <xdr:ext cx="762000" cy="259045"/>
    <xdr:sp macro="" textlink="">
      <xdr:nvSpPr>
        <xdr:cNvPr id="60" name="テキスト ボックス 59"/>
        <xdr:cNvSpPr txBox="1"/>
      </xdr:nvSpPr>
      <xdr:spPr>
        <a:xfrm>
          <a:off x="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159657</xdr:rowOff>
    </xdr:from>
    <xdr:to>
      <xdr:col>24</xdr:col>
      <xdr:colOff>25400</xdr:colOff>
      <xdr:row>41</xdr:row>
      <xdr:rowOff>4535</xdr:rowOff>
    </xdr:to>
    <xdr:cxnSp macro="">
      <xdr:nvCxnSpPr>
        <xdr:cNvPr id="62" name="直線コネクタ 61"/>
        <xdr:cNvCxnSpPr/>
      </xdr:nvCxnSpPr>
      <xdr:spPr>
        <a:xfrm flipV="1">
          <a:off x="4826000" y="5646057"/>
          <a:ext cx="0" cy="1387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148062</xdr:rowOff>
    </xdr:from>
    <xdr:ext cx="762000" cy="259045"/>
    <xdr:sp macro="" textlink="">
      <xdr:nvSpPr>
        <xdr:cNvPr id="63" name="人件費最小値テキスト"/>
        <xdr:cNvSpPr txBox="1"/>
      </xdr:nvSpPr>
      <xdr:spPr>
        <a:xfrm>
          <a:off x="4914900" y="7006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4535</xdr:rowOff>
    </xdr:from>
    <xdr:to>
      <xdr:col>24</xdr:col>
      <xdr:colOff>114300</xdr:colOff>
      <xdr:row>41</xdr:row>
      <xdr:rowOff>4535</xdr:rowOff>
    </xdr:to>
    <xdr:cxnSp macro="">
      <xdr:nvCxnSpPr>
        <xdr:cNvPr id="64" name="直線コネクタ 63"/>
        <xdr:cNvCxnSpPr/>
      </xdr:nvCxnSpPr>
      <xdr:spPr>
        <a:xfrm>
          <a:off x="4737100" y="7033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74584</xdr:rowOff>
    </xdr:from>
    <xdr:ext cx="762000" cy="259045"/>
    <xdr:sp macro="" textlink="">
      <xdr:nvSpPr>
        <xdr:cNvPr id="65" name="人件費最大値テキスト"/>
        <xdr:cNvSpPr txBox="1"/>
      </xdr:nvSpPr>
      <xdr:spPr>
        <a:xfrm>
          <a:off x="4914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159657</xdr:rowOff>
    </xdr:from>
    <xdr:to>
      <xdr:col>24</xdr:col>
      <xdr:colOff>114300</xdr:colOff>
      <xdr:row>32</xdr:row>
      <xdr:rowOff>159657</xdr:rowOff>
    </xdr:to>
    <xdr:cxnSp macro="">
      <xdr:nvCxnSpPr>
        <xdr:cNvPr id="66" name="直線コネクタ 65"/>
        <xdr:cNvCxnSpPr/>
      </xdr:nvCxnSpPr>
      <xdr:spPr>
        <a:xfrm>
          <a:off x="4737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110672</xdr:rowOff>
    </xdr:from>
    <xdr:to>
      <xdr:col>24</xdr:col>
      <xdr:colOff>25400</xdr:colOff>
      <xdr:row>35</xdr:row>
      <xdr:rowOff>37193</xdr:rowOff>
    </xdr:to>
    <xdr:cxnSp macro="">
      <xdr:nvCxnSpPr>
        <xdr:cNvPr id="67" name="直線コネクタ 66"/>
        <xdr:cNvCxnSpPr/>
      </xdr:nvCxnSpPr>
      <xdr:spPr>
        <a:xfrm flipV="1">
          <a:off x="3987800" y="5939972"/>
          <a:ext cx="8382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121755</xdr:rowOff>
    </xdr:from>
    <xdr:ext cx="762000" cy="259045"/>
    <xdr:sp macro="" textlink="">
      <xdr:nvSpPr>
        <xdr:cNvPr id="68" name="人件費平均値テキスト"/>
        <xdr:cNvSpPr txBox="1"/>
      </xdr:nvSpPr>
      <xdr:spPr>
        <a:xfrm>
          <a:off x="4914900" y="61225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149678</xdr:rowOff>
    </xdr:from>
    <xdr:to>
      <xdr:col>24</xdr:col>
      <xdr:colOff>76200</xdr:colOff>
      <xdr:row>36</xdr:row>
      <xdr:rowOff>79828</xdr:rowOff>
    </xdr:to>
    <xdr:sp macro="" textlink="">
      <xdr:nvSpPr>
        <xdr:cNvPr id="69" name="フローチャート: 判断 68"/>
        <xdr:cNvSpPr/>
      </xdr:nvSpPr>
      <xdr:spPr>
        <a:xfrm>
          <a:off x="4775200" y="615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37193</xdr:rowOff>
    </xdr:from>
    <xdr:to>
      <xdr:col>19</xdr:col>
      <xdr:colOff>187325</xdr:colOff>
      <xdr:row>38</xdr:row>
      <xdr:rowOff>29028</xdr:rowOff>
    </xdr:to>
    <xdr:cxnSp macro="">
      <xdr:nvCxnSpPr>
        <xdr:cNvPr id="70" name="直線コネクタ 69"/>
        <xdr:cNvCxnSpPr/>
      </xdr:nvCxnSpPr>
      <xdr:spPr>
        <a:xfrm flipV="1">
          <a:off x="3098800" y="6037943"/>
          <a:ext cx="889000" cy="506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1" name="フローチャート: 判断 70"/>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2" name="テキスト ボックス 71"/>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151493</xdr:rowOff>
    </xdr:from>
    <xdr:to>
      <xdr:col>15</xdr:col>
      <xdr:colOff>98425</xdr:colOff>
      <xdr:row>38</xdr:row>
      <xdr:rowOff>29028</xdr:rowOff>
    </xdr:to>
    <xdr:cxnSp macro="">
      <xdr:nvCxnSpPr>
        <xdr:cNvPr id="73" name="直線コネクタ 72"/>
        <xdr:cNvCxnSpPr/>
      </xdr:nvCxnSpPr>
      <xdr:spPr>
        <a:xfrm>
          <a:off x="2209800" y="6495143"/>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39</xdr:row>
      <xdr:rowOff>117022</xdr:rowOff>
    </xdr:from>
    <xdr:to>
      <xdr:col>15</xdr:col>
      <xdr:colOff>149225</xdr:colOff>
      <xdr:row>40</xdr:row>
      <xdr:rowOff>47172</xdr:rowOff>
    </xdr:to>
    <xdr:sp macro="" textlink="">
      <xdr:nvSpPr>
        <xdr:cNvPr id="74" name="フローチャート: 判断 73"/>
        <xdr:cNvSpPr/>
      </xdr:nvSpPr>
      <xdr:spPr>
        <a:xfrm>
          <a:off x="3048000" y="680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31949</xdr:rowOff>
    </xdr:from>
    <xdr:ext cx="762000" cy="259045"/>
    <xdr:sp macro="" textlink="">
      <xdr:nvSpPr>
        <xdr:cNvPr id="75" name="テキスト ボックス 74"/>
        <xdr:cNvSpPr txBox="1"/>
      </xdr:nvSpPr>
      <xdr:spPr>
        <a:xfrm>
          <a:off x="2717800" y="688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151493</xdr:rowOff>
    </xdr:from>
    <xdr:to>
      <xdr:col>11</xdr:col>
      <xdr:colOff>9525</xdr:colOff>
      <xdr:row>38</xdr:row>
      <xdr:rowOff>127000</xdr:rowOff>
    </xdr:to>
    <xdr:cxnSp macro="">
      <xdr:nvCxnSpPr>
        <xdr:cNvPr id="76" name="直線コネクタ 75"/>
        <xdr:cNvCxnSpPr/>
      </xdr:nvCxnSpPr>
      <xdr:spPr>
        <a:xfrm flipV="1">
          <a:off x="1320800" y="6495143"/>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39</xdr:row>
      <xdr:rowOff>51707</xdr:rowOff>
    </xdr:from>
    <xdr:to>
      <xdr:col>11</xdr:col>
      <xdr:colOff>60325</xdr:colOff>
      <xdr:row>39</xdr:row>
      <xdr:rowOff>153307</xdr:rowOff>
    </xdr:to>
    <xdr:sp macro="" textlink="">
      <xdr:nvSpPr>
        <xdr:cNvPr id="77" name="フローチャート: 判断 76"/>
        <xdr:cNvSpPr/>
      </xdr:nvSpPr>
      <xdr:spPr>
        <a:xfrm>
          <a:off x="2159000" y="6738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138084</xdr:rowOff>
    </xdr:from>
    <xdr:ext cx="762000" cy="259045"/>
    <xdr:sp macro="" textlink="">
      <xdr:nvSpPr>
        <xdr:cNvPr id="78" name="テキスト ボックス 77"/>
        <xdr:cNvSpPr txBox="1"/>
      </xdr:nvSpPr>
      <xdr:spPr>
        <a:xfrm>
          <a:off x="1828800" y="682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2722</xdr:rowOff>
    </xdr:from>
    <xdr:to>
      <xdr:col>6</xdr:col>
      <xdr:colOff>171450</xdr:colOff>
      <xdr:row>39</xdr:row>
      <xdr:rowOff>104322</xdr:rowOff>
    </xdr:to>
    <xdr:sp macro="" textlink="">
      <xdr:nvSpPr>
        <xdr:cNvPr id="79" name="フローチャート: 判断 78"/>
        <xdr:cNvSpPr/>
      </xdr:nvSpPr>
      <xdr:spPr>
        <a:xfrm>
          <a:off x="1270000" y="66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89099</xdr:rowOff>
    </xdr:from>
    <xdr:ext cx="762000" cy="259045"/>
    <xdr:sp macro="" textlink="">
      <xdr:nvSpPr>
        <xdr:cNvPr id="80" name="テキスト ボックス 79"/>
        <xdr:cNvSpPr txBox="1"/>
      </xdr:nvSpPr>
      <xdr:spPr>
        <a:xfrm>
          <a:off x="939800" y="6775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59872</xdr:rowOff>
    </xdr:from>
    <xdr:to>
      <xdr:col>24</xdr:col>
      <xdr:colOff>76200</xdr:colOff>
      <xdr:row>34</xdr:row>
      <xdr:rowOff>161472</xdr:rowOff>
    </xdr:to>
    <xdr:sp macro="" textlink="">
      <xdr:nvSpPr>
        <xdr:cNvPr id="86" name="楕円 85"/>
        <xdr:cNvSpPr/>
      </xdr:nvSpPr>
      <xdr:spPr>
        <a:xfrm>
          <a:off x="4775200" y="5889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76399</xdr:rowOff>
    </xdr:from>
    <xdr:ext cx="762000" cy="259045"/>
    <xdr:sp macro="" textlink="">
      <xdr:nvSpPr>
        <xdr:cNvPr id="87" name="人件費該当値テキスト"/>
        <xdr:cNvSpPr txBox="1"/>
      </xdr:nvSpPr>
      <xdr:spPr>
        <a:xfrm>
          <a:off x="4914900" y="573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157843</xdr:rowOff>
    </xdr:from>
    <xdr:to>
      <xdr:col>20</xdr:col>
      <xdr:colOff>38100</xdr:colOff>
      <xdr:row>35</xdr:row>
      <xdr:rowOff>87993</xdr:rowOff>
    </xdr:to>
    <xdr:sp macro="" textlink="">
      <xdr:nvSpPr>
        <xdr:cNvPr id="88" name="楕円 87"/>
        <xdr:cNvSpPr/>
      </xdr:nvSpPr>
      <xdr:spPr>
        <a:xfrm>
          <a:off x="3937000" y="598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98170</xdr:rowOff>
    </xdr:from>
    <xdr:ext cx="736600" cy="259045"/>
    <xdr:sp macro="" textlink="">
      <xdr:nvSpPr>
        <xdr:cNvPr id="89" name="テキスト ボックス 88"/>
        <xdr:cNvSpPr txBox="1"/>
      </xdr:nvSpPr>
      <xdr:spPr>
        <a:xfrm>
          <a:off x="3606800" y="575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149678</xdr:rowOff>
    </xdr:from>
    <xdr:to>
      <xdr:col>15</xdr:col>
      <xdr:colOff>149225</xdr:colOff>
      <xdr:row>38</xdr:row>
      <xdr:rowOff>79828</xdr:rowOff>
    </xdr:to>
    <xdr:sp macro="" textlink="">
      <xdr:nvSpPr>
        <xdr:cNvPr id="90" name="楕円 89"/>
        <xdr:cNvSpPr/>
      </xdr:nvSpPr>
      <xdr:spPr>
        <a:xfrm>
          <a:off x="3048000" y="649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90005</xdr:rowOff>
    </xdr:from>
    <xdr:ext cx="762000" cy="259045"/>
    <xdr:sp macro="" textlink="">
      <xdr:nvSpPr>
        <xdr:cNvPr id="91" name="テキスト ボックス 90"/>
        <xdr:cNvSpPr txBox="1"/>
      </xdr:nvSpPr>
      <xdr:spPr>
        <a:xfrm>
          <a:off x="2717800" y="626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100693</xdr:rowOff>
    </xdr:from>
    <xdr:to>
      <xdr:col>11</xdr:col>
      <xdr:colOff>60325</xdr:colOff>
      <xdr:row>38</xdr:row>
      <xdr:rowOff>30843</xdr:rowOff>
    </xdr:to>
    <xdr:sp macro="" textlink="">
      <xdr:nvSpPr>
        <xdr:cNvPr id="92" name="楕円 91"/>
        <xdr:cNvSpPr/>
      </xdr:nvSpPr>
      <xdr:spPr>
        <a:xfrm>
          <a:off x="2159000" y="6444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41020</xdr:rowOff>
    </xdr:from>
    <xdr:ext cx="762000" cy="259045"/>
    <xdr:sp macro="" textlink="">
      <xdr:nvSpPr>
        <xdr:cNvPr id="93" name="テキスト ボックス 92"/>
        <xdr:cNvSpPr txBox="1"/>
      </xdr:nvSpPr>
      <xdr:spPr>
        <a:xfrm>
          <a:off x="1828800" y="6213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76200</xdr:rowOff>
    </xdr:from>
    <xdr:to>
      <xdr:col>6</xdr:col>
      <xdr:colOff>171450</xdr:colOff>
      <xdr:row>39</xdr:row>
      <xdr:rowOff>6350</xdr:rowOff>
    </xdr:to>
    <xdr:sp macro="" textlink="">
      <xdr:nvSpPr>
        <xdr:cNvPr id="94" name="楕円 93"/>
        <xdr:cNvSpPr/>
      </xdr:nvSpPr>
      <xdr:spPr>
        <a:xfrm>
          <a:off x="1270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16527</xdr:rowOff>
    </xdr:from>
    <xdr:ext cx="762000" cy="259045"/>
    <xdr:sp macro="" textlink="">
      <xdr:nvSpPr>
        <xdr:cNvPr id="95" name="テキスト ボックス 94"/>
        <xdr:cNvSpPr txBox="1"/>
      </xdr:nvSpPr>
      <xdr:spPr>
        <a:xfrm>
          <a:off x="939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7</xdr:row>
      <xdr:rowOff>133350</xdr:rowOff>
    </xdr:from>
    <xdr:to>
      <xdr:col>101</xdr:col>
      <xdr:colOff>180975</xdr:colOff>
      <xdr:row>9</xdr:row>
      <xdr:rowOff>44450</xdr:rowOff>
    </xdr:to>
    <xdr:sp macro="" textlink="">
      <xdr:nvSpPr>
        <xdr:cNvPr id="99" name="正方形/長方形 98"/>
        <xdr:cNvSpPr/>
      </xdr:nvSpPr>
      <xdr:spPr>
        <a:xfrm>
          <a:off x="18859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8</xdr:row>
      <xdr:rowOff>152400</xdr:rowOff>
    </xdr:from>
    <xdr:to>
      <xdr:col>101</xdr:col>
      <xdr:colOff>180975</xdr:colOff>
      <xdr:row>10</xdr:row>
      <xdr:rowOff>63500</xdr:rowOff>
    </xdr:to>
    <xdr:sp macro="" textlink="">
      <xdr:nvSpPr>
        <xdr:cNvPr id="100" name="正方形/長方形 99"/>
        <xdr:cNvSpPr/>
      </xdr:nvSpPr>
      <xdr:spPr>
        <a:xfrm>
          <a:off x="18859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1" name="正方形/長方形 100"/>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113</xdr:col>
      <xdr:colOff>193675</xdr:colOff>
      <xdr:row>24</xdr:row>
      <xdr:rowOff>12700</xdr:rowOff>
    </xdr:to>
    <xdr:sp macro="" textlink="">
      <xdr:nvSpPr>
        <xdr:cNvPr id="102" name="正方形/長方形 101"/>
        <xdr:cNvSpPr/>
      </xdr:nvSpPr>
      <xdr:spPr>
        <a:xfrm>
          <a:off x="174625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3" name="正方形/長方形 102"/>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161925</xdr:colOff>
      <xdr:row>12</xdr:row>
      <xdr:rowOff>101600</xdr:rowOff>
    </xdr:from>
    <xdr:to>
      <xdr:col>113</xdr:col>
      <xdr:colOff>41275</xdr:colOff>
      <xdr:row>23</xdr:row>
      <xdr:rowOff>120650</xdr:rowOff>
    </xdr:to>
    <xdr:sp macro="" textlink="" fLocksText="0">
      <xdr:nvSpPr>
        <xdr:cNvPr id="104" name="テキスト ボックス 103"/>
        <xdr:cNvSpPr txBox="1"/>
      </xdr:nvSpPr>
      <xdr:spPr>
        <a:xfrm>
          <a:off x="175641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年度の物件費の経常収支比率は</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％となり、前年度とほぼ同水準となった。</a:t>
          </a:r>
        </a:p>
      </xdr:txBody>
    </xdr:sp>
    <xdr:clientData/>
  </xdr:twoCellAnchor>
  <xdr:oneCellAnchor>
    <xdr:from>
      <xdr:col>62</xdr:col>
      <xdr:colOff>6350</xdr:colOff>
      <xdr:row>9</xdr:row>
      <xdr:rowOff>107950</xdr:rowOff>
    </xdr:from>
    <xdr:ext cx="298543" cy="225703"/>
    <xdr:sp macro="" textlink="">
      <xdr:nvSpPr>
        <xdr:cNvPr id="105" name="テキスト ボックス 104"/>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6" name="直線コネクタ 105"/>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23</xdr:row>
      <xdr:rowOff>41927</xdr:rowOff>
    </xdr:from>
    <xdr:ext cx="762000" cy="259045"/>
    <xdr:sp macro="" textlink="">
      <xdr:nvSpPr>
        <xdr:cNvPr id="107" name="テキスト ボックス 106"/>
        <xdr:cNvSpPr txBox="1"/>
      </xdr:nvSpPr>
      <xdr:spPr>
        <a:xfrm>
          <a:off x="11684000" y="398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8" name="直線コネクタ 107"/>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21</xdr:row>
      <xdr:rowOff>3827</xdr:rowOff>
    </xdr:from>
    <xdr:ext cx="762000" cy="259045"/>
    <xdr:sp macro="" textlink="">
      <xdr:nvSpPr>
        <xdr:cNvPr id="109" name="テキスト ボックス 108"/>
        <xdr:cNvSpPr txBox="1"/>
      </xdr:nvSpPr>
      <xdr:spPr>
        <a:xfrm>
          <a:off x="11684000" y="360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0" name="直線コネクタ 109"/>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18</xdr:row>
      <xdr:rowOff>137177</xdr:rowOff>
    </xdr:from>
    <xdr:ext cx="762000" cy="259045"/>
    <xdr:sp macro="" textlink="">
      <xdr:nvSpPr>
        <xdr:cNvPr id="111" name="テキスト ボックス 110"/>
        <xdr:cNvSpPr txBox="1"/>
      </xdr:nvSpPr>
      <xdr:spPr>
        <a:xfrm>
          <a:off x="116840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2" name="直線コネクタ 111"/>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16</xdr:row>
      <xdr:rowOff>99077</xdr:rowOff>
    </xdr:from>
    <xdr:ext cx="762000" cy="259045"/>
    <xdr:sp macro="" textlink="">
      <xdr:nvSpPr>
        <xdr:cNvPr id="113" name="テキスト ボックス 112"/>
        <xdr:cNvSpPr txBox="1"/>
      </xdr:nvSpPr>
      <xdr:spPr>
        <a:xfrm>
          <a:off x="11684000" y="284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4" name="直線コネクタ 113"/>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14</xdr:row>
      <xdr:rowOff>60977</xdr:rowOff>
    </xdr:from>
    <xdr:ext cx="762000" cy="259045"/>
    <xdr:sp macro="" textlink="">
      <xdr:nvSpPr>
        <xdr:cNvPr id="115" name="テキスト ボックス 114"/>
        <xdr:cNvSpPr txBox="1"/>
      </xdr:nvSpPr>
      <xdr:spPr>
        <a:xfrm>
          <a:off x="11684000" y="246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6" name="直線コネクタ 115"/>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12</xdr:row>
      <xdr:rowOff>22877</xdr:rowOff>
    </xdr:from>
    <xdr:ext cx="762000" cy="259045"/>
    <xdr:sp macro="" textlink="">
      <xdr:nvSpPr>
        <xdr:cNvPr id="117" name="テキスト ボックス 116"/>
        <xdr:cNvSpPr txBox="1"/>
      </xdr:nvSpPr>
      <xdr:spPr>
        <a:xfrm>
          <a:off x="116840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9</xdr:row>
      <xdr:rowOff>156227</xdr:rowOff>
    </xdr:from>
    <xdr:ext cx="762000" cy="259045"/>
    <xdr:sp macro="" textlink="">
      <xdr:nvSpPr>
        <xdr:cNvPr id="119" name="テキスト ボックス 118"/>
        <xdr:cNvSpPr txBox="1"/>
      </xdr:nvSpPr>
      <xdr:spPr>
        <a:xfrm>
          <a:off x="11684000" y="16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0"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88900</xdr:rowOff>
    </xdr:to>
    <xdr:cxnSp macro="">
      <xdr:nvCxnSpPr>
        <xdr:cNvPr id="121" name="直線コネクタ 120"/>
        <xdr:cNvCxnSpPr/>
      </xdr:nvCxnSpPr>
      <xdr:spPr>
        <a:xfrm flipV="1">
          <a:off x="16510000" y="2451100"/>
          <a:ext cx="0" cy="1066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2" name="物件費最小値テキスト"/>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3" name="直線コネクタ 122"/>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4" name="物件費最大値テキスト"/>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5" name="直線コネクタ 124"/>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88900</xdr:rowOff>
    </xdr:to>
    <xdr:cxnSp macro="">
      <xdr:nvCxnSpPr>
        <xdr:cNvPr id="126" name="直線コネクタ 125"/>
        <xdr:cNvCxnSpPr/>
      </xdr:nvCxnSpPr>
      <xdr:spPr>
        <a:xfrm flipV="1">
          <a:off x="15671800" y="24511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67327</xdr:rowOff>
    </xdr:from>
    <xdr:ext cx="762000" cy="259045"/>
    <xdr:sp macro="" textlink="">
      <xdr:nvSpPr>
        <xdr:cNvPr id="127" name="物件費平均値テキスト"/>
        <xdr:cNvSpPr txBox="1"/>
      </xdr:nvSpPr>
      <xdr:spPr>
        <a:xfrm>
          <a:off x="16598900" y="2981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95250</xdr:rowOff>
    </xdr:from>
    <xdr:to>
      <xdr:col>82</xdr:col>
      <xdr:colOff>158750</xdr:colOff>
      <xdr:row>18</xdr:row>
      <xdr:rowOff>25400</xdr:rowOff>
    </xdr:to>
    <xdr:sp macro="" textlink="">
      <xdr:nvSpPr>
        <xdr:cNvPr id="128" name="フローチャート: 判断 127"/>
        <xdr:cNvSpPr/>
      </xdr:nvSpPr>
      <xdr:spPr>
        <a:xfrm>
          <a:off x="16459200" y="300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50800</xdr:rowOff>
    </xdr:from>
    <xdr:to>
      <xdr:col>78</xdr:col>
      <xdr:colOff>69850</xdr:colOff>
      <xdr:row>14</xdr:row>
      <xdr:rowOff>88900</xdr:rowOff>
    </xdr:to>
    <xdr:cxnSp macro="">
      <xdr:nvCxnSpPr>
        <xdr:cNvPr id="129" name="直線コネクタ 128"/>
        <xdr:cNvCxnSpPr/>
      </xdr:nvCxnSpPr>
      <xdr:spPr>
        <a:xfrm>
          <a:off x="14782800" y="2451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57150</xdr:rowOff>
    </xdr:from>
    <xdr:to>
      <xdr:col>78</xdr:col>
      <xdr:colOff>120650</xdr:colOff>
      <xdr:row>17</xdr:row>
      <xdr:rowOff>158750</xdr:rowOff>
    </xdr:to>
    <xdr:sp macro="" textlink="">
      <xdr:nvSpPr>
        <xdr:cNvPr id="130" name="フローチャート: 判断 129"/>
        <xdr:cNvSpPr/>
      </xdr:nvSpPr>
      <xdr:spPr>
        <a:xfrm>
          <a:off x="15621000" y="297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143527</xdr:rowOff>
    </xdr:from>
    <xdr:ext cx="736600" cy="259045"/>
    <xdr:sp macro="" textlink="">
      <xdr:nvSpPr>
        <xdr:cNvPr id="131" name="テキスト ボックス 130"/>
        <xdr:cNvSpPr txBox="1"/>
      </xdr:nvSpPr>
      <xdr:spPr>
        <a:xfrm>
          <a:off x="15290800" y="305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50800</xdr:rowOff>
    </xdr:from>
    <xdr:to>
      <xdr:col>73</xdr:col>
      <xdr:colOff>180975</xdr:colOff>
      <xdr:row>14</xdr:row>
      <xdr:rowOff>50800</xdr:rowOff>
    </xdr:to>
    <xdr:cxnSp macro="">
      <xdr:nvCxnSpPr>
        <xdr:cNvPr id="132" name="直線コネクタ 131"/>
        <xdr:cNvCxnSpPr/>
      </xdr:nvCxnSpPr>
      <xdr:spPr>
        <a:xfrm>
          <a:off x="13893800" y="245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3" name="フローチャート: 判断 132"/>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105427</xdr:rowOff>
    </xdr:from>
    <xdr:ext cx="762000" cy="259045"/>
    <xdr:sp macro="" textlink="">
      <xdr:nvSpPr>
        <xdr:cNvPr id="134" name="テキスト ボックス 133"/>
        <xdr:cNvSpPr txBox="1"/>
      </xdr:nvSpPr>
      <xdr:spPr>
        <a:xfrm>
          <a:off x="14401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50800</xdr:rowOff>
    </xdr:from>
    <xdr:to>
      <xdr:col>69</xdr:col>
      <xdr:colOff>92075</xdr:colOff>
      <xdr:row>14</xdr:row>
      <xdr:rowOff>50800</xdr:rowOff>
    </xdr:to>
    <xdr:cxnSp macro="">
      <xdr:nvCxnSpPr>
        <xdr:cNvPr id="135" name="直線コネクタ 134"/>
        <xdr:cNvCxnSpPr/>
      </xdr:nvCxnSpPr>
      <xdr:spPr>
        <a:xfrm>
          <a:off x="13004800" y="2451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19050</xdr:rowOff>
    </xdr:from>
    <xdr:to>
      <xdr:col>69</xdr:col>
      <xdr:colOff>142875</xdr:colOff>
      <xdr:row>17</xdr:row>
      <xdr:rowOff>120650</xdr:rowOff>
    </xdr:to>
    <xdr:sp macro="" textlink="">
      <xdr:nvSpPr>
        <xdr:cNvPr id="136" name="フローチャート: 判断 135"/>
        <xdr:cNvSpPr/>
      </xdr:nvSpPr>
      <xdr:spPr>
        <a:xfrm>
          <a:off x="13843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105427</xdr:rowOff>
    </xdr:from>
    <xdr:ext cx="762000" cy="259045"/>
    <xdr:sp macro="" textlink="">
      <xdr:nvSpPr>
        <xdr:cNvPr id="137" name="テキスト ボックス 136"/>
        <xdr:cNvSpPr txBox="1"/>
      </xdr:nvSpPr>
      <xdr:spPr>
        <a:xfrm>
          <a:off x="13512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38" name="フローチャート: 判断 137"/>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39" name="テキスト ボックス 138"/>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0" name="テキスト ボックス 139"/>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1" name="テキスト ボックス 140"/>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2" name="テキスト ボックス 141"/>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3" name="テキスト ボックス 142"/>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4" name="テキスト ボックス 143"/>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5" name="楕円 144"/>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80027</xdr:rowOff>
    </xdr:from>
    <xdr:ext cx="762000" cy="259045"/>
    <xdr:sp macro="" textlink="">
      <xdr:nvSpPr>
        <xdr:cNvPr id="146" name="物件費該当値テキスト"/>
        <xdr:cNvSpPr txBox="1"/>
      </xdr:nvSpPr>
      <xdr:spPr>
        <a:xfrm>
          <a:off x="165989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38100</xdr:rowOff>
    </xdr:from>
    <xdr:to>
      <xdr:col>78</xdr:col>
      <xdr:colOff>120650</xdr:colOff>
      <xdr:row>14</xdr:row>
      <xdr:rowOff>139700</xdr:rowOff>
    </xdr:to>
    <xdr:sp macro="" textlink="">
      <xdr:nvSpPr>
        <xdr:cNvPr id="147" name="楕円 146"/>
        <xdr:cNvSpPr/>
      </xdr:nvSpPr>
      <xdr:spPr>
        <a:xfrm>
          <a:off x="15621000" y="243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149877</xdr:rowOff>
    </xdr:from>
    <xdr:ext cx="736600" cy="259045"/>
    <xdr:sp macro="" textlink="">
      <xdr:nvSpPr>
        <xdr:cNvPr id="148" name="テキスト ボックス 147"/>
        <xdr:cNvSpPr txBox="1"/>
      </xdr:nvSpPr>
      <xdr:spPr>
        <a:xfrm>
          <a:off x="15290800" y="220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0</xdr:rowOff>
    </xdr:from>
    <xdr:to>
      <xdr:col>74</xdr:col>
      <xdr:colOff>31750</xdr:colOff>
      <xdr:row>14</xdr:row>
      <xdr:rowOff>101600</xdr:rowOff>
    </xdr:to>
    <xdr:sp macro="" textlink="">
      <xdr:nvSpPr>
        <xdr:cNvPr id="149" name="楕円 148"/>
        <xdr:cNvSpPr/>
      </xdr:nvSpPr>
      <xdr:spPr>
        <a:xfrm>
          <a:off x="14732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111777</xdr:rowOff>
    </xdr:from>
    <xdr:ext cx="762000" cy="259045"/>
    <xdr:sp macro="" textlink="">
      <xdr:nvSpPr>
        <xdr:cNvPr id="150" name="テキスト ボックス 149"/>
        <xdr:cNvSpPr txBox="1"/>
      </xdr:nvSpPr>
      <xdr:spPr>
        <a:xfrm>
          <a:off x="1440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0</xdr:rowOff>
    </xdr:from>
    <xdr:to>
      <xdr:col>69</xdr:col>
      <xdr:colOff>142875</xdr:colOff>
      <xdr:row>14</xdr:row>
      <xdr:rowOff>101600</xdr:rowOff>
    </xdr:to>
    <xdr:sp macro="" textlink="">
      <xdr:nvSpPr>
        <xdr:cNvPr id="151" name="楕円 150"/>
        <xdr:cNvSpPr/>
      </xdr:nvSpPr>
      <xdr:spPr>
        <a:xfrm>
          <a:off x="13843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111777</xdr:rowOff>
    </xdr:from>
    <xdr:ext cx="762000" cy="259045"/>
    <xdr:sp macro="" textlink="">
      <xdr:nvSpPr>
        <xdr:cNvPr id="152" name="テキスト ボックス 151"/>
        <xdr:cNvSpPr txBox="1"/>
      </xdr:nvSpPr>
      <xdr:spPr>
        <a:xfrm>
          <a:off x="13512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0</xdr:rowOff>
    </xdr:from>
    <xdr:to>
      <xdr:col>65</xdr:col>
      <xdr:colOff>53975</xdr:colOff>
      <xdr:row>14</xdr:row>
      <xdr:rowOff>101600</xdr:rowOff>
    </xdr:to>
    <xdr:sp macro="" textlink="">
      <xdr:nvSpPr>
        <xdr:cNvPr id="153" name="楕円 152"/>
        <xdr:cNvSpPr/>
      </xdr:nvSpPr>
      <xdr:spPr>
        <a:xfrm>
          <a:off x="129540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111777</xdr:rowOff>
    </xdr:from>
    <xdr:ext cx="762000" cy="259045"/>
    <xdr:sp macro="" textlink="">
      <xdr:nvSpPr>
        <xdr:cNvPr id="154" name="テキスト ボックス 153"/>
        <xdr:cNvSpPr txBox="1"/>
      </xdr:nvSpPr>
      <xdr:spPr>
        <a:xfrm>
          <a:off x="12623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5" name="正方形/長方形 154"/>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6" name="正方形/長方形 155"/>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7" name="正方形/長方形 156"/>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47</xdr:row>
      <xdr:rowOff>133350</xdr:rowOff>
    </xdr:from>
    <xdr:to>
      <xdr:col>43</xdr:col>
      <xdr:colOff>98425</xdr:colOff>
      <xdr:row>49</xdr:row>
      <xdr:rowOff>44450</xdr:rowOff>
    </xdr:to>
    <xdr:sp macro="" textlink="">
      <xdr:nvSpPr>
        <xdr:cNvPr id="158" name="正方形/長方形 157"/>
        <xdr:cNvSpPr/>
      </xdr:nvSpPr>
      <xdr:spPr>
        <a:xfrm>
          <a:off x="7175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48</xdr:row>
      <xdr:rowOff>152400</xdr:rowOff>
    </xdr:from>
    <xdr:to>
      <xdr:col>43</xdr:col>
      <xdr:colOff>98425</xdr:colOff>
      <xdr:row>50</xdr:row>
      <xdr:rowOff>63500</xdr:rowOff>
    </xdr:to>
    <xdr:sp macro="" textlink="">
      <xdr:nvSpPr>
        <xdr:cNvPr id="159" name="正方形/長方形 158"/>
        <xdr:cNvSpPr/>
      </xdr:nvSpPr>
      <xdr:spPr>
        <a:xfrm>
          <a:off x="7175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55</xdr:col>
      <xdr:colOff>111125</xdr:colOff>
      <xdr:row>64</xdr:row>
      <xdr:rowOff>12700</xdr:rowOff>
    </xdr:to>
    <xdr:sp macro="" textlink="">
      <xdr:nvSpPr>
        <xdr:cNvPr id="161" name="正方形/長方形 160"/>
        <xdr:cNvSpPr/>
      </xdr:nvSpPr>
      <xdr:spPr>
        <a:xfrm>
          <a:off x="5778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79375</xdr:colOff>
      <xdr:row>52</xdr:row>
      <xdr:rowOff>101600</xdr:rowOff>
    </xdr:from>
    <xdr:to>
      <xdr:col>54</xdr:col>
      <xdr:colOff>158750</xdr:colOff>
      <xdr:row>63</xdr:row>
      <xdr:rowOff>120650</xdr:rowOff>
    </xdr:to>
    <xdr:sp macro="" textlink="" fLocksText="0">
      <xdr:nvSpPr>
        <xdr:cNvPr id="163" name="テキスト ボックス 162"/>
        <xdr:cNvSpPr txBox="1"/>
      </xdr:nvSpPr>
      <xdr:spPr>
        <a:xfrm>
          <a:off x="5880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年度の扶助費の経常収支比率は</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％で、前年度（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％）と同水準となった。</a:t>
          </a:r>
        </a:p>
      </xdr:txBody>
    </xdr:sp>
    <xdr:clientData/>
  </xdr:twoCellAnchor>
  <xdr:oneCellAnchor>
    <xdr:from>
      <xdr:col>3</xdr:col>
      <xdr:colOff>123825</xdr:colOff>
      <xdr:row>49</xdr:row>
      <xdr:rowOff>107950</xdr:rowOff>
    </xdr:from>
    <xdr:ext cx="298543" cy="225703"/>
    <xdr:sp macro="" textlink="">
      <xdr:nvSpPr>
        <xdr:cNvPr id="164" name="テキスト ボックス 163"/>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41927</xdr:rowOff>
    </xdr:from>
    <xdr:ext cx="762000" cy="259045"/>
    <xdr:sp macro="" textlink="">
      <xdr:nvSpPr>
        <xdr:cNvPr id="166" name="テキスト ボックス 165"/>
        <xdr:cNvSpPr txBox="1"/>
      </xdr:nvSpPr>
      <xdr:spPr>
        <a:xfrm>
          <a:off x="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3827</xdr:rowOff>
    </xdr:from>
    <xdr:ext cx="762000" cy="259045"/>
    <xdr:sp macro="" textlink="">
      <xdr:nvSpPr>
        <xdr:cNvPr id="168" name="テキスト ボックス 167"/>
        <xdr:cNvSpPr txBox="1"/>
      </xdr:nvSpPr>
      <xdr:spPr>
        <a:xfrm>
          <a:off x="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137177</xdr:rowOff>
    </xdr:from>
    <xdr:ext cx="762000" cy="259045"/>
    <xdr:sp macro="" textlink="">
      <xdr:nvSpPr>
        <xdr:cNvPr id="170" name="テキスト ボックス 169"/>
        <xdr:cNvSpPr txBox="1"/>
      </xdr:nvSpPr>
      <xdr:spPr>
        <a:xfrm>
          <a:off x="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56</xdr:row>
      <xdr:rowOff>99077</xdr:rowOff>
    </xdr:from>
    <xdr:ext cx="762000" cy="259045"/>
    <xdr:sp macro="" textlink="">
      <xdr:nvSpPr>
        <xdr:cNvPr id="172" name="テキスト ボックス 171"/>
        <xdr:cNvSpPr txBox="1"/>
      </xdr:nvSpPr>
      <xdr:spPr>
        <a:xfrm>
          <a:off x="0" y="970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54</xdr:row>
      <xdr:rowOff>60977</xdr:rowOff>
    </xdr:from>
    <xdr:ext cx="762000" cy="259045"/>
    <xdr:sp macro="" textlink="">
      <xdr:nvSpPr>
        <xdr:cNvPr id="174" name="テキスト ボックス 173"/>
        <xdr:cNvSpPr txBox="1"/>
      </xdr:nvSpPr>
      <xdr:spPr>
        <a:xfrm>
          <a:off x="0" y="931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52</xdr:row>
      <xdr:rowOff>22877</xdr:rowOff>
    </xdr:from>
    <xdr:ext cx="762000" cy="259045"/>
    <xdr:sp macro="" textlink="">
      <xdr:nvSpPr>
        <xdr:cNvPr id="176" name="テキスト ボックス 175"/>
        <xdr:cNvSpPr txBox="1"/>
      </xdr:nvSpPr>
      <xdr:spPr>
        <a:xfrm>
          <a:off x="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49</xdr:row>
      <xdr:rowOff>156227</xdr:rowOff>
    </xdr:from>
    <xdr:ext cx="762000" cy="259045"/>
    <xdr:sp macro="" textlink="">
      <xdr:nvSpPr>
        <xdr:cNvPr id="178" name="テキスト ボックス 177"/>
        <xdr:cNvSpPr txBox="1"/>
      </xdr:nvSpPr>
      <xdr:spPr>
        <a:xfrm>
          <a:off x="0" y="855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61</xdr:row>
      <xdr:rowOff>31750</xdr:rowOff>
    </xdr:to>
    <xdr:cxnSp macro="">
      <xdr:nvCxnSpPr>
        <xdr:cNvPr id="180" name="直線コネクタ 179"/>
        <xdr:cNvCxnSpPr/>
      </xdr:nvCxnSpPr>
      <xdr:spPr>
        <a:xfrm flipV="1">
          <a:off x="4826000" y="911860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3827</xdr:rowOff>
    </xdr:from>
    <xdr:ext cx="762000" cy="259045"/>
    <xdr:sp macro="" textlink="">
      <xdr:nvSpPr>
        <xdr:cNvPr id="181" name="扶助費最小値テキスト"/>
        <xdr:cNvSpPr txBox="1"/>
      </xdr:nvSpPr>
      <xdr:spPr>
        <a:xfrm>
          <a:off x="4914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2" name="直線コネクタ 181"/>
        <xdr:cNvCxnSpPr/>
      </xdr:nvCxnSpPr>
      <xdr:spPr>
        <a:xfrm>
          <a:off x="4737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3" name="扶助費最大値テキスト"/>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4" name="直線コネクタ 183"/>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53</xdr:row>
      <xdr:rowOff>146050</xdr:rowOff>
    </xdr:to>
    <xdr:cxnSp macro="">
      <xdr:nvCxnSpPr>
        <xdr:cNvPr id="185" name="直線コネクタ 184"/>
        <xdr:cNvCxnSpPr/>
      </xdr:nvCxnSpPr>
      <xdr:spPr>
        <a:xfrm>
          <a:off x="3987800" y="923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48277</xdr:rowOff>
    </xdr:from>
    <xdr:ext cx="762000" cy="259045"/>
    <xdr:sp macro="" textlink="">
      <xdr:nvSpPr>
        <xdr:cNvPr id="186" name="扶助費平均値テキスト"/>
        <xdr:cNvSpPr txBox="1"/>
      </xdr:nvSpPr>
      <xdr:spPr>
        <a:xfrm>
          <a:off x="4914900" y="930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187" name="フローチャート: 判断 186"/>
        <xdr:cNvSpPr/>
      </xdr:nvSpPr>
      <xdr:spPr>
        <a:xfrm>
          <a:off x="47752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146050</xdr:rowOff>
    </xdr:to>
    <xdr:cxnSp macro="">
      <xdr:nvCxnSpPr>
        <xdr:cNvPr id="188" name="直線コネクタ 187"/>
        <xdr:cNvCxnSpPr/>
      </xdr:nvCxnSpPr>
      <xdr:spPr>
        <a:xfrm>
          <a:off x="3098800" y="923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114300</xdr:rowOff>
    </xdr:from>
    <xdr:to>
      <xdr:col>20</xdr:col>
      <xdr:colOff>38100</xdr:colOff>
      <xdr:row>55</xdr:row>
      <xdr:rowOff>44450</xdr:rowOff>
    </xdr:to>
    <xdr:sp macro="" textlink="">
      <xdr:nvSpPr>
        <xdr:cNvPr id="189" name="フローチャート: 判断 188"/>
        <xdr:cNvSpPr/>
      </xdr:nvSpPr>
      <xdr:spPr>
        <a:xfrm>
          <a:off x="3937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0" name="テキスト ボックス 189"/>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107950</xdr:rowOff>
    </xdr:from>
    <xdr:to>
      <xdr:col>15</xdr:col>
      <xdr:colOff>98425</xdr:colOff>
      <xdr:row>53</xdr:row>
      <xdr:rowOff>146050</xdr:rowOff>
    </xdr:to>
    <xdr:cxnSp macro="">
      <xdr:nvCxnSpPr>
        <xdr:cNvPr id="191" name="直線コネクタ 190"/>
        <xdr:cNvCxnSpPr/>
      </xdr:nvCxnSpPr>
      <xdr:spPr>
        <a:xfrm>
          <a:off x="2209800" y="919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76200</xdr:rowOff>
    </xdr:from>
    <xdr:to>
      <xdr:col>15</xdr:col>
      <xdr:colOff>149225</xdr:colOff>
      <xdr:row>55</xdr:row>
      <xdr:rowOff>6350</xdr:rowOff>
    </xdr:to>
    <xdr:sp macro="" textlink="">
      <xdr:nvSpPr>
        <xdr:cNvPr id="192" name="フローチャート: 判断 191"/>
        <xdr:cNvSpPr/>
      </xdr:nvSpPr>
      <xdr:spPr>
        <a:xfrm>
          <a:off x="3048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3" name="テキスト ボックス 192"/>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107950</xdr:rowOff>
    </xdr:to>
    <xdr:cxnSp macro="">
      <xdr:nvCxnSpPr>
        <xdr:cNvPr id="194" name="直線コネクタ 193"/>
        <xdr:cNvCxnSpPr/>
      </xdr:nvCxnSpPr>
      <xdr:spPr>
        <a:xfrm>
          <a:off x="1320800" y="919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38100</xdr:rowOff>
    </xdr:from>
    <xdr:to>
      <xdr:col>11</xdr:col>
      <xdr:colOff>60325</xdr:colOff>
      <xdr:row>54</xdr:row>
      <xdr:rowOff>139700</xdr:rowOff>
    </xdr:to>
    <xdr:sp macro="" textlink="">
      <xdr:nvSpPr>
        <xdr:cNvPr id="195" name="フローチャート: 判断 194"/>
        <xdr:cNvSpPr/>
      </xdr:nvSpPr>
      <xdr:spPr>
        <a:xfrm>
          <a:off x="2159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124477</xdr:rowOff>
    </xdr:from>
    <xdr:ext cx="762000" cy="259045"/>
    <xdr:sp macro="" textlink="">
      <xdr:nvSpPr>
        <xdr:cNvPr id="196" name="テキスト ボックス 195"/>
        <xdr:cNvSpPr txBox="1"/>
      </xdr:nvSpPr>
      <xdr:spPr>
        <a:xfrm>
          <a:off x="1828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197" name="フローチャート: 判断 196"/>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198" name="テキスト ボックス 197"/>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4" name="楕円 203"/>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3827</xdr:rowOff>
    </xdr:from>
    <xdr:ext cx="762000" cy="259045"/>
    <xdr:sp macro="" textlink="">
      <xdr:nvSpPr>
        <xdr:cNvPr id="205" name="扶助費該当値テキスト"/>
        <xdr:cNvSpPr txBox="1"/>
      </xdr:nvSpPr>
      <xdr:spPr>
        <a:xfrm>
          <a:off x="4914900" y="909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6" name="楕円 205"/>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7" name="テキスト ボックス 206"/>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8" name="楕円 207"/>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9" name="テキスト ボックス 208"/>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57150</xdr:rowOff>
    </xdr:from>
    <xdr:to>
      <xdr:col>11</xdr:col>
      <xdr:colOff>60325</xdr:colOff>
      <xdr:row>53</xdr:row>
      <xdr:rowOff>158750</xdr:rowOff>
    </xdr:to>
    <xdr:sp macro="" textlink="">
      <xdr:nvSpPr>
        <xdr:cNvPr id="210" name="楕円 209"/>
        <xdr:cNvSpPr/>
      </xdr:nvSpPr>
      <xdr:spPr>
        <a:xfrm>
          <a:off x="2159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51</xdr:row>
      <xdr:rowOff>168927</xdr:rowOff>
    </xdr:from>
    <xdr:ext cx="762000" cy="259045"/>
    <xdr:sp macro="" textlink="">
      <xdr:nvSpPr>
        <xdr:cNvPr id="211" name="テキスト ボックス 210"/>
        <xdr:cNvSpPr txBox="1"/>
      </xdr:nvSpPr>
      <xdr:spPr>
        <a:xfrm>
          <a:off x="1828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2" name="楕円 211"/>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3" name="テキスト ボックス 212"/>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47</xdr:row>
      <xdr:rowOff>133350</xdr:rowOff>
    </xdr:from>
    <xdr:to>
      <xdr:col>101</xdr:col>
      <xdr:colOff>180975</xdr:colOff>
      <xdr:row>49</xdr:row>
      <xdr:rowOff>44450</xdr:rowOff>
    </xdr:to>
    <xdr:sp macro="" textlink="">
      <xdr:nvSpPr>
        <xdr:cNvPr id="217" name="正方形/長方形 216"/>
        <xdr:cNvSpPr/>
      </xdr:nvSpPr>
      <xdr:spPr>
        <a:xfrm>
          <a:off x="1885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48</xdr:row>
      <xdr:rowOff>152400</xdr:rowOff>
    </xdr:from>
    <xdr:to>
      <xdr:col>101</xdr:col>
      <xdr:colOff>180975</xdr:colOff>
      <xdr:row>50</xdr:row>
      <xdr:rowOff>63500</xdr:rowOff>
    </xdr:to>
    <xdr:sp macro="" textlink="">
      <xdr:nvSpPr>
        <xdr:cNvPr id="218" name="正方形/長方形 217"/>
        <xdr:cNvSpPr/>
      </xdr:nvSpPr>
      <xdr:spPr>
        <a:xfrm>
          <a:off x="1885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113</xdr:col>
      <xdr:colOff>193675</xdr:colOff>
      <xdr:row>64</xdr:row>
      <xdr:rowOff>12700</xdr:rowOff>
    </xdr:to>
    <xdr:sp macro="" textlink="">
      <xdr:nvSpPr>
        <xdr:cNvPr id="220" name="正方形/長方形 219"/>
        <xdr:cNvSpPr/>
      </xdr:nvSpPr>
      <xdr:spPr>
        <a:xfrm>
          <a:off x="174625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161925</xdr:colOff>
      <xdr:row>52</xdr:row>
      <xdr:rowOff>101600</xdr:rowOff>
    </xdr:from>
    <xdr:to>
      <xdr:col>113</xdr:col>
      <xdr:colOff>41275</xdr:colOff>
      <xdr:row>63</xdr:row>
      <xdr:rowOff>120650</xdr:rowOff>
    </xdr:to>
    <xdr:sp macro="" textlink="" fLocksText="0">
      <xdr:nvSpPr>
        <xdr:cNvPr id="222" name="テキスト ボックス 221"/>
        <xdr:cNvSpPr txBox="1"/>
      </xdr:nvSpPr>
      <xdr:spPr>
        <a:xfrm>
          <a:off x="175641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年度のその他経費の経常収支比率について、国民健康保険特別会計創設に伴う関係経費の補助費等から繰出金への区分変更に伴う繰出金の増等により、前年度（</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％上昇し、</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63</xdr:row>
      <xdr:rowOff>41927</xdr:rowOff>
    </xdr:from>
    <xdr:ext cx="762000" cy="259045"/>
    <xdr:sp macro="" textlink="">
      <xdr:nvSpPr>
        <xdr:cNvPr id="225" name="テキスト ボックス 224"/>
        <xdr:cNvSpPr txBox="1"/>
      </xdr:nvSpPr>
      <xdr:spPr>
        <a:xfrm>
          <a:off x="11684000" y="1084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6" name="直線コネクタ 225"/>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61</xdr:row>
      <xdr:rowOff>58255</xdr:rowOff>
    </xdr:from>
    <xdr:ext cx="762000" cy="259045"/>
    <xdr:sp macro="" textlink="">
      <xdr:nvSpPr>
        <xdr:cNvPr id="227" name="テキスト ボックス 226"/>
        <xdr:cNvSpPr txBox="1"/>
      </xdr:nvSpPr>
      <xdr:spPr>
        <a:xfrm>
          <a:off x="11684000" y="10516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8" name="直線コネクタ 227"/>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59</xdr:row>
      <xdr:rowOff>74584</xdr:rowOff>
    </xdr:from>
    <xdr:ext cx="762000" cy="259045"/>
    <xdr:sp macro="" textlink="">
      <xdr:nvSpPr>
        <xdr:cNvPr id="229" name="テキスト ボックス 228"/>
        <xdr:cNvSpPr txBox="1"/>
      </xdr:nvSpPr>
      <xdr:spPr>
        <a:xfrm>
          <a:off x="11684000" y="10190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0" name="直線コネクタ 229"/>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57</xdr:row>
      <xdr:rowOff>90912</xdr:rowOff>
    </xdr:from>
    <xdr:ext cx="762000" cy="259045"/>
    <xdr:sp macro="" textlink="">
      <xdr:nvSpPr>
        <xdr:cNvPr id="231" name="テキスト ボックス 230"/>
        <xdr:cNvSpPr txBox="1"/>
      </xdr:nvSpPr>
      <xdr:spPr>
        <a:xfrm>
          <a:off x="11684000" y="9863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2" name="直線コネクタ 231"/>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55</xdr:row>
      <xdr:rowOff>107242</xdr:rowOff>
    </xdr:from>
    <xdr:ext cx="762000" cy="259045"/>
    <xdr:sp macro="" textlink="">
      <xdr:nvSpPr>
        <xdr:cNvPr id="233" name="テキスト ボックス 232"/>
        <xdr:cNvSpPr txBox="1"/>
      </xdr:nvSpPr>
      <xdr:spPr>
        <a:xfrm>
          <a:off x="11684000" y="9536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4" name="直線コネクタ 233"/>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53</xdr:row>
      <xdr:rowOff>123570</xdr:rowOff>
    </xdr:from>
    <xdr:ext cx="762000" cy="259045"/>
    <xdr:sp macro="" textlink="">
      <xdr:nvSpPr>
        <xdr:cNvPr id="235" name="テキスト ボックス 234"/>
        <xdr:cNvSpPr txBox="1"/>
      </xdr:nvSpPr>
      <xdr:spPr>
        <a:xfrm>
          <a:off x="11684000" y="921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6" name="直線コネクタ 235"/>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51</xdr:row>
      <xdr:rowOff>139899</xdr:rowOff>
    </xdr:from>
    <xdr:ext cx="762000" cy="259045"/>
    <xdr:sp macro="" textlink="">
      <xdr:nvSpPr>
        <xdr:cNvPr id="237" name="テキスト ボックス 236"/>
        <xdr:cNvSpPr txBox="1"/>
      </xdr:nvSpPr>
      <xdr:spPr>
        <a:xfrm>
          <a:off x="116840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57</xdr:row>
      <xdr:rowOff>37193</xdr:rowOff>
    </xdr:from>
    <xdr:to>
      <xdr:col>82</xdr:col>
      <xdr:colOff>107950</xdr:colOff>
      <xdr:row>62</xdr:row>
      <xdr:rowOff>29028</xdr:rowOff>
    </xdr:to>
    <xdr:cxnSp macro="">
      <xdr:nvCxnSpPr>
        <xdr:cNvPr id="240" name="直線コネクタ 239"/>
        <xdr:cNvCxnSpPr/>
      </xdr:nvCxnSpPr>
      <xdr:spPr>
        <a:xfrm flipV="1">
          <a:off x="16510000" y="9809843"/>
          <a:ext cx="0" cy="849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1" name="その他最小値テキスト"/>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2" name="直線コネクタ 241"/>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123570</xdr:rowOff>
    </xdr:from>
    <xdr:ext cx="762000" cy="259045"/>
    <xdr:sp macro="" textlink="">
      <xdr:nvSpPr>
        <xdr:cNvPr id="243" name="その他最大値テキスト"/>
        <xdr:cNvSpPr txBox="1"/>
      </xdr:nvSpPr>
      <xdr:spPr>
        <a:xfrm>
          <a:off x="16598900" y="955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57</xdr:row>
      <xdr:rowOff>37193</xdr:rowOff>
    </xdr:from>
    <xdr:to>
      <xdr:col>82</xdr:col>
      <xdr:colOff>196850</xdr:colOff>
      <xdr:row>57</xdr:row>
      <xdr:rowOff>37193</xdr:rowOff>
    </xdr:to>
    <xdr:cxnSp macro="">
      <xdr:nvCxnSpPr>
        <xdr:cNvPr id="244" name="直線コネクタ 243"/>
        <xdr:cNvCxnSpPr/>
      </xdr:nvCxnSpPr>
      <xdr:spPr>
        <a:xfrm>
          <a:off x="16421100" y="9809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167822</xdr:rowOff>
    </xdr:from>
    <xdr:to>
      <xdr:col>82</xdr:col>
      <xdr:colOff>107950</xdr:colOff>
      <xdr:row>59</xdr:row>
      <xdr:rowOff>86178</xdr:rowOff>
    </xdr:to>
    <xdr:cxnSp macro="">
      <xdr:nvCxnSpPr>
        <xdr:cNvPr id="245" name="直線コネクタ 244"/>
        <xdr:cNvCxnSpPr/>
      </xdr:nvCxnSpPr>
      <xdr:spPr>
        <a:xfrm>
          <a:off x="15671800" y="9254672"/>
          <a:ext cx="838200" cy="94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40112</xdr:rowOff>
    </xdr:from>
    <xdr:ext cx="762000" cy="259045"/>
    <xdr:sp macro="" textlink="">
      <xdr:nvSpPr>
        <xdr:cNvPr id="246" name="その他平均値テキスト"/>
        <xdr:cNvSpPr txBox="1"/>
      </xdr:nvSpPr>
      <xdr:spPr>
        <a:xfrm>
          <a:off x="16598900" y="101556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68035</xdr:rowOff>
    </xdr:from>
    <xdr:to>
      <xdr:col>82</xdr:col>
      <xdr:colOff>158750</xdr:colOff>
      <xdr:row>59</xdr:row>
      <xdr:rowOff>169635</xdr:rowOff>
    </xdr:to>
    <xdr:sp macro="" textlink="">
      <xdr:nvSpPr>
        <xdr:cNvPr id="247" name="フローチャート: 判断 246"/>
        <xdr:cNvSpPr/>
      </xdr:nvSpPr>
      <xdr:spPr>
        <a:xfrm>
          <a:off x="16459200" y="1018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167822</xdr:rowOff>
    </xdr:from>
    <xdr:to>
      <xdr:col>78</xdr:col>
      <xdr:colOff>69850</xdr:colOff>
      <xdr:row>54</xdr:row>
      <xdr:rowOff>29028</xdr:rowOff>
    </xdr:to>
    <xdr:cxnSp macro="">
      <xdr:nvCxnSpPr>
        <xdr:cNvPr id="248" name="直線コネクタ 247"/>
        <xdr:cNvCxnSpPr/>
      </xdr:nvCxnSpPr>
      <xdr:spPr>
        <a:xfrm flipV="1">
          <a:off x="14782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54</xdr:row>
      <xdr:rowOff>10885</xdr:rowOff>
    </xdr:from>
    <xdr:to>
      <xdr:col>78</xdr:col>
      <xdr:colOff>120650</xdr:colOff>
      <xdr:row>54</xdr:row>
      <xdr:rowOff>112485</xdr:rowOff>
    </xdr:to>
    <xdr:sp macro="" textlink="">
      <xdr:nvSpPr>
        <xdr:cNvPr id="249" name="フローチャート: 判断 248"/>
        <xdr:cNvSpPr/>
      </xdr:nvSpPr>
      <xdr:spPr>
        <a:xfrm>
          <a:off x="15621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97262</xdr:rowOff>
    </xdr:from>
    <xdr:ext cx="736600" cy="259045"/>
    <xdr:sp macro="" textlink="">
      <xdr:nvSpPr>
        <xdr:cNvPr id="250" name="テキスト ボックス 249"/>
        <xdr:cNvSpPr txBox="1"/>
      </xdr:nvSpPr>
      <xdr:spPr>
        <a:xfrm>
          <a:off x="15290800" y="935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53</xdr:row>
      <xdr:rowOff>167822</xdr:rowOff>
    </xdr:from>
    <xdr:to>
      <xdr:col>73</xdr:col>
      <xdr:colOff>180975</xdr:colOff>
      <xdr:row>54</xdr:row>
      <xdr:rowOff>29028</xdr:rowOff>
    </xdr:to>
    <xdr:cxnSp macro="">
      <xdr:nvCxnSpPr>
        <xdr:cNvPr id="251" name="直線コネクタ 250"/>
        <xdr:cNvCxnSpPr/>
      </xdr:nvCxnSpPr>
      <xdr:spPr>
        <a:xfrm>
          <a:off x="13893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53</xdr:row>
      <xdr:rowOff>149678</xdr:rowOff>
    </xdr:from>
    <xdr:to>
      <xdr:col>74</xdr:col>
      <xdr:colOff>31750</xdr:colOff>
      <xdr:row>54</xdr:row>
      <xdr:rowOff>79828</xdr:rowOff>
    </xdr:to>
    <xdr:sp macro="" textlink="">
      <xdr:nvSpPr>
        <xdr:cNvPr id="252" name="フローチャート: 判断 251"/>
        <xdr:cNvSpPr/>
      </xdr:nvSpPr>
      <xdr:spPr>
        <a:xfrm>
          <a:off x="14732000" y="9236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90005</xdr:rowOff>
    </xdr:from>
    <xdr:ext cx="762000" cy="259045"/>
    <xdr:sp macro="" textlink="">
      <xdr:nvSpPr>
        <xdr:cNvPr id="253" name="テキスト ボックス 252"/>
        <xdr:cNvSpPr txBox="1"/>
      </xdr:nvSpPr>
      <xdr:spPr>
        <a:xfrm>
          <a:off x="14401800" y="9005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53</xdr:row>
      <xdr:rowOff>167822</xdr:rowOff>
    </xdr:from>
    <xdr:to>
      <xdr:col>69</xdr:col>
      <xdr:colOff>92075</xdr:colOff>
      <xdr:row>54</xdr:row>
      <xdr:rowOff>29028</xdr:rowOff>
    </xdr:to>
    <xdr:cxnSp macro="">
      <xdr:nvCxnSpPr>
        <xdr:cNvPr id="254" name="直線コネクタ 253"/>
        <xdr:cNvCxnSpPr/>
      </xdr:nvCxnSpPr>
      <xdr:spPr>
        <a:xfrm flipV="1">
          <a:off x="13004800" y="92546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54</xdr:row>
      <xdr:rowOff>10885</xdr:rowOff>
    </xdr:from>
    <xdr:to>
      <xdr:col>69</xdr:col>
      <xdr:colOff>142875</xdr:colOff>
      <xdr:row>54</xdr:row>
      <xdr:rowOff>112485</xdr:rowOff>
    </xdr:to>
    <xdr:sp macro="" textlink="">
      <xdr:nvSpPr>
        <xdr:cNvPr id="255" name="フローチャート: 判断 254"/>
        <xdr:cNvSpPr/>
      </xdr:nvSpPr>
      <xdr:spPr>
        <a:xfrm>
          <a:off x="13843000" y="926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97262</xdr:rowOff>
    </xdr:from>
    <xdr:ext cx="762000" cy="259045"/>
    <xdr:sp macro="" textlink="">
      <xdr:nvSpPr>
        <xdr:cNvPr id="256" name="テキスト ボックス 255"/>
        <xdr:cNvSpPr txBox="1"/>
      </xdr:nvSpPr>
      <xdr:spPr>
        <a:xfrm>
          <a:off x="13512800" y="935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84365</xdr:rowOff>
    </xdr:from>
    <xdr:to>
      <xdr:col>65</xdr:col>
      <xdr:colOff>53975</xdr:colOff>
      <xdr:row>54</xdr:row>
      <xdr:rowOff>14515</xdr:rowOff>
    </xdr:to>
    <xdr:sp macro="" textlink="">
      <xdr:nvSpPr>
        <xdr:cNvPr id="257" name="フローチャート: 判断 256"/>
        <xdr:cNvSpPr/>
      </xdr:nvSpPr>
      <xdr:spPr>
        <a:xfrm>
          <a:off x="12954000" y="917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24692</xdr:rowOff>
    </xdr:from>
    <xdr:ext cx="762000" cy="259045"/>
    <xdr:sp macro="" textlink="">
      <xdr:nvSpPr>
        <xdr:cNvPr id="258" name="テキスト ボックス 257"/>
        <xdr:cNvSpPr txBox="1"/>
      </xdr:nvSpPr>
      <xdr:spPr>
        <a:xfrm>
          <a:off x="12623800" y="89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35378</xdr:rowOff>
    </xdr:from>
    <xdr:to>
      <xdr:col>82</xdr:col>
      <xdr:colOff>158750</xdr:colOff>
      <xdr:row>59</xdr:row>
      <xdr:rowOff>136978</xdr:rowOff>
    </xdr:to>
    <xdr:sp macro="" textlink="">
      <xdr:nvSpPr>
        <xdr:cNvPr id="264" name="楕円 263"/>
        <xdr:cNvSpPr/>
      </xdr:nvSpPr>
      <xdr:spPr>
        <a:xfrm>
          <a:off x="164592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51905</xdr:rowOff>
    </xdr:from>
    <xdr:ext cx="762000" cy="259045"/>
    <xdr:sp macro="" textlink="">
      <xdr:nvSpPr>
        <xdr:cNvPr id="265" name="その他該当値テキスト"/>
        <xdr:cNvSpPr txBox="1"/>
      </xdr:nvSpPr>
      <xdr:spPr>
        <a:xfrm>
          <a:off x="16598900" y="999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117022</xdr:rowOff>
    </xdr:from>
    <xdr:to>
      <xdr:col>78</xdr:col>
      <xdr:colOff>120650</xdr:colOff>
      <xdr:row>54</xdr:row>
      <xdr:rowOff>47172</xdr:rowOff>
    </xdr:to>
    <xdr:sp macro="" textlink="">
      <xdr:nvSpPr>
        <xdr:cNvPr id="266" name="楕円 265"/>
        <xdr:cNvSpPr/>
      </xdr:nvSpPr>
      <xdr:spPr>
        <a:xfrm>
          <a:off x="15621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57349</xdr:rowOff>
    </xdr:from>
    <xdr:ext cx="736600" cy="259045"/>
    <xdr:sp macro="" textlink="">
      <xdr:nvSpPr>
        <xdr:cNvPr id="267" name="テキスト ボックス 266"/>
        <xdr:cNvSpPr txBox="1"/>
      </xdr:nvSpPr>
      <xdr:spPr>
        <a:xfrm>
          <a:off x="15290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149678</xdr:rowOff>
    </xdr:from>
    <xdr:to>
      <xdr:col>74</xdr:col>
      <xdr:colOff>31750</xdr:colOff>
      <xdr:row>54</xdr:row>
      <xdr:rowOff>79828</xdr:rowOff>
    </xdr:to>
    <xdr:sp macro="" textlink="">
      <xdr:nvSpPr>
        <xdr:cNvPr id="268" name="楕円 267"/>
        <xdr:cNvSpPr/>
      </xdr:nvSpPr>
      <xdr:spPr>
        <a:xfrm>
          <a:off x="14732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64605</xdr:rowOff>
    </xdr:from>
    <xdr:ext cx="762000" cy="259045"/>
    <xdr:sp macro="" textlink="">
      <xdr:nvSpPr>
        <xdr:cNvPr id="269" name="テキスト ボックス 268"/>
        <xdr:cNvSpPr txBox="1"/>
      </xdr:nvSpPr>
      <xdr:spPr>
        <a:xfrm>
          <a:off x="14401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53</xdr:row>
      <xdr:rowOff>117022</xdr:rowOff>
    </xdr:from>
    <xdr:to>
      <xdr:col>69</xdr:col>
      <xdr:colOff>142875</xdr:colOff>
      <xdr:row>54</xdr:row>
      <xdr:rowOff>47172</xdr:rowOff>
    </xdr:to>
    <xdr:sp macro="" textlink="">
      <xdr:nvSpPr>
        <xdr:cNvPr id="270" name="楕円 269"/>
        <xdr:cNvSpPr/>
      </xdr:nvSpPr>
      <xdr:spPr>
        <a:xfrm>
          <a:off x="13843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57349</xdr:rowOff>
    </xdr:from>
    <xdr:ext cx="762000" cy="259045"/>
    <xdr:sp macro="" textlink="">
      <xdr:nvSpPr>
        <xdr:cNvPr id="271" name="テキスト ボックス 270"/>
        <xdr:cNvSpPr txBox="1"/>
      </xdr:nvSpPr>
      <xdr:spPr>
        <a:xfrm>
          <a:off x="13512800" y="897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149678</xdr:rowOff>
    </xdr:from>
    <xdr:to>
      <xdr:col>65</xdr:col>
      <xdr:colOff>53975</xdr:colOff>
      <xdr:row>54</xdr:row>
      <xdr:rowOff>79828</xdr:rowOff>
    </xdr:to>
    <xdr:sp macro="" textlink="">
      <xdr:nvSpPr>
        <xdr:cNvPr id="272" name="楕円 271"/>
        <xdr:cNvSpPr/>
      </xdr:nvSpPr>
      <xdr:spPr>
        <a:xfrm>
          <a:off x="12954000" y="9236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64605</xdr:rowOff>
    </xdr:from>
    <xdr:ext cx="762000" cy="259045"/>
    <xdr:sp macro="" textlink="">
      <xdr:nvSpPr>
        <xdr:cNvPr id="273" name="テキスト ボックス 272"/>
        <xdr:cNvSpPr txBox="1"/>
      </xdr:nvSpPr>
      <xdr:spPr>
        <a:xfrm>
          <a:off x="12623800" y="932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27</xdr:row>
      <xdr:rowOff>133350</xdr:rowOff>
    </xdr:from>
    <xdr:to>
      <xdr:col>101</xdr:col>
      <xdr:colOff>180975</xdr:colOff>
      <xdr:row>29</xdr:row>
      <xdr:rowOff>44450</xdr:rowOff>
    </xdr:to>
    <xdr:sp macro="" textlink="">
      <xdr:nvSpPr>
        <xdr:cNvPr id="277" name="正方形/長方形 276"/>
        <xdr:cNvSpPr/>
      </xdr:nvSpPr>
      <xdr:spPr>
        <a:xfrm>
          <a:off x="1885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28</xdr:row>
      <xdr:rowOff>152400</xdr:rowOff>
    </xdr:from>
    <xdr:to>
      <xdr:col>101</xdr:col>
      <xdr:colOff>180975</xdr:colOff>
      <xdr:row>30</xdr:row>
      <xdr:rowOff>63500</xdr:rowOff>
    </xdr:to>
    <xdr:sp macro="" textlink="">
      <xdr:nvSpPr>
        <xdr:cNvPr id="278" name="正方形/長方形 277"/>
        <xdr:cNvSpPr/>
      </xdr:nvSpPr>
      <xdr:spPr>
        <a:xfrm>
          <a:off x="1885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113</xdr:col>
      <xdr:colOff>193675</xdr:colOff>
      <xdr:row>44</xdr:row>
      <xdr:rowOff>12700</xdr:rowOff>
    </xdr:to>
    <xdr:sp macro="" textlink="">
      <xdr:nvSpPr>
        <xdr:cNvPr id="280" name="正方形/長方形 279"/>
        <xdr:cNvSpPr/>
      </xdr:nvSpPr>
      <xdr:spPr>
        <a:xfrm>
          <a:off x="174625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161925</xdr:colOff>
      <xdr:row>32</xdr:row>
      <xdr:rowOff>101600</xdr:rowOff>
    </xdr:from>
    <xdr:to>
      <xdr:col>113</xdr:col>
      <xdr:colOff>41275</xdr:colOff>
      <xdr:row>43</xdr:row>
      <xdr:rowOff>120650</xdr:rowOff>
    </xdr:to>
    <xdr:sp macro="" textlink="" fLocksText="0">
      <xdr:nvSpPr>
        <xdr:cNvPr id="282" name="テキスト ボックス 281"/>
        <xdr:cNvSpPr txBox="1"/>
      </xdr:nvSpPr>
      <xdr:spPr>
        <a:xfrm>
          <a:off x="175641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補助費等の経常収支比率は、これまで社会保障関係経費の増などにより増加傾向にあったが、教職員給与負担事務の神戸市への移譲に伴う県民税所得割臨時交付金が減少したこと等により、前年度（</a:t>
          </a:r>
          <a:r>
            <a:rPr kumimoji="1" lang="en-US" altLang="ja-JP" sz="1300">
              <a:latin typeface="ＭＳ Ｐゴシック" panose="020B0600070205080204" pitchFamily="50" charset="-128"/>
              <a:ea typeface="ＭＳ Ｐゴシック" panose="020B0600070205080204" pitchFamily="50" charset="-128"/>
            </a:rPr>
            <a:t>30.8</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％低下となる</a:t>
          </a:r>
          <a:r>
            <a:rPr kumimoji="1" lang="en-US" altLang="ja-JP" sz="1300">
              <a:latin typeface="ＭＳ Ｐゴシック" panose="020B0600070205080204" pitchFamily="50" charset="-128"/>
              <a:ea typeface="ＭＳ Ｐゴシック" panose="020B0600070205080204" pitchFamily="50" charset="-128"/>
            </a:rPr>
            <a:t>28.3</a:t>
          </a:r>
          <a:r>
            <a:rPr kumimoji="1" lang="ja-JP" altLang="en-US" sz="1300">
              <a:latin typeface="ＭＳ Ｐゴシック" panose="020B0600070205080204" pitchFamily="50" charset="-128"/>
              <a:ea typeface="ＭＳ Ｐゴシック" panose="020B0600070205080204" pitchFamily="50" charset="-128"/>
            </a:rPr>
            <a:t>％となった。</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43</xdr:row>
      <xdr:rowOff>41927</xdr:rowOff>
    </xdr:from>
    <xdr:ext cx="762000" cy="259045"/>
    <xdr:sp macro="" textlink="">
      <xdr:nvSpPr>
        <xdr:cNvPr id="285" name="テキスト ボックス 284"/>
        <xdr:cNvSpPr txBox="1"/>
      </xdr:nvSpPr>
      <xdr:spPr>
        <a:xfrm>
          <a:off x="116840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86" name="直線コネクタ 28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41</xdr:row>
      <xdr:rowOff>3827</xdr:rowOff>
    </xdr:from>
    <xdr:ext cx="762000" cy="259045"/>
    <xdr:sp macro="" textlink="">
      <xdr:nvSpPr>
        <xdr:cNvPr id="287" name="テキスト ボックス 286"/>
        <xdr:cNvSpPr txBox="1"/>
      </xdr:nvSpPr>
      <xdr:spPr>
        <a:xfrm>
          <a:off x="116840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88" name="直線コネクタ 28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38</xdr:row>
      <xdr:rowOff>137177</xdr:rowOff>
    </xdr:from>
    <xdr:ext cx="762000" cy="259045"/>
    <xdr:sp macro="" textlink="">
      <xdr:nvSpPr>
        <xdr:cNvPr id="289" name="テキスト ボックス 288"/>
        <xdr:cNvSpPr txBox="1"/>
      </xdr:nvSpPr>
      <xdr:spPr>
        <a:xfrm>
          <a:off x="116840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0" name="直線コネクタ 28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36</xdr:row>
      <xdr:rowOff>99077</xdr:rowOff>
    </xdr:from>
    <xdr:ext cx="762000" cy="259045"/>
    <xdr:sp macro="" textlink="">
      <xdr:nvSpPr>
        <xdr:cNvPr id="291" name="テキスト ボックス 290"/>
        <xdr:cNvSpPr txBox="1"/>
      </xdr:nvSpPr>
      <xdr:spPr>
        <a:xfrm>
          <a:off x="116840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292" name="直線コネクタ 29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34</xdr:row>
      <xdr:rowOff>60977</xdr:rowOff>
    </xdr:from>
    <xdr:ext cx="762000" cy="259045"/>
    <xdr:sp macro="" textlink="">
      <xdr:nvSpPr>
        <xdr:cNvPr id="293" name="テキスト ボックス 292"/>
        <xdr:cNvSpPr txBox="1"/>
      </xdr:nvSpPr>
      <xdr:spPr>
        <a:xfrm>
          <a:off x="116840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294" name="直線コネクタ 29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32</xdr:row>
      <xdr:rowOff>22877</xdr:rowOff>
    </xdr:from>
    <xdr:ext cx="762000" cy="259045"/>
    <xdr:sp macro="" textlink="">
      <xdr:nvSpPr>
        <xdr:cNvPr id="295" name="テキスト ボックス 294"/>
        <xdr:cNvSpPr txBox="1"/>
      </xdr:nvSpPr>
      <xdr:spPr>
        <a:xfrm>
          <a:off x="116840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29</xdr:row>
      <xdr:rowOff>156227</xdr:rowOff>
    </xdr:from>
    <xdr:ext cx="762000" cy="259045"/>
    <xdr:sp macro="" textlink="">
      <xdr:nvSpPr>
        <xdr:cNvPr id="297" name="テキスト ボックス 296"/>
        <xdr:cNvSpPr txBox="1"/>
      </xdr:nvSpPr>
      <xdr:spPr>
        <a:xfrm>
          <a:off x="11684000" y="512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63500</xdr:rowOff>
    </xdr:from>
    <xdr:to>
      <xdr:col>82</xdr:col>
      <xdr:colOff>107950</xdr:colOff>
      <xdr:row>42</xdr:row>
      <xdr:rowOff>50800</xdr:rowOff>
    </xdr:to>
    <xdr:cxnSp macro="">
      <xdr:nvCxnSpPr>
        <xdr:cNvPr id="299" name="直線コネクタ 298"/>
        <xdr:cNvCxnSpPr/>
      </xdr:nvCxnSpPr>
      <xdr:spPr>
        <a:xfrm flipV="1">
          <a:off x="16510000" y="5549900"/>
          <a:ext cx="0" cy="1701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22877</xdr:rowOff>
    </xdr:from>
    <xdr:ext cx="762000" cy="259045"/>
    <xdr:sp macro="" textlink="">
      <xdr:nvSpPr>
        <xdr:cNvPr id="300" name="補助費等最小値テキスト"/>
        <xdr:cNvSpPr txBox="1"/>
      </xdr:nvSpPr>
      <xdr:spPr>
        <a:xfrm>
          <a:off x="165989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50800</xdr:rowOff>
    </xdr:from>
    <xdr:to>
      <xdr:col>82</xdr:col>
      <xdr:colOff>196850</xdr:colOff>
      <xdr:row>42</xdr:row>
      <xdr:rowOff>50800</xdr:rowOff>
    </xdr:to>
    <xdr:cxnSp macro="">
      <xdr:nvCxnSpPr>
        <xdr:cNvPr id="301" name="直線コネクタ 300"/>
        <xdr:cNvCxnSpPr/>
      </xdr:nvCxnSpPr>
      <xdr:spPr>
        <a:xfrm>
          <a:off x="16421100" y="7251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30</xdr:row>
      <xdr:rowOff>149877</xdr:rowOff>
    </xdr:from>
    <xdr:ext cx="762000" cy="259045"/>
    <xdr:sp macro="" textlink="">
      <xdr:nvSpPr>
        <xdr:cNvPr id="302" name="補助費等最大値テキスト"/>
        <xdr:cNvSpPr txBox="1"/>
      </xdr:nvSpPr>
      <xdr:spPr>
        <a:xfrm>
          <a:off x="16598900" y="529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63500</xdr:rowOff>
    </xdr:from>
    <xdr:to>
      <xdr:col>82</xdr:col>
      <xdr:colOff>196850</xdr:colOff>
      <xdr:row>32</xdr:row>
      <xdr:rowOff>63500</xdr:rowOff>
    </xdr:to>
    <xdr:cxnSp macro="">
      <xdr:nvCxnSpPr>
        <xdr:cNvPr id="303" name="直線コネクタ 302"/>
        <xdr:cNvCxnSpPr/>
      </xdr:nvCxnSpPr>
      <xdr:spPr>
        <a:xfrm>
          <a:off x="16421100" y="5549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63500</xdr:rowOff>
    </xdr:from>
    <xdr:to>
      <xdr:col>82</xdr:col>
      <xdr:colOff>107950</xdr:colOff>
      <xdr:row>40</xdr:row>
      <xdr:rowOff>38100</xdr:rowOff>
    </xdr:to>
    <xdr:cxnSp macro="">
      <xdr:nvCxnSpPr>
        <xdr:cNvPr id="304" name="直線コネクタ 303"/>
        <xdr:cNvCxnSpPr/>
      </xdr:nvCxnSpPr>
      <xdr:spPr>
        <a:xfrm flipV="1">
          <a:off x="15671800" y="6578600"/>
          <a:ext cx="838200" cy="317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156227</xdr:rowOff>
    </xdr:from>
    <xdr:ext cx="762000" cy="259045"/>
    <xdr:sp macro="" textlink="">
      <xdr:nvSpPr>
        <xdr:cNvPr id="305" name="補助費等平均値テキスト"/>
        <xdr:cNvSpPr txBox="1"/>
      </xdr:nvSpPr>
      <xdr:spPr>
        <a:xfrm>
          <a:off x="16598900" y="6156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139700</xdr:rowOff>
    </xdr:from>
    <xdr:to>
      <xdr:col>82</xdr:col>
      <xdr:colOff>158750</xdr:colOff>
      <xdr:row>37</xdr:row>
      <xdr:rowOff>69850</xdr:rowOff>
    </xdr:to>
    <xdr:sp macro="" textlink="">
      <xdr:nvSpPr>
        <xdr:cNvPr id="306" name="フローチャート: 判断 305"/>
        <xdr:cNvSpPr/>
      </xdr:nvSpPr>
      <xdr:spPr>
        <a:xfrm>
          <a:off x="164592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139700</xdr:rowOff>
    </xdr:from>
    <xdr:to>
      <xdr:col>78</xdr:col>
      <xdr:colOff>69850</xdr:colOff>
      <xdr:row>40</xdr:row>
      <xdr:rowOff>38100</xdr:rowOff>
    </xdr:to>
    <xdr:cxnSp macro="">
      <xdr:nvCxnSpPr>
        <xdr:cNvPr id="307" name="直線コネクタ 306"/>
        <xdr:cNvCxnSpPr/>
      </xdr:nvCxnSpPr>
      <xdr:spPr>
        <a:xfrm>
          <a:off x="14782800" y="66548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127000</xdr:rowOff>
    </xdr:from>
    <xdr:to>
      <xdr:col>78</xdr:col>
      <xdr:colOff>120650</xdr:colOff>
      <xdr:row>39</xdr:row>
      <xdr:rowOff>57150</xdr:rowOff>
    </xdr:to>
    <xdr:sp macro="" textlink="">
      <xdr:nvSpPr>
        <xdr:cNvPr id="308" name="フローチャート: 判断 307"/>
        <xdr:cNvSpPr/>
      </xdr:nvSpPr>
      <xdr:spPr>
        <a:xfrm>
          <a:off x="156210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67327</xdr:rowOff>
    </xdr:from>
    <xdr:ext cx="736600" cy="259045"/>
    <xdr:sp macro="" textlink="">
      <xdr:nvSpPr>
        <xdr:cNvPr id="309" name="テキスト ボックス 308"/>
        <xdr:cNvSpPr txBox="1"/>
      </xdr:nvSpPr>
      <xdr:spPr>
        <a:xfrm>
          <a:off x="15290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38100</xdr:rowOff>
    </xdr:from>
    <xdr:to>
      <xdr:col>73</xdr:col>
      <xdr:colOff>180975</xdr:colOff>
      <xdr:row>38</xdr:row>
      <xdr:rowOff>139700</xdr:rowOff>
    </xdr:to>
    <xdr:cxnSp macro="">
      <xdr:nvCxnSpPr>
        <xdr:cNvPr id="310" name="直線コネクタ 309"/>
        <xdr:cNvCxnSpPr/>
      </xdr:nvCxnSpPr>
      <xdr:spPr>
        <a:xfrm>
          <a:off x="13893800" y="6553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146050</xdr:rowOff>
    </xdr:from>
    <xdr:to>
      <xdr:col>74</xdr:col>
      <xdr:colOff>31750</xdr:colOff>
      <xdr:row>38</xdr:row>
      <xdr:rowOff>76200</xdr:rowOff>
    </xdr:to>
    <xdr:sp macro="" textlink="">
      <xdr:nvSpPr>
        <xdr:cNvPr id="311" name="フローチャート: 判断 310"/>
        <xdr:cNvSpPr/>
      </xdr:nvSpPr>
      <xdr:spPr>
        <a:xfrm>
          <a:off x="147320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86377</xdr:rowOff>
    </xdr:from>
    <xdr:ext cx="762000" cy="259045"/>
    <xdr:sp macro="" textlink="">
      <xdr:nvSpPr>
        <xdr:cNvPr id="312" name="テキスト ボックス 311"/>
        <xdr:cNvSpPr txBox="1"/>
      </xdr:nvSpPr>
      <xdr:spPr>
        <a:xfrm>
          <a:off x="14401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152400</xdr:rowOff>
    </xdr:from>
    <xdr:to>
      <xdr:col>69</xdr:col>
      <xdr:colOff>92075</xdr:colOff>
      <xdr:row>38</xdr:row>
      <xdr:rowOff>38100</xdr:rowOff>
    </xdr:to>
    <xdr:cxnSp macro="">
      <xdr:nvCxnSpPr>
        <xdr:cNvPr id="313" name="直線コネクタ 312"/>
        <xdr:cNvCxnSpPr/>
      </xdr:nvCxnSpPr>
      <xdr:spPr>
        <a:xfrm>
          <a:off x="13004800" y="63246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31750</xdr:rowOff>
    </xdr:from>
    <xdr:to>
      <xdr:col>69</xdr:col>
      <xdr:colOff>142875</xdr:colOff>
      <xdr:row>37</xdr:row>
      <xdr:rowOff>133350</xdr:rowOff>
    </xdr:to>
    <xdr:sp macro="" textlink="">
      <xdr:nvSpPr>
        <xdr:cNvPr id="314" name="フローチャート: 判断 313"/>
        <xdr:cNvSpPr/>
      </xdr:nvSpPr>
      <xdr:spPr>
        <a:xfrm>
          <a:off x="13843000" y="6375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143527</xdr:rowOff>
    </xdr:from>
    <xdr:ext cx="762000" cy="259045"/>
    <xdr:sp macro="" textlink="">
      <xdr:nvSpPr>
        <xdr:cNvPr id="315" name="テキスト ボックス 314"/>
        <xdr:cNvSpPr txBox="1"/>
      </xdr:nvSpPr>
      <xdr:spPr>
        <a:xfrm>
          <a:off x="13512800" y="614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25400</xdr:rowOff>
    </xdr:from>
    <xdr:to>
      <xdr:col>65</xdr:col>
      <xdr:colOff>53975</xdr:colOff>
      <xdr:row>36</xdr:row>
      <xdr:rowOff>127000</xdr:rowOff>
    </xdr:to>
    <xdr:sp macro="" textlink="">
      <xdr:nvSpPr>
        <xdr:cNvPr id="316" name="フローチャート: 判断 315"/>
        <xdr:cNvSpPr/>
      </xdr:nvSpPr>
      <xdr:spPr>
        <a:xfrm>
          <a:off x="12954000" y="619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137177</xdr:rowOff>
    </xdr:from>
    <xdr:ext cx="762000" cy="259045"/>
    <xdr:sp macro="" textlink="">
      <xdr:nvSpPr>
        <xdr:cNvPr id="317" name="テキスト ボックス 316"/>
        <xdr:cNvSpPr txBox="1"/>
      </xdr:nvSpPr>
      <xdr:spPr>
        <a:xfrm>
          <a:off x="126238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12700</xdr:rowOff>
    </xdr:from>
    <xdr:to>
      <xdr:col>82</xdr:col>
      <xdr:colOff>158750</xdr:colOff>
      <xdr:row>38</xdr:row>
      <xdr:rowOff>114300</xdr:rowOff>
    </xdr:to>
    <xdr:sp macro="" textlink="">
      <xdr:nvSpPr>
        <xdr:cNvPr id="323" name="楕円 322"/>
        <xdr:cNvSpPr/>
      </xdr:nvSpPr>
      <xdr:spPr>
        <a:xfrm>
          <a:off x="16459200" y="65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156227</xdr:rowOff>
    </xdr:from>
    <xdr:ext cx="762000" cy="259045"/>
    <xdr:sp macro="" textlink="">
      <xdr:nvSpPr>
        <xdr:cNvPr id="324" name="補助費等該当値テキスト"/>
        <xdr:cNvSpPr txBox="1"/>
      </xdr:nvSpPr>
      <xdr:spPr>
        <a:xfrm>
          <a:off x="16598900" y="649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158750</xdr:rowOff>
    </xdr:from>
    <xdr:to>
      <xdr:col>78</xdr:col>
      <xdr:colOff>120650</xdr:colOff>
      <xdr:row>40</xdr:row>
      <xdr:rowOff>88900</xdr:rowOff>
    </xdr:to>
    <xdr:sp macro="" textlink="">
      <xdr:nvSpPr>
        <xdr:cNvPr id="325" name="楕円 324"/>
        <xdr:cNvSpPr/>
      </xdr:nvSpPr>
      <xdr:spPr>
        <a:xfrm>
          <a:off x="156210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73677</xdr:rowOff>
    </xdr:from>
    <xdr:ext cx="736600" cy="259045"/>
    <xdr:sp macro="" textlink="">
      <xdr:nvSpPr>
        <xdr:cNvPr id="326" name="テキスト ボックス 325"/>
        <xdr:cNvSpPr txBox="1"/>
      </xdr:nvSpPr>
      <xdr:spPr>
        <a:xfrm>
          <a:off x="15290800" y="693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88900</xdr:rowOff>
    </xdr:from>
    <xdr:to>
      <xdr:col>74</xdr:col>
      <xdr:colOff>31750</xdr:colOff>
      <xdr:row>39</xdr:row>
      <xdr:rowOff>19050</xdr:rowOff>
    </xdr:to>
    <xdr:sp macro="" textlink="">
      <xdr:nvSpPr>
        <xdr:cNvPr id="327" name="楕円 326"/>
        <xdr:cNvSpPr/>
      </xdr:nvSpPr>
      <xdr:spPr>
        <a:xfrm>
          <a:off x="147320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3827</xdr:rowOff>
    </xdr:from>
    <xdr:ext cx="762000" cy="259045"/>
    <xdr:sp macro="" textlink="">
      <xdr:nvSpPr>
        <xdr:cNvPr id="328" name="テキスト ボックス 327"/>
        <xdr:cNvSpPr txBox="1"/>
      </xdr:nvSpPr>
      <xdr:spPr>
        <a:xfrm>
          <a:off x="14401800" y="669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158750</xdr:rowOff>
    </xdr:from>
    <xdr:to>
      <xdr:col>69</xdr:col>
      <xdr:colOff>142875</xdr:colOff>
      <xdr:row>38</xdr:row>
      <xdr:rowOff>88900</xdr:rowOff>
    </xdr:to>
    <xdr:sp macro="" textlink="">
      <xdr:nvSpPr>
        <xdr:cNvPr id="329" name="楕円 328"/>
        <xdr:cNvSpPr/>
      </xdr:nvSpPr>
      <xdr:spPr>
        <a:xfrm>
          <a:off x="13843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73677</xdr:rowOff>
    </xdr:from>
    <xdr:ext cx="762000" cy="259045"/>
    <xdr:sp macro="" textlink="">
      <xdr:nvSpPr>
        <xdr:cNvPr id="330" name="テキスト ボックス 329"/>
        <xdr:cNvSpPr txBox="1"/>
      </xdr:nvSpPr>
      <xdr:spPr>
        <a:xfrm>
          <a:off x="13512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101600</xdr:rowOff>
    </xdr:from>
    <xdr:to>
      <xdr:col>65</xdr:col>
      <xdr:colOff>53975</xdr:colOff>
      <xdr:row>37</xdr:row>
      <xdr:rowOff>31750</xdr:rowOff>
    </xdr:to>
    <xdr:sp macro="" textlink="">
      <xdr:nvSpPr>
        <xdr:cNvPr id="331" name="楕円 330"/>
        <xdr:cNvSpPr/>
      </xdr:nvSpPr>
      <xdr:spPr>
        <a:xfrm>
          <a:off x="12954000" y="627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16527</xdr:rowOff>
    </xdr:from>
    <xdr:ext cx="762000" cy="259045"/>
    <xdr:sp macro="" textlink="">
      <xdr:nvSpPr>
        <xdr:cNvPr id="332" name="テキスト ボックス 331"/>
        <xdr:cNvSpPr txBox="1"/>
      </xdr:nvSpPr>
      <xdr:spPr>
        <a:xfrm>
          <a:off x="12623800" y="636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174625</xdr:colOff>
      <xdr:row>67</xdr:row>
      <xdr:rowOff>133350</xdr:rowOff>
    </xdr:from>
    <xdr:to>
      <xdr:col>43</xdr:col>
      <xdr:colOff>98425</xdr:colOff>
      <xdr:row>69</xdr:row>
      <xdr:rowOff>44450</xdr:rowOff>
    </xdr:to>
    <xdr:sp macro="" textlink="">
      <xdr:nvSpPr>
        <xdr:cNvPr id="336" name="正方形/長方形 335"/>
        <xdr:cNvSpPr/>
      </xdr:nvSpPr>
      <xdr:spPr>
        <a:xfrm>
          <a:off x="7175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35</xdr:col>
      <xdr:colOff>174625</xdr:colOff>
      <xdr:row>68</xdr:row>
      <xdr:rowOff>152400</xdr:rowOff>
    </xdr:from>
    <xdr:to>
      <xdr:col>43</xdr:col>
      <xdr:colOff>98425</xdr:colOff>
      <xdr:row>70</xdr:row>
      <xdr:rowOff>63500</xdr:rowOff>
    </xdr:to>
    <xdr:sp macro="" textlink="">
      <xdr:nvSpPr>
        <xdr:cNvPr id="337" name="正方形/長方形 336"/>
        <xdr:cNvSpPr/>
      </xdr:nvSpPr>
      <xdr:spPr>
        <a:xfrm>
          <a:off x="7175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55</xdr:col>
      <xdr:colOff>111125</xdr:colOff>
      <xdr:row>84</xdr:row>
      <xdr:rowOff>12700</xdr:rowOff>
    </xdr:to>
    <xdr:sp macro="" textlink="">
      <xdr:nvSpPr>
        <xdr:cNvPr id="339" name="正方形/長方形 338"/>
        <xdr:cNvSpPr/>
      </xdr:nvSpPr>
      <xdr:spPr>
        <a:xfrm>
          <a:off x="5778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79375</xdr:colOff>
      <xdr:row>72</xdr:row>
      <xdr:rowOff>101600</xdr:rowOff>
    </xdr:from>
    <xdr:to>
      <xdr:col>54</xdr:col>
      <xdr:colOff>158750</xdr:colOff>
      <xdr:row>83</xdr:row>
      <xdr:rowOff>120650</xdr:rowOff>
    </xdr:to>
    <xdr:sp macro="" textlink="" fLocksText="0">
      <xdr:nvSpPr>
        <xdr:cNvPr id="341" name="テキスト ボックス 340"/>
        <xdr:cNvSpPr txBox="1"/>
      </xdr:nvSpPr>
      <xdr:spPr>
        <a:xfrm>
          <a:off x="5880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年度の公債費の経常収支比率は、新規発行や借換えに伴う発行利率の低下等により利子が減少したものの、平成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年度に発行した臨時財政対策債の元金償還開始等に伴い元金償還が増となったこと等により、前年度（</a:t>
          </a:r>
          <a:r>
            <a:rPr kumimoji="1" lang="en-US" altLang="ja-JP" sz="1300">
              <a:latin typeface="ＭＳ Ｐゴシック" panose="020B0600070205080204" pitchFamily="50" charset="-128"/>
              <a:ea typeface="ＭＳ Ｐゴシック" panose="020B0600070205080204" pitchFamily="50" charset="-128"/>
            </a:rPr>
            <a:t>24.1</a:t>
          </a:r>
          <a:r>
            <a:rPr kumimoji="1" lang="ja-JP" altLang="en-US" sz="1300">
              <a:latin typeface="ＭＳ Ｐゴシック" panose="020B0600070205080204" pitchFamily="50" charset="-128"/>
              <a:ea typeface="ＭＳ Ｐゴシック" panose="020B0600070205080204" pitchFamily="50" charset="-128"/>
            </a:rPr>
            <a:t>％）から</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％上昇となる</a:t>
          </a:r>
          <a:r>
            <a:rPr kumimoji="1" lang="en-US" altLang="ja-JP" sz="1300">
              <a:latin typeface="ＭＳ Ｐゴシック" panose="020B0600070205080204" pitchFamily="50" charset="-128"/>
              <a:ea typeface="ＭＳ Ｐゴシック" panose="020B0600070205080204" pitchFamily="50" charset="-128"/>
            </a:rPr>
            <a:t>24.3</a:t>
          </a:r>
          <a:r>
            <a:rPr kumimoji="1" lang="ja-JP" altLang="en-US" sz="1300">
              <a:latin typeface="ＭＳ Ｐゴシック" panose="020B0600070205080204" pitchFamily="50" charset="-128"/>
              <a:ea typeface="ＭＳ Ｐゴシック" panose="020B0600070205080204" pitchFamily="50" charset="-128"/>
            </a:rPr>
            <a:t>％となった。</a:t>
          </a:r>
        </a:p>
      </xdr:txBody>
    </xdr:sp>
    <xdr:clientData/>
  </xdr:twoCellAnchor>
  <xdr:oneCellAnchor>
    <xdr:from>
      <xdr:col>3</xdr:col>
      <xdr:colOff>123825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41927</xdr:rowOff>
    </xdr:from>
    <xdr:ext cx="762000" cy="259045"/>
    <xdr:sp macro="" textlink="">
      <xdr:nvSpPr>
        <xdr:cNvPr id="344" name="テキスト ボックス 343"/>
        <xdr:cNvSpPr txBox="1"/>
      </xdr:nvSpPr>
      <xdr:spPr>
        <a:xfrm>
          <a:off x="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346" name="テキスト ボックス 34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74584</xdr:rowOff>
    </xdr:from>
    <xdr:ext cx="762000" cy="259045"/>
    <xdr:sp macro="" textlink="">
      <xdr:nvSpPr>
        <xdr:cNvPr id="348" name="テキスト ボックス 347"/>
        <xdr:cNvSpPr txBox="1"/>
      </xdr:nvSpPr>
      <xdr:spPr>
        <a:xfrm>
          <a:off x="0" y="13619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90913</xdr:rowOff>
    </xdr:from>
    <xdr:ext cx="762000" cy="259045"/>
    <xdr:sp macro="" textlink="">
      <xdr:nvSpPr>
        <xdr:cNvPr id="350" name="テキスト ボックス 349"/>
        <xdr:cNvSpPr txBox="1"/>
      </xdr:nvSpPr>
      <xdr:spPr>
        <a:xfrm>
          <a:off x="0" y="13292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75</xdr:row>
      <xdr:rowOff>107241</xdr:rowOff>
    </xdr:from>
    <xdr:ext cx="762000" cy="259045"/>
    <xdr:sp macro="" textlink="">
      <xdr:nvSpPr>
        <xdr:cNvPr id="352" name="テキスト ボックス 351"/>
        <xdr:cNvSpPr txBox="1"/>
      </xdr:nvSpPr>
      <xdr:spPr>
        <a:xfrm>
          <a:off x="0" y="12965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73</xdr:row>
      <xdr:rowOff>123570</xdr:rowOff>
    </xdr:from>
    <xdr:ext cx="762000" cy="259045"/>
    <xdr:sp macro="" textlink="">
      <xdr:nvSpPr>
        <xdr:cNvPr id="354" name="テキスト ボックス 353"/>
        <xdr:cNvSpPr txBox="1"/>
      </xdr:nvSpPr>
      <xdr:spPr>
        <a:xfrm>
          <a:off x="0" y="1263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71</xdr:row>
      <xdr:rowOff>139899</xdr:rowOff>
    </xdr:from>
    <xdr:ext cx="762000" cy="259045"/>
    <xdr:sp macro="" textlink="">
      <xdr:nvSpPr>
        <xdr:cNvPr id="356" name="テキスト ボックス 355"/>
        <xdr:cNvSpPr txBox="1"/>
      </xdr:nvSpPr>
      <xdr:spPr>
        <a:xfrm>
          <a:off x="0" y="1231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156227</xdr:rowOff>
    </xdr:from>
    <xdr:ext cx="762000" cy="259045"/>
    <xdr:sp macro="" textlink="">
      <xdr:nvSpPr>
        <xdr:cNvPr id="358" name="テキスト ボックス 357"/>
        <xdr:cNvSpPr txBox="1"/>
      </xdr:nvSpPr>
      <xdr:spPr>
        <a:xfrm>
          <a:off x="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86178</xdr:rowOff>
    </xdr:from>
    <xdr:to>
      <xdr:col>24</xdr:col>
      <xdr:colOff>25400</xdr:colOff>
      <xdr:row>82</xdr:row>
      <xdr:rowOff>61686</xdr:rowOff>
    </xdr:to>
    <xdr:cxnSp macro="">
      <xdr:nvCxnSpPr>
        <xdr:cNvPr id="360" name="直線コネクタ 359"/>
        <xdr:cNvCxnSpPr/>
      </xdr:nvCxnSpPr>
      <xdr:spPr>
        <a:xfrm flipV="1">
          <a:off x="4826000" y="12602028"/>
          <a:ext cx="0" cy="1518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33763</xdr:rowOff>
    </xdr:from>
    <xdr:ext cx="762000" cy="259045"/>
    <xdr:sp macro="" textlink="">
      <xdr:nvSpPr>
        <xdr:cNvPr id="361" name="公債費最小値テキスト"/>
        <xdr:cNvSpPr txBox="1"/>
      </xdr:nvSpPr>
      <xdr:spPr>
        <a:xfrm>
          <a:off x="4914900" y="1409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61686</xdr:rowOff>
    </xdr:from>
    <xdr:to>
      <xdr:col>24</xdr:col>
      <xdr:colOff>114300</xdr:colOff>
      <xdr:row>82</xdr:row>
      <xdr:rowOff>61686</xdr:rowOff>
    </xdr:to>
    <xdr:cxnSp macro="">
      <xdr:nvCxnSpPr>
        <xdr:cNvPr id="362" name="直線コネクタ 361"/>
        <xdr:cNvCxnSpPr/>
      </xdr:nvCxnSpPr>
      <xdr:spPr>
        <a:xfrm>
          <a:off x="4737100" y="141205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1105</xdr:rowOff>
    </xdr:from>
    <xdr:ext cx="762000" cy="259045"/>
    <xdr:sp macro="" textlink="">
      <xdr:nvSpPr>
        <xdr:cNvPr id="363" name="公債費最大値テキスト"/>
        <xdr:cNvSpPr txBox="1"/>
      </xdr:nvSpPr>
      <xdr:spPr>
        <a:xfrm>
          <a:off x="4914900" y="1234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86178</xdr:rowOff>
    </xdr:from>
    <xdr:to>
      <xdr:col>24</xdr:col>
      <xdr:colOff>114300</xdr:colOff>
      <xdr:row>73</xdr:row>
      <xdr:rowOff>86178</xdr:rowOff>
    </xdr:to>
    <xdr:cxnSp macro="">
      <xdr:nvCxnSpPr>
        <xdr:cNvPr id="364" name="直線コネクタ 363"/>
        <xdr:cNvCxnSpPr/>
      </xdr:nvCxnSpPr>
      <xdr:spPr>
        <a:xfrm>
          <a:off x="4737100" y="126020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78014</xdr:rowOff>
    </xdr:from>
    <xdr:to>
      <xdr:col>24</xdr:col>
      <xdr:colOff>25400</xdr:colOff>
      <xdr:row>78</xdr:row>
      <xdr:rowOff>110671</xdr:rowOff>
    </xdr:to>
    <xdr:cxnSp macro="">
      <xdr:nvCxnSpPr>
        <xdr:cNvPr id="365" name="直線コネクタ 364"/>
        <xdr:cNvCxnSpPr/>
      </xdr:nvCxnSpPr>
      <xdr:spPr>
        <a:xfrm>
          <a:off x="3987800" y="13451114"/>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35577</xdr:rowOff>
    </xdr:from>
    <xdr:ext cx="762000" cy="259045"/>
    <xdr:sp macro="" textlink="">
      <xdr:nvSpPr>
        <xdr:cNvPr id="366" name="公債費平均値テキスト"/>
        <xdr:cNvSpPr txBox="1"/>
      </xdr:nvSpPr>
      <xdr:spPr>
        <a:xfrm>
          <a:off x="4914900" y="13065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19050</xdr:rowOff>
    </xdr:from>
    <xdr:to>
      <xdr:col>24</xdr:col>
      <xdr:colOff>76200</xdr:colOff>
      <xdr:row>77</xdr:row>
      <xdr:rowOff>120650</xdr:rowOff>
    </xdr:to>
    <xdr:sp macro="" textlink="">
      <xdr:nvSpPr>
        <xdr:cNvPr id="367" name="フローチャート: 判断 366"/>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78014</xdr:rowOff>
    </xdr:from>
    <xdr:to>
      <xdr:col>19</xdr:col>
      <xdr:colOff>187325</xdr:colOff>
      <xdr:row>78</xdr:row>
      <xdr:rowOff>94343</xdr:rowOff>
    </xdr:to>
    <xdr:cxnSp macro="">
      <xdr:nvCxnSpPr>
        <xdr:cNvPr id="368" name="直線コネクタ 367"/>
        <xdr:cNvCxnSpPr/>
      </xdr:nvCxnSpPr>
      <xdr:spPr>
        <a:xfrm flipV="1">
          <a:off x="3098800" y="1345111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84364</xdr:rowOff>
    </xdr:from>
    <xdr:to>
      <xdr:col>20</xdr:col>
      <xdr:colOff>38100</xdr:colOff>
      <xdr:row>78</xdr:row>
      <xdr:rowOff>14514</xdr:rowOff>
    </xdr:to>
    <xdr:sp macro="" textlink="">
      <xdr:nvSpPr>
        <xdr:cNvPr id="369" name="フローチャート: 判断 368"/>
        <xdr:cNvSpPr/>
      </xdr:nvSpPr>
      <xdr:spPr>
        <a:xfrm>
          <a:off x="3937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24691</xdr:rowOff>
    </xdr:from>
    <xdr:ext cx="736600" cy="259045"/>
    <xdr:sp macro="" textlink="">
      <xdr:nvSpPr>
        <xdr:cNvPr id="370" name="テキスト ボックス 369"/>
        <xdr:cNvSpPr txBox="1"/>
      </xdr:nvSpPr>
      <xdr:spPr>
        <a:xfrm>
          <a:off x="3606800" y="130548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94343</xdr:rowOff>
    </xdr:from>
    <xdr:to>
      <xdr:col>15</xdr:col>
      <xdr:colOff>98425</xdr:colOff>
      <xdr:row>79</xdr:row>
      <xdr:rowOff>37193</xdr:rowOff>
    </xdr:to>
    <xdr:cxnSp macro="">
      <xdr:nvCxnSpPr>
        <xdr:cNvPr id="371" name="直線コネクタ 370"/>
        <xdr:cNvCxnSpPr/>
      </xdr:nvCxnSpPr>
      <xdr:spPr>
        <a:xfrm flipV="1">
          <a:off x="2209800" y="134674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92529</xdr:rowOff>
    </xdr:from>
    <xdr:to>
      <xdr:col>15</xdr:col>
      <xdr:colOff>149225</xdr:colOff>
      <xdr:row>77</xdr:row>
      <xdr:rowOff>22679</xdr:rowOff>
    </xdr:to>
    <xdr:sp macro="" textlink="">
      <xdr:nvSpPr>
        <xdr:cNvPr id="372" name="フローチャート: 判断 371"/>
        <xdr:cNvSpPr/>
      </xdr:nvSpPr>
      <xdr:spPr>
        <a:xfrm>
          <a:off x="3048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32855</xdr:rowOff>
    </xdr:from>
    <xdr:ext cx="762000" cy="259045"/>
    <xdr:sp macro="" textlink="">
      <xdr:nvSpPr>
        <xdr:cNvPr id="373" name="テキスト ボックス 372"/>
        <xdr:cNvSpPr txBox="1"/>
      </xdr:nvSpPr>
      <xdr:spPr>
        <a:xfrm>
          <a:off x="2717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37193</xdr:rowOff>
    </xdr:from>
    <xdr:to>
      <xdr:col>11</xdr:col>
      <xdr:colOff>9525</xdr:colOff>
      <xdr:row>79</xdr:row>
      <xdr:rowOff>151493</xdr:rowOff>
    </xdr:to>
    <xdr:cxnSp macro="">
      <xdr:nvCxnSpPr>
        <xdr:cNvPr id="374" name="直線コネクタ 373"/>
        <xdr:cNvCxnSpPr/>
      </xdr:nvCxnSpPr>
      <xdr:spPr>
        <a:xfrm flipV="1">
          <a:off x="1320800" y="13581743"/>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76200</xdr:rowOff>
    </xdr:from>
    <xdr:to>
      <xdr:col>11</xdr:col>
      <xdr:colOff>60325</xdr:colOff>
      <xdr:row>77</xdr:row>
      <xdr:rowOff>6350</xdr:rowOff>
    </xdr:to>
    <xdr:sp macro="" textlink="">
      <xdr:nvSpPr>
        <xdr:cNvPr id="375" name="フローチャート: 判断 374"/>
        <xdr:cNvSpPr/>
      </xdr:nvSpPr>
      <xdr:spPr>
        <a:xfrm>
          <a:off x="2159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16527</xdr:rowOff>
    </xdr:from>
    <xdr:ext cx="762000" cy="259045"/>
    <xdr:sp macro="" textlink="">
      <xdr:nvSpPr>
        <xdr:cNvPr id="376" name="テキスト ボックス 375"/>
        <xdr:cNvSpPr txBox="1"/>
      </xdr:nvSpPr>
      <xdr:spPr>
        <a:xfrm>
          <a:off x="1828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77" name="フローチャート: 判断 376"/>
        <xdr:cNvSpPr/>
      </xdr:nvSpPr>
      <xdr:spPr>
        <a:xfrm>
          <a:off x="1270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378" name="テキスト ボックス 377"/>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59871</xdr:rowOff>
    </xdr:from>
    <xdr:to>
      <xdr:col>24</xdr:col>
      <xdr:colOff>76200</xdr:colOff>
      <xdr:row>78</xdr:row>
      <xdr:rowOff>161471</xdr:rowOff>
    </xdr:to>
    <xdr:sp macro="" textlink="">
      <xdr:nvSpPr>
        <xdr:cNvPr id="384" name="楕円 383"/>
        <xdr:cNvSpPr/>
      </xdr:nvSpPr>
      <xdr:spPr>
        <a:xfrm>
          <a:off x="4775200" y="13432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31948</xdr:rowOff>
    </xdr:from>
    <xdr:ext cx="762000" cy="259045"/>
    <xdr:sp macro="" textlink="">
      <xdr:nvSpPr>
        <xdr:cNvPr id="385" name="公債費該当値テキスト"/>
        <xdr:cNvSpPr txBox="1"/>
      </xdr:nvSpPr>
      <xdr:spPr>
        <a:xfrm>
          <a:off x="4914900" y="1340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27214</xdr:rowOff>
    </xdr:from>
    <xdr:to>
      <xdr:col>20</xdr:col>
      <xdr:colOff>38100</xdr:colOff>
      <xdr:row>78</xdr:row>
      <xdr:rowOff>128814</xdr:rowOff>
    </xdr:to>
    <xdr:sp macro="" textlink="">
      <xdr:nvSpPr>
        <xdr:cNvPr id="386" name="楕円 385"/>
        <xdr:cNvSpPr/>
      </xdr:nvSpPr>
      <xdr:spPr>
        <a:xfrm>
          <a:off x="3937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113591</xdr:rowOff>
    </xdr:from>
    <xdr:ext cx="736600" cy="259045"/>
    <xdr:sp macro="" textlink="">
      <xdr:nvSpPr>
        <xdr:cNvPr id="387" name="テキスト ボックス 386"/>
        <xdr:cNvSpPr txBox="1"/>
      </xdr:nvSpPr>
      <xdr:spPr>
        <a:xfrm>
          <a:off x="3606800" y="13486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43543</xdr:rowOff>
    </xdr:from>
    <xdr:to>
      <xdr:col>15</xdr:col>
      <xdr:colOff>149225</xdr:colOff>
      <xdr:row>78</xdr:row>
      <xdr:rowOff>145143</xdr:rowOff>
    </xdr:to>
    <xdr:sp macro="" textlink="">
      <xdr:nvSpPr>
        <xdr:cNvPr id="388" name="楕円 387"/>
        <xdr:cNvSpPr/>
      </xdr:nvSpPr>
      <xdr:spPr>
        <a:xfrm>
          <a:off x="3048000" y="134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129920</xdr:rowOff>
    </xdr:from>
    <xdr:ext cx="762000" cy="259045"/>
    <xdr:sp macro="" textlink="">
      <xdr:nvSpPr>
        <xdr:cNvPr id="389" name="テキスト ボックス 388"/>
        <xdr:cNvSpPr txBox="1"/>
      </xdr:nvSpPr>
      <xdr:spPr>
        <a:xfrm>
          <a:off x="2717800" y="1350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157843</xdr:rowOff>
    </xdr:from>
    <xdr:to>
      <xdr:col>11</xdr:col>
      <xdr:colOff>60325</xdr:colOff>
      <xdr:row>79</xdr:row>
      <xdr:rowOff>87993</xdr:rowOff>
    </xdr:to>
    <xdr:sp macro="" textlink="">
      <xdr:nvSpPr>
        <xdr:cNvPr id="390" name="楕円 389"/>
        <xdr:cNvSpPr/>
      </xdr:nvSpPr>
      <xdr:spPr>
        <a:xfrm>
          <a:off x="2159000" y="1353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72770</xdr:rowOff>
    </xdr:from>
    <xdr:ext cx="762000" cy="259045"/>
    <xdr:sp macro="" textlink="">
      <xdr:nvSpPr>
        <xdr:cNvPr id="391" name="テキスト ボックス 390"/>
        <xdr:cNvSpPr txBox="1"/>
      </xdr:nvSpPr>
      <xdr:spPr>
        <a:xfrm>
          <a:off x="1828800" y="1361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100693</xdr:rowOff>
    </xdr:from>
    <xdr:to>
      <xdr:col>6</xdr:col>
      <xdr:colOff>171450</xdr:colOff>
      <xdr:row>80</xdr:row>
      <xdr:rowOff>30843</xdr:rowOff>
    </xdr:to>
    <xdr:sp macro="" textlink="">
      <xdr:nvSpPr>
        <xdr:cNvPr id="392" name="楕円 391"/>
        <xdr:cNvSpPr/>
      </xdr:nvSpPr>
      <xdr:spPr>
        <a:xfrm>
          <a:off x="1270000" y="1364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15620</xdr:rowOff>
    </xdr:from>
    <xdr:ext cx="762000" cy="259045"/>
    <xdr:sp macro="" textlink="">
      <xdr:nvSpPr>
        <xdr:cNvPr id="393" name="テキスト ボックス 392"/>
        <xdr:cNvSpPr txBox="1"/>
      </xdr:nvSpPr>
      <xdr:spPr>
        <a:xfrm>
          <a:off x="939800" y="1373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94</xdr:col>
      <xdr:colOff>57150</xdr:colOff>
      <xdr:row>67</xdr:row>
      <xdr:rowOff>133350</xdr:rowOff>
    </xdr:from>
    <xdr:to>
      <xdr:col>101</xdr:col>
      <xdr:colOff>180975</xdr:colOff>
      <xdr:row>69</xdr:row>
      <xdr:rowOff>44450</xdr:rowOff>
    </xdr:to>
    <xdr:sp macro="" textlink="">
      <xdr:nvSpPr>
        <xdr:cNvPr id="397" name="正方形/長方形 396"/>
        <xdr:cNvSpPr/>
      </xdr:nvSpPr>
      <xdr:spPr>
        <a:xfrm>
          <a:off x="1885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94</xdr:col>
      <xdr:colOff>57150</xdr:colOff>
      <xdr:row>68</xdr:row>
      <xdr:rowOff>152400</xdr:rowOff>
    </xdr:from>
    <xdr:to>
      <xdr:col>101</xdr:col>
      <xdr:colOff>180975</xdr:colOff>
      <xdr:row>70</xdr:row>
      <xdr:rowOff>63500</xdr:rowOff>
    </xdr:to>
    <xdr:sp macro="" textlink="">
      <xdr:nvSpPr>
        <xdr:cNvPr id="398" name="正方形/長方形 397"/>
        <xdr:cNvSpPr/>
      </xdr:nvSpPr>
      <xdr:spPr>
        <a:xfrm>
          <a:off x="1885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113</xdr:col>
      <xdr:colOff>193675</xdr:colOff>
      <xdr:row>84</xdr:row>
      <xdr:rowOff>12700</xdr:rowOff>
    </xdr:to>
    <xdr:sp macro="" textlink="">
      <xdr:nvSpPr>
        <xdr:cNvPr id="400" name="正方形/長方形 399"/>
        <xdr:cNvSpPr/>
      </xdr:nvSpPr>
      <xdr:spPr>
        <a:xfrm>
          <a:off x="174625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161925</xdr:colOff>
      <xdr:row>72</xdr:row>
      <xdr:rowOff>101600</xdr:rowOff>
    </xdr:from>
    <xdr:to>
      <xdr:col>113</xdr:col>
      <xdr:colOff>41275</xdr:colOff>
      <xdr:row>83</xdr:row>
      <xdr:rowOff>120650</xdr:rowOff>
    </xdr:to>
    <xdr:sp macro="" textlink="" fLocksText="0">
      <xdr:nvSpPr>
        <xdr:cNvPr id="402" name="テキスト ボックス 401"/>
        <xdr:cNvSpPr txBox="1"/>
      </xdr:nvSpPr>
      <xdr:spPr>
        <a:xfrm>
          <a:off x="175641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年度以降の公債費以外の経常収支比率について、社会保障関係費が増加したものの、行革プランに基づく人員削減や退職手当の減等により人件費が減となったことから、前年度（</a:t>
          </a:r>
          <a:r>
            <a:rPr kumimoji="1" lang="en-US" altLang="ja-JP" sz="1300" baseline="0">
              <a:latin typeface="ＭＳ Ｐゴシック" panose="020B0600070205080204" pitchFamily="50" charset="-128"/>
              <a:ea typeface="ＭＳ Ｐゴシック" panose="020B0600070205080204" pitchFamily="50" charset="-128"/>
            </a:rPr>
            <a:t>71.3</a:t>
          </a:r>
          <a:r>
            <a:rPr kumimoji="1" lang="ja-JP" altLang="en-US" sz="1300" baseline="0">
              <a:latin typeface="ＭＳ Ｐゴシック" panose="020B0600070205080204" pitchFamily="50" charset="-128"/>
              <a:ea typeface="ＭＳ Ｐゴシック" panose="020B0600070205080204" pitchFamily="50" charset="-128"/>
            </a:rPr>
            <a:t>％）から</a:t>
          </a:r>
          <a:r>
            <a:rPr kumimoji="1" lang="en-US" altLang="ja-JP" sz="1300" baseline="0">
              <a:latin typeface="ＭＳ Ｐゴシック" panose="020B0600070205080204" pitchFamily="50" charset="-128"/>
              <a:ea typeface="ＭＳ Ｐゴシック" panose="020B0600070205080204" pitchFamily="50" charset="-128"/>
            </a:rPr>
            <a:t>0.3</a:t>
          </a:r>
          <a:r>
            <a:rPr kumimoji="1" lang="ja-JP" altLang="en-US" sz="1300" baseline="0">
              <a:latin typeface="ＭＳ Ｐゴシック" panose="020B0600070205080204" pitchFamily="50" charset="-128"/>
              <a:ea typeface="ＭＳ Ｐゴシック" panose="020B0600070205080204" pitchFamily="50" charset="-128"/>
            </a:rPr>
            <a:t>％低下し、</a:t>
          </a:r>
          <a:r>
            <a:rPr kumimoji="1" lang="en-US" altLang="ja-JP" sz="1300" baseline="0">
              <a:latin typeface="ＭＳ Ｐゴシック" panose="020B0600070205080204" pitchFamily="50" charset="-128"/>
              <a:ea typeface="ＭＳ Ｐゴシック" panose="020B0600070205080204" pitchFamily="50" charset="-128"/>
            </a:rPr>
            <a:t>71.0</a:t>
          </a:r>
          <a:r>
            <a:rPr kumimoji="1" lang="ja-JP" altLang="en-US" sz="1300" baseline="0">
              <a:latin typeface="ＭＳ Ｐゴシック" panose="020B0600070205080204" pitchFamily="50" charset="-128"/>
              <a:ea typeface="ＭＳ Ｐゴシック" panose="020B0600070205080204" pitchFamily="50" charset="-128"/>
            </a:rPr>
            <a:t>％となった。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83</xdr:row>
      <xdr:rowOff>41927</xdr:rowOff>
    </xdr:from>
    <xdr:ext cx="762000" cy="259045"/>
    <xdr:sp macro="" textlink="">
      <xdr:nvSpPr>
        <xdr:cNvPr id="405" name="テキスト ボックス 404"/>
        <xdr:cNvSpPr txBox="1"/>
      </xdr:nvSpPr>
      <xdr:spPr>
        <a:xfrm>
          <a:off x="11684000" y="1427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81</xdr:row>
      <xdr:rowOff>3827</xdr:rowOff>
    </xdr:from>
    <xdr:ext cx="762000" cy="259045"/>
    <xdr:sp macro="" textlink="">
      <xdr:nvSpPr>
        <xdr:cNvPr id="407" name="テキスト ボックス 406"/>
        <xdr:cNvSpPr txBox="1"/>
      </xdr:nvSpPr>
      <xdr:spPr>
        <a:xfrm>
          <a:off x="11684000" y="1389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78</xdr:row>
      <xdr:rowOff>137177</xdr:rowOff>
    </xdr:from>
    <xdr:ext cx="762000" cy="259045"/>
    <xdr:sp macro="" textlink="">
      <xdr:nvSpPr>
        <xdr:cNvPr id="409" name="テキスト ボックス 408"/>
        <xdr:cNvSpPr txBox="1"/>
      </xdr:nvSpPr>
      <xdr:spPr>
        <a:xfrm>
          <a:off x="11684000" y="1351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76</xdr:row>
      <xdr:rowOff>99077</xdr:rowOff>
    </xdr:from>
    <xdr:ext cx="762000" cy="259045"/>
    <xdr:sp macro="" textlink="">
      <xdr:nvSpPr>
        <xdr:cNvPr id="411" name="テキスト ボックス 410"/>
        <xdr:cNvSpPr txBox="1"/>
      </xdr:nvSpPr>
      <xdr:spPr>
        <a:xfrm>
          <a:off x="11684000" y="1312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74</xdr:row>
      <xdr:rowOff>60977</xdr:rowOff>
    </xdr:from>
    <xdr:ext cx="762000" cy="259045"/>
    <xdr:sp macro="" textlink="">
      <xdr:nvSpPr>
        <xdr:cNvPr id="413" name="テキスト ボックス 412"/>
        <xdr:cNvSpPr txBox="1"/>
      </xdr:nvSpPr>
      <xdr:spPr>
        <a:xfrm>
          <a:off x="11684000" y="1274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72</xdr:row>
      <xdr:rowOff>22877</xdr:rowOff>
    </xdr:from>
    <xdr:ext cx="762000" cy="259045"/>
    <xdr:sp macro="" textlink="">
      <xdr:nvSpPr>
        <xdr:cNvPr id="415" name="テキスト ボックス 414"/>
        <xdr:cNvSpPr txBox="1"/>
      </xdr:nvSpPr>
      <xdr:spPr>
        <a:xfrm>
          <a:off x="11684000" y="1236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58</xdr:col>
      <xdr:colOff>82550</xdr:colOff>
      <xdr:row>69</xdr:row>
      <xdr:rowOff>156227</xdr:rowOff>
    </xdr:from>
    <xdr:ext cx="762000" cy="259045"/>
    <xdr:sp macro="" textlink="">
      <xdr:nvSpPr>
        <xdr:cNvPr id="417" name="テキスト ボックス 416"/>
        <xdr:cNvSpPr txBox="1"/>
      </xdr:nvSpPr>
      <xdr:spPr>
        <a:xfrm>
          <a:off x="11684000" y="1198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76200</xdr:rowOff>
    </xdr:from>
    <xdr:to>
      <xdr:col>82</xdr:col>
      <xdr:colOff>107950</xdr:colOff>
      <xdr:row>82</xdr:row>
      <xdr:rowOff>25400</xdr:rowOff>
    </xdr:to>
    <xdr:cxnSp macro="">
      <xdr:nvCxnSpPr>
        <xdr:cNvPr id="419" name="直線コネクタ 418"/>
        <xdr:cNvCxnSpPr/>
      </xdr:nvCxnSpPr>
      <xdr:spPr>
        <a:xfrm flipV="1">
          <a:off x="16510000" y="12420600"/>
          <a:ext cx="0" cy="1663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168927</xdr:rowOff>
    </xdr:from>
    <xdr:ext cx="762000" cy="259045"/>
    <xdr:sp macro="" textlink="">
      <xdr:nvSpPr>
        <xdr:cNvPr id="420" name="公債費以外最小値テキスト"/>
        <xdr:cNvSpPr txBox="1"/>
      </xdr:nvSpPr>
      <xdr:spPr>
        <a:xfrm>
          <a:off x="16598900" y="1405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25400</xdr:rowOff>
    </xdr:from>
    <xdr:to>
      <xdr:col>82</xdr:col>
      <xdr:colOff>196850</xdr:colOff>
      <xdr:row>82</xdr:row>
      <xdr:rowOff>25400</xdr:rowOff>
    </xdr:to>
    <xdr:cxnSp macro="">
      <xdr:nvCxnSpPr>
        <xdr:cNvPr id="421" name="直線コネクタ 420"/>
        <xdr:cNvCxnSpPr/>
      </xdr:nvCxnSpPr>
      <xdr:spPr>
        <a:xfrm>
          <a:off x="16421100" y="1408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70</xdr:row>
      <xdr:rowOff>162577</xdr:rowOff>
    </xdr:from>
    <xdr:ext cx="762000" cy="259045"/>
    <xdr:sp macro="" textlink="">
      <xdr:nvSpPr>
        <xdr:cNvPr id="422" name="公債費以外最大値テキスト"/>
        <xdr:cNvSpPr txBox="1"/>
      </xdr:nvSpPr>
      <xdr:spPr>
        <a:xfrm>
          <a:off x="16598900" y="1216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76200</xdr:rowOff>
    </xdr:from>
    <xdr:to>
      <xdr:col>82</xdr:col>
      <xdr:colOff>196850</xdr:colOff>
      <xdr:row>72</xdr:row>
      <xdr:rowOff>76200</xdr:rowOff>
    </xdr:to>
    <xdr:cxnSp macro="">
      <xdr:nvCxnSpPr>
        <xdr:cNvPr id="423" name="直線コネクタ 422"/>
        <xdr:cNvCxnSpPr/>
      </xdr:nvCxnSpPr>
      <xdr:spPr>
        <a:xfrm>
          <a:off x="16421100" y="1242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114300</xdr:rowOff>
    </xdr:from>
    <xdr:to>
      <xdr:col>82</xdr:col>
      <xdr:colOff>107950</xdr:colOff>
      <xdr:row>76</xdr:row>
      <xdr:rowOff>152400</xdr:rowOff>
    </xdr:to>
    <xdr:cxnSp macro="">
      <xdr:nvCxnSpPr>
        <xdr:cNvPr id="424" name="直線コネクタ 423"/>
        <xdr:cNvCxnSpPr/>
      </xdr:nvCxnSpPr>
      <xdr:spPr>
        <a:xfrm flipV="1">
          <a:off x="15671800" y="13144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118127</xdr:rowOff>
    </xdr:from>
    <xdr:ext cx="762000" cy="259045"/>
    <xdr:sp macro="" textlink="">
      <xdr:nvSpPr>
        <xdr:cNvPr id="425" name="公債費以外平均値テキスト"/>
        <xdr:cNvSpPr txBox="1"/>
      </xdr:nvSpPr>
      <xdr:spPr>
        <a:xfrm>
          <a:off x="16598900" y="13319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146050</xdr:rowOff>
    </xdr:from>
    <xdr:to>
      <xdr:col>82</xdr:col>
      <xdr:colOff>158750</xdr:colOff>
      <xdr:row>78</xdr:row>
      <xdr:rowOff>76200</xdr:rowOff>
    </xdr:to>
    <xdr:sp macro="" textlink="">
      <xdr:nvSpPr>
        <xdr:cNvPr id="426" name="フローチャート: 判断 425"/>
        <xdr:cNvSpPr/>
      </xdr:nvSpPr>
      <xdr:spPr>
        <a:xfrm>
          <a:off x="16459200" y="1334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152400</xdr:rowOff>
    </xdr:from>
    <xdr:to>
      <xdr:col>78</xdr:col>
      <xdr:colOff>69850</xdr:colOff>
      <xdr:row>77</xdr:row>
      <xdr:rowOff>133350</xdr:rowOff>
    </xdr:to>
    <xdr:cxnSp macro="">
      <xdr:nvCxnSpPr>
        <xdr:cNvPr id="427" name="直線コネクタ 426"/>
        <xdr:cNvCxnSpPr/>
      </xdr:nvCxnSpPr>
      <xdr:spPr>
        <a:xfrm flipV="1">
          <a:off x="14782800" y="131826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25400</xdr:rowOff>
    </xdr:from>
    <xdr:to>
      <xdr:col>78</xdr:col>
      <xdr:colOff>120650</xdr:colOff>
      <xdr:row>78</xdr:row>
      <xdr:rowOff>127000</xdr:rowOff>
    </xdr:to>
    <xdr:sp macro="" textlink="">
      <xdr:nvSpPr>
        <xdr:cNvPr id="428" name="フローチャート: 判断 427"/>
        <xdr:cNvSpPr/>
      </xdr:nvSpPr>
      <xdr:spPr>
        <a:xfrm>
          <a:off x="15621000" y="1339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111777</xdr:rowOff>
    </xdr:from>
    <xdr:ext cx="736600" cy="259045"/>
    <xdr:sp macro="" textlink="">
      <xdr:nvSpPr>
        <xdr:cNvPr id="429" name="テキスト ボックス 428"/>
        <xdr:cNvSpPr txBox="1"/>
      </xdr:nvSpPr>
      <xdr:spPr>
        <a:xfrm>
          <a:off x="15290800" y="13484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139700</xdr:rowOff>
    </xdr:from>
    <xdr:to>
      <xdr:col>73</xdr:col>
      <xdr:colOff>180975</xdr:colOff>
      <xdr:row>77</xdr:row>
      <xdr:rowOff>133350</xdr:rowOff>
    </xdr:to>
    <xdr:cxnSp macro="">
      <xdr:nvCxnSpPr>
        <xdr:cNvPr id="430" name="直線コネクタ 429"/>
        <xdr:cNvCxnSpPr/>
      </xdr:nvCxnSpPr>
      <xdr:spPr>
        <a:xfrm>
          <a:off x="13893800" y="13169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79</xdr:row>
      <xdr:rowOff>95250</xdr:rowOff>
    </xdr:from>
    <xdr:to>
      <xdr:col>74</xdr:col>
      <xdr:colOff>31750</xdr:colOff>
      <xdr:row>80</xdr:row>
      <xdr:rowOff>25400</xdr:rowOff>
    </xdr:to>
    <xdr:sp macro="" textlink="">
      <xdr:nvSpPr>
        <xdr:cNvPr id="431" name="フローチャート: 判断 430"/>
        <xdr:cNvSpPr/>
      </xdr:nvSpPr>
      <xdr:spPr>
        <a:xfrm>
          <a:off x="14732000" y="1363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10177</xdr:rowOff>
    </xdr:from>
    <xdr:ext cx="762000" cy="259045"/>
    <xdr:sp macro="" textlink="">
      <xdr:nvSpPr>
        <xdr:cNvPr id="432" name="テキスト ボックス 431"/>
        <xdr:cNvSpPr txBox="1"/>
      </xdr:nvSpPr>
      <xdr:spPr>
        <a:xfrm>
          <a:off x="14401800" y="1372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38100</xdr:rowOff>
    </xdr:from>
    <xdr:to>
      <xdr:col>69</xdr:col>
      <xdr:colOff>92075</xdr:colOff>
      <xdr:row>76</xdr:row>
      <xdr:rowOff>139700</xdr:rowOff>
    </xdr:to>
    <xdr:cxnSp macro="">
      <xdr:nvCxnSpPr>
        <xdr:cNvPr id="433" name="直線コネクタ 432"/>
        <xdr:cNvCxnSpPr/>
      </xdr:nvCxnSpPr>
      <xdr:spPr>
        <a:xfrm>
          <a:off x="13004800" y="13068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101600</xdr:rowOff>
    </xdr:from>
    <xdr:to>
      <xdr:col>69</xdr:col>
      <xdr:colOff>142875</xdr:colOff>
      <xdr:row>79</xdr:row>
      <xdr:rowOff>31750</xdr:rowOff>
    </xdr:to>
    <xdr:sp macro="" textlink="">
      <xdr:nvSpPr>
        <xdr:cNvPr id="434" name="フローチャート: 判断 433"/>
        <xdr:cNvSpPr/>
      </xdr:nvSpPr>
      <xdr:spPr>
        <a:xfrm>
          <a:off x="138430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16527</xdr:rowOff>
    </xdr:from>
    <xdr:ext cx="762000" cy="259045"/>
    <xdr:sp macro="" textlink="">
      <xdr:nvSpPr>
        <xdr:cNvPr id="435" name="テキスト ボックス 434"/>
        <xdr:cNvSpPr txBox="1"/>
      </xdr:nvSpPr>
      <xdr:spPr>
        <a:xfrm>
          <a:off x="13512800" y="1356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36" name="フローチャート: 判断 435"/>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105427</xdr:rowOff>
    </xdr:from>
    <xdr:ext cx="762000" cy="259045"/>
    <xdr:sp macro="" textlink="">
      <xdr:nvSpPr>
        <xdr:cNvPr id="437" name="テキスト ボックス 436"/>
        <xdr:cNvSpPr txBox="1"/>
      </xdr:nvSpPr>
      <xdr:spPr>
        <a:xfrm>
          <a:off x="12623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63500</xdr:rowOff>
    </xdr:from>
    <xdr:to>
      <xdr:col>82</xdr:col>
      <xdr:colOff>158750</xdr:colOff>
      <xdr:row>76</xdr:row>
      <xdr:rowOff>165100</xdr:rowOff>
    </xdr:to>
    <xdr:sp macro="" textlink="">
      <xdr:nvSpPr>
        <xdr:cNvPr id="443" name="楕円 442"/>
        <xdr:cNvSpPr/>
      </xdr:nvSpPr>
      <xdr:spPr>
        <a:xfrm>
          <a:off x="16459200" y="1309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80027</xdr:rowOff>
    </xdr:from>
    <xdr:ext cx="762000" cy="259045"/>
    <xdr:sp macro="" textlink="">
      <xdr:nvSpPr>
        <xdr:cNvPr id="444" name="公債費以外該当値テキスト"/>
        <xdr:cNvSpPr txBox="1"/>
      </xdr:nvSpPr>
      <xdr:spPr>
        <a:xfrm>
          <a:off x="16598900" y="1293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101600</xdr:rowOff>
    </xdr:from>
    <xdr:to>
      <xdr:col>78</xdr:col>
      <xdr:colOff>120650</xdr:colOff>
      <xdr:row>77</xdr:row>
      <xdr:rowOff>31750</xdr:rowOff>
    </xdr:to>
    <xdr:sp macro="" textlink="">
      <xdr:nvSpPr>
        <xdr:cNvPr id="445" name="楕円 444"/>
        <xdr:cNvSpPr/>
      </xdr:nvSpPr>
      <xdr:spPr>
        <a:xfrm>
          <a:off x="15621000" y="1313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41927</xdr:rowOff>
    </xdr:from>
    <xdr:ext cx="736600" cy="259045"/>
    <xdr:sp macro="" textlink="">
      <xdr:nvSpPr>
        <xdr:cNvPr id="446" name="テキスト ボックス 445"/>
        <xdr:cNvSpPr txBox="1"/>
      </xdr:nvSpPr>
      <xdr:spPr>
        <a:xfrm>
          <a:off x="15290800" y="12900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82550</xdr:rowOff>
    </xdr:from>
    <xdr:to>
      <xdr:col>74</xdr:col>
      <xdr:colOff>31750</xdr:colOff>
      <xdr:row>78</xdr:row>
      <xdr:rowOff>12700</xdr:rowOff>
    </xdr:to>
    <xdr:sp macro="" textlink="">
      <xdr:nvSpPr>
        <xdr:cNvPr id="447" name="楕円 446"/>
        <xdr:cNvSpPr/>
      </xdr:nvSpPr>
      <xdr:spPr>
        <a:xfrm>
          <a:off x="147320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22877</xdr:rowOff>
    </xdr:from>
    <xdr:ext cx="762000" cy="259045"/>
    <xdr:sp macro="" textlink="">
      <xdr:nvSpPr>
        <xdr:cNvPr id="448" name="テキスト ボックス 447"/>
        <xdr:cNvSpPr txBox="1"/>
      </xdr:nvSpPr>
      <xdr:spPr>
        <a:xfrm>
          <a:off x="14401800" y="1305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88900</xdr:rowOff>
    </xdr:from>
    <xdr:to>
      <xdr:col>69</xdr:col>
      <xdr:colOff>142875</xdr:colOff>
      <xdr:row>77</xdr:row>
      <xdr:rowOff>19050</xdr:rowOff>
    </xdr:to>
    <xdr:sp macro="" textlink="">
      <xdr:nvSpPr>
        <xdr:cNvPr id="449" name="楕円 448"/>
        <xdr:cNvSpPr/>
      </xdr:nvSpPr>
      <xdr:spPr>
        <a:xfrm>
          <a:off x="13843000" y="1311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29227</xdr:rowOff>
    </xdr:from>
    <xdr:ext cx="762000" cy="259045"/>
    <xdr:sp macro="" textlink="">
      <xdr:nvSpPr>
        <xdr:cNvPr id="450" name="テキスト ボックス 449"/>
        <xdr:cNvSpPr txBox="1"/>
      </xdr:nvSpPr>
      <xdr:spPr>
        <a:xfrm>
          <a:off x="13512800" y="1288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158750</xdr:rowOff>
    </xdr:from>
    <xdr:to>
      <xdr:col>65</xdr:col>
      <xdr:colOff>53975</xdr:colOff>
      <xdr:row>76</xdr:row>
      <xdr:rowOff>88900</xdr:rowOff>
    </xdr:to>
    <xdr:sp macro="" textlink="">
      <xdr:nvSpPr>
        <xdr:cNvPr id="451" name="楕円 450"/>
        <xdr:cNvSpPr/>
      </xdr:nvSpPr>
      <xdr:spPr>
        <a:xfrm>
          <a:off x="12954000" y="1301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99077</xdr:rowOff>
    </xdr:from>
    <xdr:ext cx="762000" cy="259045"/>
    <xdr:sp macro="" textlink="">
      <xdr:nvSpPr>
        <xdr:cNvPr id="452" name="テキスト ボックス 451"/>
        <xdr:cNvSpPr txBox="1"/>
      </xdr:nvSpPr>
      <xdr:spPr>
        <a:xfrm>
          <a:off x="12623800" y="1278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66675</xdr:colOff>
      <xdr:row>47</xdr:row>
      <xdr:rowOff>114300</xdr:rowOff>
    </xdr:from>
    <xdr:to>
      <xdr:col>34</xdr:col>
      <xdr:colOff>9525</xdr:colOff>
      <xdr:row>64</xdr:row>
      <xdr:rowOff>114300</xdr:rowOff>
    </xdr:to>
    <xdr:graphicFrame macro="">
      <xdr:nvGraphicFramePr>
        <xdr:cNvPr id="2" name="グラフ3">
          <a:extLst>
            <a:ext uri="{FF2B5EF4-FFF2-40B4-BE49-F238E27FC236}">
              <a16:creationId xmlns="" xmlns:a16="http://schemas.microsoft.com/office/drawing/2014/main" id="{00000000-0008-0000-0000-0000AA72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都道府県経常経費分析表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グループ内平均値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19634</xdr:rowOff>
    </xdr:from>
    <xdr:to>
      <xdr:col>29</xdr:col>
      <xdr:colOff>127000</xdr:colOff>
      <xdr:row>19</xdr:row>
      <xdr:rowOff>40037</xdr:rowOff>
    </xdr:to>
    <xdr:cxnSp macro="">
      <xdr:nvCxnSpPr>
        <xdr:cNvPr id="45" name="直線コネクタ 44"/>
        <xdr:cNvCxnSpPr/>
      </xdr:nvCxnSpPr>
      <xdr:spPr bwMode="auto">
        <a:xfrm flipV="1">
          <a:off x="5651500" y="1953209"/>
          <a:ext cx="0" cy="139200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12114</xdr:rowOff>
    </xdr:from>
    <xdr:ext cx="762000" cy="259045"/>
    <xdr:sp macro="" textlink="">
      <xdr:nvSpPr>
        <xdr:cNvPr id="46" name="人口1人当たり決算額の推移最小値テキスト130"/>
        <xdr:cNvSpPr txBox="1"/>
      </xdr:nvSpPr>
      <xdr:spPr>
        <a:xfrm>
          <a:off x="5740400" y="3317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40037</xdr:rowOff>
    </xdr:from>
    <xdr:to>
      <xdr:col>30</xdr:col>
      <xdr:colOff>25400</xdr:colOff>
      <xdr:row>19</xdr:row>
      <xdr:rowOff>40037</xdr:rowOff>
    </xdr:to>
    <xdr:cxnSp macro="">
      <xdr:nvCxnSpPr>
        <xdr:cNvPr id="47" name="直線コネクタ 46"/>
        <xdr:cNvCxnSpPr/>
      </xdr:nvCxnSpPr>
      <xdr:spPr bwMode="auto">
        <a:xfrm>
          <a:off x="5562600" y="33452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106011</xdr:rowOff>
    </xdr:from>
    <xdr:ext cx="762000" cy="259045"/>
    <xdr:sp macro="" textlink="">
      <xdr:nvSpPr>
        <xdr:cNvPr id="48" name="人口1人当たり決算額の推移最大値テキスト130"/>
        <xdr:cNvSpPr txBox="1"/>
      </xdr:nvSpPr>
      <xdr:spPr>
        <a:xfrm>
          <a:off x="5740400" y="1696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19634</xdr:rowOff>
    </xdr:from>
    <xdr:to>
      <xdr:col>30</xdr:col>
      <xdr:colOff>25400</xdr:colOff>
      <xdr:row>11</xdr:row>
      <xdr:rowOff>19634</xdr:rowOff>
    </xdr:to>
    <xdr:cxnSp macro="">
      <xdr:nvCxnSpPr>
        <xdr:cNvPr id="49" name="直線コネクタ 48"/>
        <xdr:cNvCxnSpPr/>
      </xdr:nvCxnSpPr>
      <xdr:spPr bwMode="auto">
        <a:xfrm>
          <a:off x="5562600" y="19532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6299</xdr:rowOff>
    </xdr:from>
    <xdr:to>
      <xdr:col>29</xdr:col>
      <xdr:colOff>127000</xdr:colOff>
      <xdr:row>16</xdr:row>
      <xdr:rowOff>38856</xdr:rowOff>
    </xdr:to>
    <xdr:cxnSp macro="">
      <xdr:nvCxnSpPr>
        <xdr:cNvPr id="50" name="直線コネクタ 49"/>
        <xdr:cNvCxnSpPr/>
      </xdr:nvCxnSpPr>
      <xdr:spPr bwMode="auto">
        <a:xfrm>
          <a:off x="5003800" y="2797124"/>
          <a:ext cx="647700" cy="325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147096</xdr:rowOff>
    </xdr:from>
    <xdr:ext cx="762000" cy="259045"/>
    <xdr:sp macro="" textlink="">
      <xdr:nvSpPr>
        <xdr:cNvPr id="51" name="人口1人当たり決算額の推移平均値テキスト130"/>
        <xdr:cNvSpPr txBox="1"/>
      </xdr:nvSpPr>
      <xdr:spPr>
        <a:xfrm>
          <a:off x="5740400" y="25950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130569</xdr:rowOff>
    </xdr:from>
    <xdr:to>
      <xdr:col>29</xdr:col>
      <xdr:colOff>177800</xdr:colOff>
      <xdr:row>16</xdr:row>
      <xdr:rowOff>60719</xdr:rowOff>
    </xdr:to>
    <xdr:sp macro="" textlink="">
      <xdr:nvSpPr>
        <xdr:cNvPr id="52" name="フローチャート: 判断 51"/>
        <xdr:cNvSpPr/>
      </xdr:nvSpPr>
      <xdr:spPr bwMode="auto">
        <a:xfrm>
          <a:off x="5600700" y="27499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157747</xdr:rowOff>
    </xdr:from>
    <xdr:to>
      <xdr:col>26</xdr:col>
      <xdr:colOff>50800</xdr:colOff>
      <xdr:row>16</xdr:row>
      <xdr:rowOff>6299</xdr:rowOff>
    </xdr:to>
    <xdr:cxnSp macro="">
      <xdr:nvCxnSpPr>
        <xdr:cNvPr id="53" name="直線コネクタ 52"/>
        <xdr:cNvCxnSpPr/>
      </xdr:nvCxnSpPr>
      <xdr:spPr bwMode="auto">
        <a:xfrm>
          <a:off x="4305300" y="2605672"/>
          <a:ext cx="698500" cy="1914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125425</xdr:rowOff>
    </xdr:from>
    <xdr:to>
      <xdr:col>26</xdr:col>
      <xdr:colOff>101600</xdr:colOff>
      <xdr:row>16</xdr:row>
      <xdr:rowOff>55575</xdr:rowOff>
    </xdr:to>
    <xdr:sp macro="" textlink="">
      <xdr:nvSpPr>
        <xdr:cNvPr id="54" name="フローチャート: 判断 53"/>
        <xdr:cNvSpPr/>
      </xdr:nvSpPr>
      <xdr:spPr bwMode="auto">
        <a:xfrm>
          <a:off x="4953000" y="27448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65752</xdr:rowOff>
    </xdr:from>
    <xdr:ext cx="736600" cy="259045"/>
    <xdr:sp macro="" textlink="">
      <xdr:nvSpPr>
        <xdr:cNvPr id="55" name="テキスト ボックス 54"/>
        <xdr:cNvSpPr txBox="1"/>
      </xdr:nvSpPr>
      <xdr:spPr>
        <a:xfrm>
          <a:off x="4622800" y="2513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14</xdr:row>
      <xdr:rowOff>157747</xdr:rowOff>
    </xdr:from>
    <xdr:to>
      <xdr:col>22</xdr:col>
      <xdr:colOff>114300</xdr:colOff>
      <xdr:row>15</xdr:row>
      <xdr:rowOff>7595</xdr:rowOff>
    </xdr:to>
    <xdr:cxnSp macro="">
      <xdr:nvCxnSpPr>
        <xdr:cNvPr id="56" name="直線コネクタ 55"/>
        <xdr:cNvCxnSpPr/>
      </xdr:nvCxnSpPr>
      <xdr:spPr bwMode="auto">
        <a:xfrm flipV="1">
          <a:off x="3606800" y="2605672"/>
          <a:ext cx="698500" cy="21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14</xdr:row>
      <xdr:rowOff>112433</xdr:rowOff>
    </xdr:from>
    <xdr:to>
      <xdr:col>22</xdr:col>
      <xdr:colOff>165100</xdr:colOff>
      <xdr:row>15</xdr:row>
      <xdr:rowOff>42583</xdr:rowOff>
    </xdr:to>
    <xdr:sp macro="" textlink="">
      <xdr:nvSpPr>
        <xdr:cNvPr id="57" name="フローチャート: 判断 56"/>
        <xdr:cNvSpPr/>
      </xdr:nvSpPr>
      <xdr:spPr bwMode="auto">
        <a:xfrm>
          <a:off x="4254500" y="2560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27360</xdr:rowOff>
    </xdr:from>
    <xdr:ext cx="762000" cy="259045"/>
    <xdr:sp macro="" textlink="">
      <xdr:nvSpPr>
        <xdr:cNvPr id="58" name="テキスト ボックス 57"/>
        <xdr:cNvSpPr txBox="1"/>
      </xdr:nvSpPr>
      <xdr:spPr>
        <a:xfrm>
          <a:off x="3924300" y="2646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3308</xdr:rowOff>
    </xdr:from>
    <xdr:to>
      <xdr:col>18</xdr:col>
      <xdr:colOff>177800</xdr:colOff>
      <xdr:row>15</xdr:row>
      <xdr:rowOff>7595</xdr:rowOff>
    </xdr:to>
    <xdr:cxnSp macro="">
      <xdr:nvCxnSpPr>
        <xdr:cNvPr id="59" name="直線コネクタ 58"/>
        <xdr:cNvCxnSpPr/>
      </xdr:nvCxnSpPr>
      <xdr:spPr bwMode="auto">
        <a:xfrm>
          <a:off x="2908300" y="2622683"/>
          <a:ext cx="698500" cy="42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14</xdr:row>
      <xdr:rowOff>119824</xdr:rowOff>
    </xdr:from>
    <xdr:to>
      <xdr:col>19</xdr:col>
      <xdr:colOff>38100</xdr:colOff>
      <xdr:row>15</xdr:row>
      <xdr:rowOff>49974</xdr:rowOff>
    </xdr:to>
    <xdr:sp macro="" textlink="">
      <xdr:nvSpPr>
        <xdr:cNvPr id="60" name="フローチャート: 判断 59"/>
        <xdr:cNvSpPr/>
      </xdr:nvSpPr>
      <xdr:spPr bwMode="auto">
        <a:xfrm>
          <a:off x="3556000" y="25677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60151</xdr:rowOff>
    </xdr:from>
    <xdr:ext cx="762000" cy="259045"/>
    <xdr:sp macro="" textlink="">
      <xdr:nvSpPr>
        <xdr:cNvPr id="61" name="テキスト ボックス 60"/>
        <xdr:cNvSpPr txBox="1"/>
      </xdr:nvSpPr>
      <xdr:spPr>
        <a:xfrm>
          <a:off x="3225800" y="2336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152648</xdr:rowOff>
    </xdr:from>
    <xdr:to>
      <xdr:col>15</xdr:col>
      <xdr:colOff>101600</xdr:colOff>
      <xdr:row>15</xdr:row>
      <xdr:rowOff>82798</xdr:rowOff>
    </xdr:to>
    <xdr:sp macro="" textlink="">
      <xdr:nvSpPr>
        <xdr:cNvPr id="62" name="フローチャート: 判断 61"/>
        <xdr:cNvSpPr/>
      </xdr:nvSpPr>
      <xdr:spPr bwMode="auto">
        <a:xfrm>
          <a:off x="2857500" y="26005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67575</xdr:rowOff>
    </xdr:from>
    <xdr:ext cx="762000" cy="259045"/>
    <xdr:sp macro="" textlink="">
      <xdr:nvSpPr>
        <xdr:cNvPr id="63" name="テキスト ボックス 62"/>
        <xdr:cNvSpPr txBox="1"/>
      </xdr:nvSpPr>
      <xdr:spPr>
        <a:xfrm>
          <a:off x="2527300" y="268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159506</xdr:rowOff>
    </xdr:from>
    <xdr:to>
      <xdr:col>29</xdr:col>
      <xdr:colOff>177800</xdr:colOff>
      <xdr:row>16</xdr:row>
      <xdr:rowOff>89656</xdr:rowOff>
    </xdr:to>
    <xdr:sp macro="" textlink="">
      <xdr:nvSpPr>
        <xdr:cNvPr id="69" name="楕円 68"/>
        <xdr:cNvSpPr/>
      </xdr:nvSpPr>
      <xdr:spPr bwMode="auto">
        <a:xfrm>
          <a:off x="5600700" y="27788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131583</xdr:rowOff>
    </xdr:from>
    <xdr:ext cx="762000" cy="259045"/>
    <xdr:sp macro="" textlink="">
      <xdr:nvSpPr>
        <xdr:cNvPr id="70" name="人口1人当たり決算額の推移該当値テキスト130"/>
        <xdr:cNvSpPr txBox="1"/>
      </xdr:nvSpPr>
      <xdr:spPr>
        <a:xfrm>
          <a:off x="5740400" y="275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126949</xdr:rowOff>
    </xdr:from>
    <xdr:to>
      <xdr:col>26</xdr:col>
      <xdr:colOff>101600</xdr:colOff>
      <xdr:row>16</xdr:row>
      <xdr:rowOff>57099</xdr:rowOff>
    </xdr:to>
    <xdr:sp macro="" textlink="">
      <xdr:nvSpPr>
        <xdr:cNvPr id="71" name="楕円 70"/>
        <xdr:cNvSpPr/>
      </xdr:nvSpPr>
      <xdr:spPr bwMode="auto">
        <a:xfrm>
          <a:off x="4953000" y="27463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41876</xdr:rowOff>
    </xdr:from>
    <xdr:ext cx="736600" cy="259045"/>
    <xdr:sp macro="" textlink="">
      <xdr:nvSpPr>
        <xdr:cNvPr id="72" name="テキスト ボックス 71"/>
        <xdr:cNvSpPr txBox="1"/>
      </xdr:nvSpPr>
      <xdr:spPr>
        <a:xfrm>
          <a:off x="4622800" y="2832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106947</xdr:rowOff>
    </xdr:from>
    <xdr:to>
      <xdr:col>22</xdr:col>
      <xdr:colOff>165100</xdr:colOff>
      <xdr:row>15</xdr:row>
      <xdr:rowOff>37097</xdr:rowOff>
    </xdr:to>
    <xdr:sp macro="" textlink="">
      <xdr:nvSpPr>
        <xdr:cNvPr id="73" name="楕円 72"/>
        <xdr:cNvSpPr/>
      </xdr:nvSpPr>
      <xdr:spPr bwMode="auto">
        <a:xfrm>
          <a:off x="4254500" y="25548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47274</xdr:rowOff>
    </xdr:from>
    <xdr:ext cx="762000" cy="259045"/>
    <xdr:sp macro="" textlink="">
      <xdr:nvSpPr>
        <xdr:cNvPr id="74" name="テキスト ボックス 73"/>
        <xdr:cNvSpPr txBox="1"/>
      </xdr:nvSpPr>
      <xdr:spPr>
        <a:xfrm>
          <a:off x="3924300" y="232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14</xdr:row>
      <xdr:rowOff>128245</xdr:rowOff>
    </xdr:from>
    <xdr:to>
      <xdr:col>19</xdr:col>
      <xdr:colOff>38100</xdr:colOff>
      <xdr:row>15</xdr:row>
      <xdr:rowOff>58395</xdr:rowOff>
    </xdr:to>
    <xdr:sp macro="" textlink="">
      <xdr:nvSpPr>
        <xdr:cNvPr id="75" name="楕円 74"/>
        <xdr:cNvSpPr/>
      </xdr:nvSpPr>
      <xdr:spPr bwMode="auto">
        <a:xfrm>
          <a:off x="3556000" y="25761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43172</xdr:rowOff>
    </xdr:from>
    <xdr:ext cx="762000" cy="259045"/>
    <xdr:sp macro="" textlink="">
      <xdr:nvSpPr>
        <xdr:cNvPr id="76" name="テキスト ボックス 75"/>
        <xdr:cNvSpPr txBox="1"/>
      </xdr:nvSpPr>
      <xdr:spPr>
        <a:xfrm>
          <a:off x="3225800" y="2662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14</xdr:row>
      <xdr:rowOff>123958</xdr:rowOff>
    </xdr:from>
    <xdr:to>
      <xdr:col>15</xdr:col>
      <xdr:colOff>101600</xdr:colOff>
      <xdr:row>15</xdr:row>
      <xdr:rowOff>54108</xdr:rowOff>
    </xdr:to>
    <xdr:sp macro="" textlink="">
      <xdr:nvSpPr>
        <xdr:cNvPr id="77" name="楕円 76"/>
        <xdr:cNvSpPr/>
      </xdr:nvSpPr>
      <xdr:spPr bwMode="auto">
        <a:xfrm>
          <a:off x="2857500" y="25718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13</xdr:row>
      <xdr:rowOff>64285</xdr:rowOff>
    </xdr:from>
    <xdr:ext cx="762000" cy="259045"/>
    <xdr:sp macro="" textlink="">
      <xdr:nvSpPr>
        <xdr:cNvPr id="78" name="テキスト ボックス 77"/>
        <xdr:cNvSpPr txBox="1"/>
      </xdr:nvSpPr>
      <xdr:spPr>
        <a:xfrm>
          <a:off x="2527300" y="23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グループ内の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39</xdr:row>
      <xdr:rowOff>156227</xdr:rowOff>
    </xdr:from>
    <xdr:ext cx="762000" cy="259045"/>
    <xdr:sp macro="" textlink="">
      <xdr:nvSpPr>
        <xdr:cNvPr id="94" name="テキスト ボックス 93"/>
        <xdr:cNvSpPr txBox="1"/>
      </xdr:nvSpPr>
      <xdr:spPr>
        <a:xfrm>
          <a:off x="1384300" y="779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38</xdr:row>
      <xdr:rowOff>88900</xdr:rowOff>
    </xdr:from>
    <xdr:to>
      <xdr:col>33</xdr:col>
      <xdr:colOff>114300</xdr:colOff>
      <xdr:row>38</xdr:row>
      <xdr:rowOff>88900</xdr:rowOff>
    </xdr:to>
    <xdr:cxnSp macro="">
      <xdr:nvCxnSpPr>
        <xdr:cNvPr id="95" name="直線コネクタ 94"/>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6" name="テキスト ボックス 95"/>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297688</xdr:rowOff>
    </xdr:from>
    <xdr:to>
      <xdr:col>29</xdr:col>
      <xdr:colOff>127000</xdr:colOff>
      <xdr:row>37</xdr:row>
      <xdr:rowOff>244119</xdr:rowOff>
    </xdr:to>
    <xdr:cxnSp macro="">
      <xdr:nvCxnSpPr>
        <xdr:cNvPr id="108" name="直線コネクタ 107"/>
        <xdr:cNvCxnSpPr/>
      </xdr:nvCxnSpPr>
      <xdr:spPr bwMode="auto">
        <a:xfrm flipV="1">
          <a:off x="5651500" y="6222238"/>
          <a:ext cx="0" cy="114658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216196</xdr:rowOff>
    </xdr:from>
    <xdr:ext cx="762000" cy="259045"/>
    <xdr:sp macro="" textlink="">
      <xdr:nvSpPr>
        <xdr:cNvPr id="109" name="人口1人当たり決算額の推移最小値テキスト445"/>
        <xdr:cNvSpPr txBox="1"/>
      </xdr:nvSpPr>
      <xdr:spPr>
        <a:xfrm>
          <a:off x="5740400" y="734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244119</xdr:rowOff>
    </xdr:from>
    <xdr:to>
      <xdr:col>30</xdr:col>
      <xdr:colOff>25400</xdr:colOff>
      <xdr:row>37</xdr:row>
      <xdr:rowOff>244119</xdr:rowOff>
    </xdr:to>
    <xdr:cxnSp macro="">
      <xdr:nvCxnSpPr>
        <xdr:cNvPr id="110" name="直線コネクタ 109"/>
        <xdr:cNvCxnSpPr/>
      </xdr:nvCxnSpPr>
      <xdr:spPr bwMode="auto">
        <a:xfrm>
          <a:off x="5562600" y="73688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41165</xdr:rowOff>
    </xdr:from>
    <xdr:ext cx="762000" cy="259045"/>
    <xdr:sp macro="" textlink="">
      <xdr:nvSpPr>
        <xdr:cNvPr id="111" name="人口1人当たり決算額の推移最大値テキスト445"/>
        <xdr:cNvSpPr txBox="1"/>
      </xdr:nvSpPr>
      <xdr:spPr>
        <a:xfrm>
          <a:off x="5740400" y="596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297688</xdr:rowOff>
    </xdr:from>
    <xdr:to>
      <xdr:col>30</xdr:col>
      <xdr:colOff>25400</xdr:colOff>
      <xdr:row>33</xdr:row>
      <xdr:rowOff>297688</xdr:rowOff>
    </xdr:to>
    <xdr:cxnSp macro="">
      <xdr:nvCxnSpPr>
        <xdr:cNvPr id="112" name="直線コネクタ 111"/>
        <xdr:cNvCxnSpPr/>
      </xdr:nvCxnSpPr>
      <xdr:spPr bwMode="auto">
        <a:xfrm>
          <a:off x="5562600" y="62222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323824</xdr:rowOff>
    </xdr:from>
    <xdr:to>
      <xdr:col>29</xdr:col>
      <xdr:colOff>127000</xdr:colOff>
      <xdr:row>35</xdr:row>
      <xdr:rowOff>146736</xdr:rowOff>
    </xdr:to>
    <xdr:cxnSp macro="">
      <xdr:nvCxnSpPr>
        <xdr:cNvPr id="113" name="直線コネクタ 112"/>
        <xdr:cNvCxnSpPr/>
      </xdr:nvCxnSpPr>
      <xdr:spPr bwMode="auto">
        <a:xfrm flipV="1">
          <a:off x="5003800" y="6591274"/>
          <a:ext cx="647700" cy="165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190695</xdr:rowOff>
    </xdr:from>
    <xdr:ext cx="762000" cy="259045"/>
    <xdr:sp macro="" textlink="">
      <xdr:nvSpPr>
        <xdr:cNvPr id="114" name="人口1人当たり決算額の推移平均値テキスト445"/>
        <xdr:cNvSpPr txBox="1"/>
      </xdr:nvSpPr>
      <xdr:spPr>
        <a:xfrm>
          <a:off x="5740400" y="68010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218618</xdr:rowOff>
    </xdr:from>
    <xdr:to>
      <xdr:col>29</xdr:col>
      <xdr:colOff>177800</xdr:colOff>
      <xdr:row>35</xdr:row>
      <xdr:rowOff>320218</xdr:rowOff>
    </xdr:to>
    <xdr:sp macro="" textlink="">
      <xdr:nvSpPr>
        <xdr:cNvPr id="115" name="フローチャート: 判断 114"/>
        <xdr:cNvSpPr/>
      </xdr:nvSpPr>
      <xdr:spPr bwMode="auto">
        <a:xfrm>
          <a:off x="5600700" y="68289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209372</xdr:rowOff>
    </xdr:from>
    <xdr:to>
      <xdr:col>26</xdr:col>
      <xdr:colOff>50800</xdr:colOff>
      <xdr:row>35</xdr:row>
      <xdr:rowOff>146736</xdr:rowOff>
    </xdr:to>
    <xdr:cxnSp macro="">
      <xdr:nvCxnSpPr>
        <xdr:cNvPr id="116" name="直線コネクタ 115"/>
        <xdr:cNvCxnSpPr/>
      </xdr:nvCxnSpPr>
      <xdr:spPr bwMode="auto">
        <a:xfrm>
          <a:off x="4305300" y="6476822"/>
          <a:ext cx="698500" cy="2802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149657</xdr:rowOff>
    </xdr:from>
    <xdr:to>
      <xdr:col>26</xdr:col>
      <xdr:colOff>101600</xdr:colOff>
      <xdr:row>35</xdr:row>
      <xdr:rowOff>251257</xdr:rowOff>
    </xdr:to>
    <xdr:sp macro="" textlink="">
      <xdr:nvSpPr>
        <xdr:cNvPr id="117" name="フローチャート: 判断 116"/>
        <xdr:cNvSpPr/>
      </xdr:nvSpPr>
      <xdr:spPr bwMode="auto">
        <a:xfrm>
          <a:off x="4953000" y="67600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236034</xdr:rowOff>
    </xdr:from>
    <xdr:ext cx="736600" cy="259045"/>
    <xdr:sp macro="" textlink="">
      <xdr:nvSpPr>
        <xdr:cNvPr id="118" name="テキスト ボックス 117"/>
        <xdr:cNvSpPr txBox="1"/>
      </xdr:nvSpPr>
      <xdr:spPr>
        <a:xfrm>
          <a:off x="4622800" y="6846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33</xdr:row>
      <xdr:rowOff>46761</xdr:rowOff>
    </xdr:from>
    <xdr:to>
      <xdr:col>22</xdr:col>
      <xdr:colOff>114300</xdr:colOff>
      <xdr:row>34</xdr:row>
      <xdr:rowOff>209372</xdr:rowOff>
    </xdr:to>
    <xdr:cxnSp macro="">
      <xdr:nvCxnSpPr>
        <xdr:cNvPr id="119" name="直線コネクタ 118"/>
        <xdr:cNvCxnSpPr/>
      </xdr:nvCxnSpPr>
      <xdr:spPr bwMode="auto">
        <a:xfrm>
          <a:off x="3606800" y="5971311"/>
          <a:ext cx="698500" cy="505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66142</xdr:rowOff>
    </xdr:from>
    <xdr:to>
      <xdr:col>22</xdr:col>
      <xdr:colOff>165100</xdr:colOff>
      <xdr:row>35</xdr:row>
      <xdr:rowOff>167742</xdr:rowOff>
    </xdr:to>
    <xdr:sp macro="" textlink="">
      <xdr:nvSpPr>
        <xdr:cNvPr id="120" name="フローチャート: 判断 119"/>
        <xdr:cNvSpPr/>
      </xdr:nvSpPr>
      <xdr:spPr bwMode="auto">
        <a:xfrm>
          <a:off x="4254500" y="66764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152519</xdr:rowOff>
    </xdr:from>
    <xdr:ext cx="762000" cy="259045"/>
    <xdr:sp macro="" textlink="">
      <xdr:nvSpPr>
        <xdr:cNvPr id="121" name="テキスト ボックス 120"/>
        <xdr:cNvSpPr txBox="1"/>
      </xdr:nvSpPr>
      <xdr:spPr>
        <a:xfrm>
          <a:off x="3924300" y="6762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46761</xdr:rowOff>
    </xdr:from>
    <xdr:to>
      <xdr:col>18</xdr:col>
      <xdr:colOff>177800</xdr:colOff>
      <xdr:row>34</xdr:row>
      <xdr:rowOff>153289</xdr:rowOff>
    </xdr:to>
    <xdr:cxnSp macro="">
      <xdr:nvCxnSpPr>
        <xdr:cNvPr id="122" name="直線コネクタ 121"/>
        <xdr:cNvCxnSpPr/>
      </xdr:nvCxnSpPr>
      <xdr:spPr bwMode="auto">
        <a:xfrm flipV="1">
          <a:off x="2908300" y="5971311"/>
          <a:ext cx="698500" cy="449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317221</xdr:rowOff>
    </xdr:from>
    <xdr:to>
      <xdr:col>19</xdr:col>
      <xdr:colOff>38100</xdr:colOff>
      <xdr:row>35</xdr:row>
      <xdr:rowOff>75921</xdr:rowOff>
    </xdr:to>
    <xdr:sp macro="" textlink="">
      <xdr:nvSpPr>
        <xdr:cNvPr id="123" name="フローチャート: 判断 122"/>
        <xdr:cNvSpPr/>
      </xdr:nvSpPr>
      <xdr:spPr bwMode="auto">
        <a:xfrm>
          <a:off x="3556000" y="6584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60698</xdr:rowOff>
    </xdr:from>
    <xdr:ext cx="762000" cy="259045"/>
    <xdr:sp macro="" textlink="">
      <xdr:nvSpPr>
        <xdr:cNvPr id="124" name="テキスト ボックス 123"/>
        <xdr:cNvSpPr txBox="1"/>
      </xdr:nvSpPr>
      <xdr:spPr>
        <a:xfrm>
          <a:off x="3225800" y="667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284073</xdr:rowOff>
    </xdr:from>
    <xdr:to>
      <xdr:col>15</xdr:col>
      <xdr:colOff>101600</xdr:colOff>
      <xdr:row>35</xdr:row>
      <xdr:rowOff>42773</xdr:rowOff>
    </xdr:to>
    <xdr:sp macro="" textlink="">
      <xdr:nvSpPr>
        <xdr:cNvPr id="125" name="フローチャート: 判断 124"/>
        <xdr:cNvSpPr/>
      </xdr:nvSpPr>
      <xdr:spPr bwMode="auto">
        <a:xfrm>
          <a:off x="2857500" y="65515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27550</xdr:rowOff>
    </xdr:from>
    <xdr:ext cx="762000" cy="259045"/>
    <xdr:sp macro="" textlink="">
      <xdr:nvSpPr>
        <xdr:cNvPr id="126" name="テキスト ボックス 125"/>
        <xdr:cNvSpPr txBox="1"/>
      </xdr:nvSpPr>
      <xdr:spPr>
        <a:xfrm>
          <a:off x="2527300" y="6637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273024</xdr:rowOff>
    </xdr:from>
    <xdr:to>
      <xdr:col>29</xdr:col>
      <xdr:colOff>177800</xdr:colOff>
      <xdr:row>35</xdr:row>
      <xdr:rowOff>31724</xdr:rowOff>
    </xdr:to>
    <xdr:sp macro="" textlink="">
      <xdr:nvSpPr>
        <xdr:cNvPr id="132" name="楕円 131"/>
        <xdr:cNvSpPr/>
      </xdr:nvSpPr>
      <xdr:spPr bwMode="auto">
        <a:xfrm>
          <a:off x="5600700" y="65404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118101</xdr:rowOff>
    </xdr:from>
    <xdr:ext cx="762000" cy="259045"/>
    <xdr:sp macro="" textlink="">
      <xdr:nvSpPr>
        <xdr:cNvPr id="133" name="人口1人当たり決算額の推移該当値テキスト445"/>
        <xdr:cNvSpPr txBox="1"/>
      </xdr:nvSpPr>
      <xdr:spPr>
        <a:xfrm>
          <a:off x="5740400" y="6385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95936</xdr:rowOff>
    </xdr:from>
    <xdr:to>
      <xdr:col>26</xdr:col>
      <xdr:colOff>101600</xdr:colOff>
      <xdr:row>35</xdr:row>
      <xdr:rowOff>197536</xdr:rowOff>
    </xdr:to>
    <xdr:sp macro="" textlink="">
      <xdr:nvSpPr>
        <xdr:cNvPr id="134" name="楕円 133"/>
        <xdr:cNvSpPr/>
      </xdr:nvSpPr>
      <xdr:spPr bwMode="auto">
        <a:xfrm>
          <a:off x="4953000" y="67062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207713</xdr:rowOff>
    </xdr:from>
    <xdr:ext cx="736600" cy="259045"/>
    <xdr:sp macro="" textlink="">
      <xdr:nvSpPr>
        <xdr:cNvPr id="135" name="テキスト ボックス 134"/>
        <xdr:cNvSpPr txBox="1"/>
      </xdr:nvSpPr>
      <xdr:spPr>
        <a:xfrm>
          <a:off x="4622800" y="6475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158572</xdr:rowOff>
    </xdr:from>
    <xdr:to>
      <xdr:col>22</xdr:col>
      <xdr:colOff>165100</xdr:colOff>
      <xdr:row>34</xdr:row>
      <xdr:rowOff>260172</xdr:rowOff>
    </xdr:to>
    <xdr:sp macro="" textlink="">
      <xdr:nvSpPr>
        <xdr:cNvPr id="136" name="楕円 135"/>
        <xdr:cNvSpPr/>
      </xdr:nvSpPr>
      <xdr:spPr bwMode="auto">
        <a:xfrm>
          <a:off x="4254500" y="64260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270349</xdr:rowOff>
    </xdr:from>
    <xdr:ext cx="762000" cy="259045"/>
    <xdr:sp macro="" textlink="">
      <xdr:nvSpPr>
        <xdr:cNvPr id="137" name="テキスト ボックス 136"/>
        <xdr:cNvSpPr txBox="1"/>
      </xdr:nvSpPr>
      <xdr:spPr>
        <a:xfrm>
          <a:off x="3924300" y="6194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32</xdr:row>
      <xdr:rowOff>167411</xdr:rowOff>
    </xdr:from>
    <xdr:to>
      <xdr:col>19</xdr:col>
      <xdr:colOff>38100</xdr:colOff>
      <xdr:row>33</xdr:row>
      <xdr:rowOff>97561</xdr:rowOff>
    </xdr:to>
    <xdr:sp macro="" textlink="">
      <xdr:nvSpPr>
        <xdr:cNvPr id="138" name="楕円 137"/>
        <xdr:cNvSpPr/>
      </xdr:nvSpPr>
      <xdr:spPr bwMode="auto">
        <a:xfrm>
          <a:off x="3556000" y="59205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31</xdr:row>
      <xdr:rowOff>279188</xdr:rowOff>
    </xdr:from>
    <xdr:ext cx="762000" cy="259045"/>
    <xdr:sp macro="" textlink="">
      <xdr:nvSpPr>
        <xdr:cNvPr id="139" name="テキスト ボックス 138"/>
        <xdr:cNvSpPr txBox="1"/>
      </xdr:nvSpPr>
      <xdr:spPr>
        <a:xfrm>
          <a:off x="3225800" y="5689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102489</xdr:rowOff>
    </xdr:from>
    <xdr:to>
      <xdr:col>15</xdr:col>
      <xdr:colOff>101600</xdr:colOff>
      <xdr:row>34</xdr:row>
      <xdr:rowOff>204089</xdr:rowOff>
    </xdr:to>
    <xdr:sp macro="" textlink="">
      <xdr:nvSpPr>
        <xdr:cNvPr id="140" name="楕円 139"/>
        <xdr:cNvSpPr/>
      </xdr:nvSpPr>
      <xdr:spPr bwMode="auto">
        <a:xfrm>
          <a:off x="2857500" y="6369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214266</xdr:rowOff>
    </xdr:from>
    <xdr:ext cx="762000" cy="259045"/>
    <xdr:sp macro="" textlink="">
      <xdr:nvSpPr>
        <xdr:cNvPr id="141" name="テキスト ボックス 140"/>
        <xdr:cNvSpPr txBox="1"/>
      </xdr:nvSpPr>
      <xdr:spPr>
        <a:xfrm>
          <a:off x="2527300" y="6138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97282" name="Rectangle 2"/>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5,570,618
5,462,316
8,400.95
1,841,383,730
1,831,631,276
1,191,488
1,055,786,928
4,462,701,566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13894</xdr:rowOff>
    </xdr:from>
    <xdr:to>
      <xdr:col>24</xdr:col>
      <xdr:colOff>62865</xdr:colOff>
      <xdr:row>39</xdr:row>
      <xdr:rowOff>129699</xdr:rowOff>
    </xdr:to>
    <xdr:cxnSp macro="">
      <xdr:nvCxnSpPr>
        <xdr:cNvPr id="56" name="直線コネクタ 55"/>
        <xdr:cNvCxnSpPr/>
      </xdr:nvCxnSpPr>
      <xdr:spPr>
        <a:xfrm flipV="1">
          <a:off x="4633595" y="5328844"/>
          <a:ext cx="1270" cy="148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133526</xdr:rowOff>
    </xdr:from>
    <xdr:ext cx="534377" cy="259045"/>
    <xdr:sp macro="" textlink="">
      <xdr:nvSpPr>
        <xdr:cNvPr id="57" name="人件費最小値テキスト"/>
        <xdr:cNvSpPr txBox="1"/>
      </xdr:nvSpPr>
      <xdr:spPr>
        <a:xfrm>
          <a:off x="4686300" y="6820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129699</xdr:rowOff>
    </xdr:from>
    <xdr:to>
      <xdr:col>24</xdr:col>
      <xdr:colOff>152400</xdr:colOff>
      <xdr:row>39</xdr:row>
      <xdr:rowOff>129699</xdr:rowOff>
    </xdr:to>
    <xdr:cxnSp macro="">
      <xdr:nvCxnSpPr>
        <xdr:cNvPr id="58" name="直線コネクタ 57"/>
        <xdr:cNvCxnSpPr/>
      </xdr:nvCxnSpPr>
      <xdr:spPr>
        <a:xfrm>
          <a:off x="4546600" y="68162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132021</xdr:rowOff>
    </xdr:from>
    <xdr:ext cx="599010" cy="259045"/>
    <xdr:sp macro="" textlink="">
      <xdr:nvSpPr>
        <xdr:cNvPr id="59" name="人件費最大値テキスト"/>
        <xdr:cNvSpPr txBox="1"/>
      </xdr:nvSpPr>
      <xdr:spPr>
        <a:xfrm>
          <a:off x="4686300" y="510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13894</xdr:rowOff>
    </xdr:from>
    <xdr:to>
      <xdr:col>24</xdr:col>
      <xdr:colOff>152400</xdr:colOff>
      <xdr:row>31</xdr:row>
      <xdr:rowOff>13894</xdr:rowOff>
    </xdr:to>
    <xdr:cxnSp macro="">
      <xdr:nvCxnSpPr>
        <xdr:cNvPr id="60" name="直線コネクタ 59"/>
        <xdr:cNvCxnSpPr/>
      </xdr:nvCxnSpPr>
      <xdr:spPr>
        <a:xfrm>
          <a:off x="4546600" y="5328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93275</xdr:rowOff>
    </xdr:from>
    <xdr:to>
      <xdr:col>24</xdr:col>
      <xdr:colOff>63500</xdr:colOff>
      <xdr:row>36</xdr:row>
      <xdr:rowOff>101371</xdr:rowOff>
    </xdr:to>
    <xdr:cxnSp macro="">
      <xdr:nvCxnSpPr>
        <xdr:cNvPr id="61" name="直線コネクタ 60"/>
        <xdr:cNvCxnSpPr/>
      </xdr:nvCxnSpPr>
      <xdr:spPr>
        <a:xfrm>
          <a:off x="3797300" y="6265475"/>
          <a:ext cx="838200" cy="8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46950</xdr:rowOff>
    </xdr:from>
    <xdr:ext cx="534377" cy="259045"/>
    <xdr:sp macro="" textlink="">
      <xdr:nvSpPr>
        <xdr:cNvPr id="62" name="人件費平均値テキスト"/>
        <xdr:cNvSpPr txBox="1"/>
      </xdr:nvSpPr>
      <xdr:spPr>
        <a:xfrm>
          <a:off x="4686300" y="6047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24073</xdr:rowOff>
    </xdr:from>
    <xdr:to>
      <xdr:col>24</xdr:col>
      <xdr:colOff>114300</xdr:colOff>
      <xdr:row>36</xdr:row>
      <xdr:rowOff>125673</xdr:rowOff>
    </xdr:to>
    <xdr:sp macro="" textlink="">
      <xdr:nvSpPr>
        <xdr:cNvPr id="63" name="フローチャート: 判断 62"/>
        <xdr:cNvSpPr/>
      </xdr:nvSpPr>
      <xdr:spPr>
        <a:xfrm>
          <a:off x="4584700" y="619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53918</xdr:rowOff>
    </xdr:from>
    <xdr:to>
      <xdr:col>19</xdr:col>
      <xdr:colOff>177800</xdr:colOff>
      <xdr:row>36</xdr:row>
      <xdr:rowOff>93275</xdr:rowOff>
    </xdr:to>
    <xdr:cxnSp macro="">
      <xdr:nvCxnSpPr>
        <xdr:cNvPr id="64" name="直線コネクタ 63"/>
        <xdr:cNvCxnSpPr/>
      </xdr:nvCxnSpPr>
      <xdr:spPr>
        <a:xfrm>
          <a:off x="2908300" y="6054668"/>
          <a:ext cx="889000" cy="21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21977</xdr:rowOff>
    </xdr:from>
    <xdr:to>
      <xdr:col>20</xdr:col>
      <xdr:colOff>38100</xdr:colOff>
      <xdr:row>36</xdr:row>
      <xdr:rowOff>123577</xdr:rowOff>
    </xdr:to>
    <xdr:sp macro="" textlink="">
      <xdr:nvSpPr>
        <xdr:cNvPr id="65" name="フローチャート: 判断 64"/>
        <xdr:cNvSpPr/>
      </xdr:nvSpPr>
      <xdr:spPr>
        <a:xfrm>
          <a:off x="3746500" y="6194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34</xdr:row>
      <xdr:rowOff>140104</xdr:rowOff>
    </xdr:from>
    <xdr:ext cx="534377" cy="259045"/>
    <xdr:sp macro="" textlink="">
      <xdr:nvSpPr>
        <xdr:cNvPr id="66" name="テキスト ボックス 65"/>
        <xdr:cNvSpPr txBox="1"/>
      </xdr:nvSpPr>
      <xdr:spPr>
        <a:xfrm>
          <a:off x="3517411" y="5969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53918</xdr:rowOff>
    </xdr:from>
    <xdr:to>
      <xdr:col>15</xdr:col>
      <xdr:colOff>50800</xdr:colOff>
      <xdr:row>35</xdr:row>
      <xdr:rowOff>72072</xdr:rowOff>
    </xdr:to>
    <xdr:cxnSp macro="">
      <xdr:nvCxnSpPr>
        <xdr:cNvPr id="67" name="直線コネクタ 66"/>
        <xdr:cNvCxnSpPr/>
      </xdr:nvCxnSpPr>
      <xdr:spPr>
        <a:xfrm flipV="1">
          <a:off x="2019300" y="6054668"/>
          <a:ext cx="889000" cy="18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152470</xdr:rowOff>
    </xdr:from>
    <xdr:to>
      <xdr:col>15</xdr:col>
      <xdr:colOff>101600</xdr:colOff>
      <xdr:row>35</xdr:row>
      <xdr:rowOff>82620</xdr:rowOff>
    </xdr:to>
    <xdr:sp macro="" textlink="">
      <xdr:nvSpPr>
        <xdr:cNvPr id="68" name="フローチャート: 判断 67"/>
        <xdr:cNvSpPr/>
      </xdr:nvSpPr>
      <xdr:spPr>
        <a:xfrm>
          <a:off x="2857500" y="5981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99147</xdr:rowOff>
    </xdr:from>
    <xdr:ext cx="534377" cy="259045"/>
    <xdr:sp macro="" textlink="">
      <xdr:nvSpPr>
        <xdr:cNvPr id="69" name="テキスト ボックス 68"/>
        <xdr:cNvSpPr txBox="1"/>
      </xdr:nvSpPr>
      <xdr:spPr>
        <a:xfrm>
          <a:off x="2641111" y="575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48374</xdr:rowOff>
    </xdr:from>
    <xdr:to>
      <xdr:col>10</xdr:col>
      <xdr:colOff>114300</xdr:colOff>
      <xdr:row>35</xdr:row>
      <xdr:rowOff>72072</xdr:rowOff>
    </xdr:to>
    <xdr:cxnSp macro="">
      <xdr:nvCxnSpPr>
        <xdr:cNvPr id="70" name="直線コネクタ 69"/>
        <xdr:cNvCxnSpPr/>
      </xdr:nvCxnSpPr>
      <xdr:spPr>
        <a:xfrm>
          <a:off x="1130300" y="6049124"/>
          <a:ext cx="889000" cy="2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158795</xdr:rowOff>
    </xdr:from>
    <xdr:to>
      <xdr:col>10</xdr:col>
      <xdr:colOff>165100</xdr:colOff>
      <xdr:row>35</xdr:row>
      <xdr:rowOff>88945</xdr:rowOff>
    </xdr:to>
    <xdr:sp macro="" textlink="">
      <xdr:nvSpPr>
        <xdr:cNvPr id="71" name="フローチャート: 判断 70"/>
        <xdr:cNvSpPr/>
      </xdr:nvSpPr>
      <xdr:spPr>
        <a:xfrm>
          <a:off x="1968500" y="598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105472</xdr:rowOff>
    </xdr:from>
    <xdr:ext cx="534377" cy="259045"/>
    <xdr:sp macro="" textlink="">
      <xdr:nvSpPr>
        <xdr:cNvPr id="72" name="テキスト ボックス 71"/>
        <xdr:cNvSpPr txBox="1"/>
      </xdr:nvSpPr>
      <xdr:spPr>
        <a:xfrm>
          <a:off x="1752111" y="576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20510</xdr:rowOff>
    </xdr:from>
    <xdr:to>
      <xdr:col>6</xdr:col>
      <xdr:colOff>38100</xdr:colOff>
      <xdr:row>35</xdr:row>
      <xdr:rowOff>122110</xdr:rowOff>
    </xdr:to>
    <xdr:sp macro="" textlink="">
      <xdr:nvSpPr>
        <xdr:cNvPr id="73" name="フローチャート: 判断 72"/>
        <xdr:cNvSpPr/>
      </xdr:nvSpPr>
      <xdr:spPr>
        <a:xfrm>
          <a:off x="1079500" y="602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113237</xdr:rowOff>
    </xdr:from>
    <xdr:ext cx="534377" cy="259045"/>
    <xdr:sp macro="" textlink="">
      <xdr:nvSpPr>
        <xdr:cNvPr id="74" name="テキスト ボックス 73"/>
        <xdr:cNvSpPr txBox="1"/>
      </xdr:nvSpPr>
      <xdr:spPr>
        <a:xfrm>
          <a:off x="863111" y="611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50571</xdr:rowOff>
    </xdr:from>
    <xdr:to>
      <xdr:col>24</xdr:col>
      <xdr:colOff>114300</xdr:colOff>
      <xdr:row>36</xdr:row>
      <xdr:rowOff>152171</xdr:rowOff>
    </xdr:to>
    <xdr:sp macro="" textlink="">
      <xdr:nvSpPr>
        <xdr:cNvPr id="80" name="楕円 79"/>
        <xdr:cNvSpPr/>
      </xdr:nvSpPr>
      <xdr:spPr>
        <a:xfrm>
          <a:off x="4584700" y="6222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28998</xdr:rowOff>
    </xdr:from>
    <xdr:ext cx="534377" cy="259045"/>
    <xdr:sp macro="" textlink="">
      <xdr:nvSpPr>
        <xdr:cNvPr id="81" name="人件費該当値テキスト"/>
        <xdr:cNvSpPr txBox="1"/>
      </xdr:nvSpPr>
      <xdr:spPr>
        <a:xfrm>
          <a:off x="4686300" y="6201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42475</xdr:rowOff>
    </xdr:from>
    <xdr:to>
      <xdr:col>20</xdr:col>
      <xdr:colOff>38100</xdr:colOff>
      <xdr:row>36</xdr:row>
      <xdr:rowOff>144075</xdr:rowOff>
    </xdr:to>
    <xdr:sp macro="" textlink="">
      <xdr:nvSpPr>
        <xdr:cNvPr id="82" name="楕円 81"/>
        <xdr:cNvSpPr/>
      </xdr:nvSpPr>
      <xdr:spPr>
        <a:xfrm>
          <a:off x="3746500" y="621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36</xdr:row>
      <xdr:rowOff>135202</xdr:rowOff>
    </xdr:from>
    <xdr:ext cx="534377" cy="259045"/>
    <xdr:sp macro="" textlink="">
      <xdr:nvSpPr>
        <xdr:cNvPr id="83" name="テキスト ボックス 82"/>
        <xdr:cNvSpPr txBox="1"/>
      </xdr:nvSpPr>
      <xdr:spPr>
        <a:xfrm>
          <a:off x="3517411" y="630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3118</xdr:rowOff>
    </xdr:from>
    <xdr:to>
      <xdr:col>15</xdr:col>
      <xdr:colOff>101600</xdr:colOff>
      <xdr:row>35</xdr:row>
      <xdr:rowOff>104718</xdr:rowOff>
    </xdr:to>
    <xdr:sp macro="" textlink="">
      <xdr:nvSpPr>
        <xdr:cNvPr id="84" name="楕円 83"/>
        <xdr:cNvSpPr/>
      </xdr:nvSpPr>
      <xdr:spPr>
        <a:xfrm>
          <a:off x="2857500" y="600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95845</xdr:rowOff>
    </xdr:from>
    <xdr:ext cx="534377" cy="259045"/>
    <xdr:sp macro="" textlink="">
      <xdr:nvSpPr>
        <xdr:cNvPr id="85" name="テキスト ボックス 84"/>
        <xdr:cNvSpPr txBox="1"/>
      </xdr:nvSpPr>
      <xdr:spPr>
        <a:xfrm>
          <a:off x="2641111" y="609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21272</xdr:rowOff>
    </xdr:from>
    <xdr:to>
      <xdr:col>10</xdr:col>
      <xdr:colOff>165100</xdr:colOff>
      <xdr:row>35</xdr:row>
      <xdr:rowOff>122872</xdr:rowOff>
    </xdr:to>
    <xdr:sp macro="" textlink="">
      <xdr:nvSpPr>
        <xdr:cNvPr id="86" name="楕円 85"/>
        <xdr:cNvSpPr/>
      </xdr:nvSpPr>
      <xdr:spPr>
        <a:xfrm>
          <a:off x="1968500" y="602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113999</xdr:rowOff>
    </xdr:from>
    <xdr:ext cx="534377" cy="259045"/>
    <xdr:sp macro="" textlink="">
      <xdr:nvSpPr>
        <xdr:cNvPr id="87" name="テキスト ボックス 86"/>
        <xdr:cNvSpPr txBox="1"/>
      </xdr:nvSpPr>
      <xdr:spPr>
        <a:xfrm>
          <a:off x="1752111" y="611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169024</xdr:rowOff>
    </xdr:from>
    <xdr:to>
      <xdr:col>6</xdr:col>
      <xdr:colOff>38100</xdr:colOff>
      <xdr:row>35</xdr:row>
      <xdr:rowOff>99174</xdr:rowOff>
    </xdr:to>
    <xdr:sp macro="" textlink="">
      <xdr:nvSpPr>
        <xdr:cNvPr id="88" name="楕円 87"/>
        <xdr:cNvSpPr/>
      </xdr:nvSpPr>
      <xdr:spPr>
        <a:xfrm>
          <a:off x="1079500" y="5998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115701</xdr:rowOff>
    </xdr:from>
    <xdr:ext cx="534377" cy="259045"/>
    <xdr:sp macro="" textlink="">
      <xdr:nvSpPr>
        <xdr:cNvPr id="89" name="テキスト ボックス 88"/>
        <xdr:cNvSpPr txBox="1"/>
      </xdr:nvSpPr>
      <xdr:spPr>
        <a:xfrm>
          <a:off x="863111" y="5773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1" name="テキスト ボックス 100"/>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3" name="テキスト ボックス 102"/>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5" name="テキスト ボックス 104"/>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7" name="テキスト ボックス 106"/>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132797</xdr:rowOff>
    </xdr:from>
    <xdr:to>
      <xdr:col>24</xdr:col>
      <xdr:colOff>62865</xdr:colOff>
      <xdr:row>57</xdr:row>
      <xdr:rowOff>35230</xdr:rowOff>
    </xdr:to>
    <xdr:cxnSp macro="">
      <xdr:nvCxnSpPr>
        <xdr:cNvPr id="109" name="直線コネクタ 108"/>
        <xdr:cNvCxnSpPr/>
      </xdr:nvCxnSpPr>
      <xdr:spPr>
        <a:xfrm flipV="1">
          <a:off x="4633595" y="8705297"/>
          <a:ext cx="1270" cy="1102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39057</xdr:rowOff>
    </xdr:from>
    <xdr:ext cx="469744" cy="259045"/>
    <xdr:sp macro="" textlink="">
      <xdr:nvSpPr>
        <xdr:cNvPr id="110" name="物件費最小値テキスト"/>
        <xdr:cNvSpPr txBox="1"/>
      </xdr:nvSpPr>
      <xdr:spPr>
        <a:xfrm>
          <a:off x="4686300" y="9811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35230</xdr:rowOff>
    </xdr:from>
    <xdr:to>
      <xdr:col>24</xdr:col>
      <xdr:colOff>152400</xdr:colOff>
      <xdr:row>57</xdr:row>
      <xdr:rowOff>35230</xdr:rowOff>
    </xdr:to>
    <xdr:cxnSp macro="">
      <xdr:nvCxnSpPr>
        <xdr:cNvPr id="111" name="直線コネクタ 110"/>
        <xdr:cNvCxnSpPr/>
      </xdr:nvCxnSpPr>
      <xdr:spPr>
        <a:xfrm>
          <a:off x="4546600" y="98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79474</xdr:rowOff>
    </xdr:from>
    <xdr:ext cx="534377" cy="259045"/>
    <xdr:sp macro="" textlink="">
      <xdr:nvSpPr>
        <xdr:cNvPr id="112" name="物件費最大値テキスト"/>
        <xdr:cNvSpPr txBox="1"/>
      </xdr:nvSpPr>
      <xdr:spPr>
        <a:xfrm>
          <a:off x="4686300" y="848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132797</xdr:rowOff>
    </xdr:from>
    <xdr:to>
      <xdr:col>24</xdr:col>
      <xdr:colOff>152400</xdr:colOff>
      <xdr:row>50</xdr:row>
      <xdr:rowOff>132797</xdr:rowOff>
    </xdr:to>
    <xdr:cxnSp macro="">
      <xdr:nvCxnSpPr>
        <xdr:cNvPr id="113" name="直線コネクタ 112"/>
        <xdr:cNvCxnSpPr/>
      </xdr:nvCxnSpPr>
      <xdr:spPr>
        <a:xfrm>
          <a:off x="4546600" y="8705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34087</xdr:rowOff>
    </xdr:from>
    <xdr:to>
      <xdr:col>24</xdr:col>
      <xdr:colOff>63500</xdr:colOff>
      <xdr:row>57</xdr:row>
      <xdr:rowOff>35230</xdr:rowOff>
    </xdr:to>
    <xdr:cxnSp macro="">
      <xdr:nvCxnSpPr>
        <xdr:cNvPr id="114" name="直線コネクタ 113"/>
        <xdr:cNvCxnSpPr/>
      </xdr:nvCxnSpPr>
      <xdr:spPr>
        <a:xfrm>
          <a:off x="3797300" y="9806737"/>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155531</xdr:rowOff>
    </xdr:from>
    <xdr:ext cx="534377" cy="259045"/>
    <xdr:sp macro="" textlink="">
      <xdr:nvSpPr>
        <xdr:cNvPr id="115" name="物件費平均値テキスト"/>
        <xdr:cNvSpPr txBox="1"/>
      </xdr:nvSpPr>
      <xdr:spPr>
        <a:xfrm>
          <a:off x="4686300" y="94138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132654</xdr:rowOff>
    </xdr:from>
    <xdr:to>
      <xdr:col>24</xdr:col>
      <xdr:colOff>114300</xdr:colOff>
      <xdr:row>56</xdr:row>
      <xdr:rowOff>62804</xdr:rowOff>
    </xdr:to>
    <xdr:sp macro="" textlink="">
      <xdr:nvSpPr>
        <xdr:cNvPr id="116" name="フローチャート: 判断 115"/>
        <xdr:cNvSpPr/>
      </xdr:nvSpPr>
      <xdr:spPr>
        <a:xfrm>
          <a:off x="4584700" y="9562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32715</xdr:rowOff>
    </xdr:from>
    <xdr:to>
      <xdr:col>19</xdr:col>
      <xdr:colOff>177800</xdr:colOff>
      <xdr:row>57</xdr:row>
      <xdr:rowOff>34087</xdr:rowOff>
    </xdr:to>
    <xdr:cxnSp macro="">
      <xdr:nvCxnSpPr>
        <xdr:cNvPr id="117" name="直線コネクタ 116"/>
        <xdr:cNvCxnSpPr/>
      </xdr:nvCxnSpPr>
      <xdr:spPr>
        <a:xfrm>
          <a:off x="2908300" y="980536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146690</xdr:rowOff>
    </xdr:from>
    <xdr:to>
      <xdr:col>20</xdr:col>
      <xdr:colOff>38100</xdr:colOff>
      <xdr:row>56</xdr:row>
      <xdr:rowOff>76840</xdr:rowOff>
    </xdr:to>
    <xdr:sp macro="" textlink="">
      <xdr:nvSpPr>
        <xdr:cNvPr id="118" name="フローチャート: 判断 117"/>
        <xdr:cNvSpPr/>
      </xdr:nvSpPr>
      <xdr:spPr>
        <a:xfrm>
          <a:off x="3746500" y="9576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54</xdr:row>
      <xdr:rowOff>93367</xdr:rowOff>
    </xdr:from>
    <xdr:ext cx="469744" cy="259045"/>
    <xdr:sp macro="" textlink="">
      <xdr:nvSpPr>
        <xdr:cNvPr id="119" name="テキスト ボックス 118"/>
        <xdr:cNvSpPr txBox="1"/>
      </xdr:nvSpPr>
      <xdr:spPr>
        <a:xfrm>
          <a:off x="3549728" y="9351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10999</xdr:rowOff>
    </xdr:from>
    <xdr:to>
      <xdr:col>15</xdr:col>
      <xdr:colOff>50800</xdr:colOff>
      <xdr:row>57</xdr:row>
      <xdr:rowOff>32715</xdr:rowOff>
    </xdr:to>
    <xdr:cxnSp macro="">
      <xdr:nvCxnSpPr>
        <xdr:cNvPr id="120" name="直線コネクタ 119"/>
        <xdr:cNvCxnSpPr/>
      </xdr:nvCxnSpPr>
      <xdr:spPr>
        <a:xfrm>
          <a:off x="2019300" y="9783649"/>
          <a:ext cx="889000" cy="21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150896</xdr:rowOff>
    </xdr:from>
    <xdr:to>
      <xdr:col>15</xdr:col>
      <xdr:colOff>101600</xdr:colOff>
      <xdr:row>56</xdr:row>
      <xdr:rowOff>81046</xdr:rowOff>
    </xdr:to>
    <xdr:sp macro="" textlink="">
      <xdr:nvSpPr>
        <xdr:cNvPr id="121" name="フローチャート: 判断 120"/>
        <xdr:cNvSpPr/>
      </xdr:nvSpPr>
      <xdr:spPr>
        <a:xfrm>
          <a:off x="2857500" y="95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54</xdr:row>
      <xdr:rowOff>97573</xdr:rowOff>
    </xdr:from>
    <xdr:ext cx="469744" cy="259045"/>
    <xdr:sp macro="" textlink="">
      <xdr:nvSpPr>
        <xdr:cNvPr id="122" name="テキスト ボックス 121"/>
        <xdr:cNvSpPr txBox="1"/>
      </xdr:nvSpPr>
      <xdr:spPr>
        <a:xfrm>
          <a:off x="2673428" y="9355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10999</xdr:rowOff>
    </xdr:from>
    <xdr:to>
      <xdr:col>10</xdr:col>
      <xdr:colOff>114300</xdr:colOff>
      <xdr:row>57</xdr:row>
      <xdr:rowOff>18405</xdr:rowOff>
    </xdr:to>
    <xdr:cxnSp macro="">
      <xdr:nvCxnSpPr>
        <xdr:cNvPr id="123" name="直線コネクタ 122"/>
        <xdr:cNvCxnSpPr/>
      </xdr:nvCxnSpPr>
      <xdr:spPr>
        <a:xfrm flipV="1">
          <a:off x="1130300" y="9783649"/>
          <a:ext cx="889000" cy="7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135809</xdr:rowOff>
    </xdr:from>
    <xdr:to>
      <xdr:col>10</xdr:col>
      <xdr:colOff>165100</xdr:colOff>
      <xdr:row>56</xdr:row>
      <xdr:rowOff>65959</xdr:rowOff>
    </xdr:to>
    <xdr:sp macro="" textlink="">
      <xdr:nvSpPr>
        <xdr:cNvPr id="124" name="フローチャート: 判断 123"/>
        <xdr:cNvSpPr/>
      </xdr:nvSpPr>
      <xdr:spPr>
        <a:xfrm>
          <a:off x="1968500" y="956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82486</xdr:rowOff>
    </xdr:from>
    <xdr:ext cx="534377" cy="259045"/>
    <xdr:sp macro="" textlink="">
      <xdr:nvSpPr>
        <xdr:cNvPr id="125" name="テキスト ボックス 124"/>
        <xdr:cNvSpPr txBox="1"/>
      </xdr:nvSpPr>
      <xdr:spPr>
        <a:xfrm>
          <a:off x="1752111" y="9340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165481</xdr:rowOff>
    </xdr:from>
    <xdr:to>
      <xdr:col>6</xdr:col>
      <xdr:colOff>38100</xdr:colOff>
      <xdr:row>56</xdr:row>
      <xdr:rowOff>95631</xdr:rowOff>
    </xdr:to>
    <xdr:sp macro="" textlink="">
      <xdr:nvSpPr>
        <xdr:cNvPr id="126" name="フローチャート: 判断 125"/>
        <xdr:cNvSpPr/>
      </xdr:nvSpPr>
      <xdr:spPr>
        <a:xfrm>
          <a:off x="1079500" y="959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54</xdr:row>
      <xdr:rowOff>112158</xdr:rowOff>
    </xdr:from>
    <xdr:ext cx="469744" cy="259045"/>
    <xdr:sp macro="" textlink="">
      <xdr:nvSpPr>
        <xdr:cNvPr id="127" name="テキスト ボックス 126"/>
        <xdr:cNvSpPr txBox="1"/>
      </xdr:nvSpPr>
      <xdr:spPr>
        <a:xfrm>
          <a:off x="895428" y="9370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155880</xdr:rowOff>
    </xdr:from>
    <xdr:to>
      <xdr:col>24</xdr:col>
      <xdr:colOff>114300</xdr:colOff>
      <xdr:row>57</xdr:row>
      <xdr:rowOff>86030</xdr:rowOff>
    </xdr:to>
    <xdr:sp macro="" textlink="">
      <xdr:nvSpPr>
        <xdr:cNvPr id="133" name="楕円 132"/>
        <xdr:cNvSpPr/>
      </xdr:nvSpPr>
      <xdr:spPr>
        <a:xfrm>
          <a:off x="4584700" y="9757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70807</xdr:rowOff>
    </xdr:from>
    <xdr:ext cx="469744" cy="259045"/>
    <xdr:sp macro="" textlink="">
      <xdr:nvSpPr>
        <xdr:cNvPr id="134" name="物件費該当値テキスト"/>
        <xdr:cNvSpPr txBox="1"/>
      </xdr:nvSpPr>
      <xdr:spPr>
        <a:xfrm>
          <a:off x="4686300" y="967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154737</xdr:rowOff>
    </xdr:from>
    <xdr:to>
      <xdr:col>20</xdr:col>
      <xdr:colOff>38100</xdr:colOff>
      <xdr:row>57</xdr:row>
      <xdr:rowOff>84887</xdr:rowOff>
    </xdr:to>
    <xdr:sp macro="" textlink="">
      <xdr:nvSpPr>
        <xdr:cNvPr id="135" name="楕円 134"/>
        <xdr:cNvSpPr/>
      </xdr:nvSpPr>
      <xdr:spPr>
        <a:xfrm>
          <a:off x="3746500" y="975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57</xdr:row>
      <xdr:rowOff>76014</xdr:rowOff>
    </xdr:from>
    <xdr:ext cx="469744" cy="259045"/>
    <xdr:sp macro="" textlink="">
      <xdr:nvSpPr>
        <xdr:cNvPr id="136" name="テキスト ボックス 135"/>
        <xdr:cNvSpPr txBox="1"/>
      </xdr:nvSpPr>
      <xdr:spPr>
        <a:xfrm>
          <a:off x="3549728" y="9848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153365</xdr:rowOff>
    </xdr:from>
    <xdr:to>
      <xdr:col>15</xdr:col>
      <xdr:colOff>101600</xdr:colOff>
      <xdr:row>57</xdr:row>
      <xdr:rowOff>83515</xdr:rowOff>
    </xdr:to>
    <xdr:sp macro="" textlink="">
      <xdr:nvSpPr>
        <xdr:cNvPr id="137" name="楕円 136"/>
        <xdr:cNvSpPr/>
      </xdr:nvSpPr>
      <xdr:spPr>
        <a:xfrm>
          <a:off x="2857500" y="9754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57</xdr:row>
      <xdr:rowOff>74642</xdr:rowOff>
    </xdr:from>
    <xdr:ext cx="469744" cy="259045"/>
    <xdr:sp macro="" textlink="">
      <xdr:nvSpPr>
        <xdr:cNvPr id="138" name="テキスト ボックス 137"/>
        <xdr:cNvSpPr txBox="1"/>
      </xdr:nvSpPr>
      <xdr:spPr>
        <a:xfrm>
          <a:off x="2673428" y="984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131649</xdr:rowOff>
    </xdr:from>
    <xdr:to>
      <xdr:col>10</xdr:col>
      <xdr:colOff>165100</xdr:colOff>
      <xdr:row>57</xdr:row>
      <xdr:rowOff>61799</xdr:rowOff>
    </xdr:to>
    <xdr:sp macro="" textlink="">
      <xdr:nvSpPr>
        <xdr:cNvPr id="139" name="楕円 138"/>
        <xdr:cNvSpPr/>
      </xdr:nvSpPr>
      <xdr:spPr>
        <a:xfrm>
          <a:off x="1968500" y="973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57</xdr:row>
      <xdr:rowOff>52926</xdr:rowOff>
    </xdr:from>
    <xdr:ext cx="469744" cy="259045"/>
    <xdr:sp macro="" textlink="">
      <xdr:nvSpPr>
        <xdr:cNvPr id="140" name="テキスト ボックス 139"/>
        <xdr:cNvSpPr txBox="1"/>
      </xdr:nvSpPr>
      <xdr:spPr>
        <a:xfrm>
          <a:off x="1784428" y="9825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139055</xdr:rowOff>
    </xdr:from>
    <xdr:to>
      <xdr:col>6</xdr:col>
      <xdr:colOff>38100</xdr:colOff>
      <xdr:row>57</xdr:row>
      <xdr:rowOff>69205</xdr:rowOff>
    </xdr:to>
    <xdr:sp macro="" textlink="">
      <xdr:nvSpPr>
        <xdr:cNvPr id="141" name="楕円 140"/>
        <xdr:cNvSpPr/>
      </xdr:nvSpPr>
      <xdr:spPr>
        <a:xfrm>
          <a:off x="1079500" y="974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57</xdr:row>
      <xdr:rowOff>60332</xdr:rowOff>
    </xdr:from>
    <xdr:ext cx="469744" cy="259045"/>
    <xdr:sp macro="" textlink="">
      <xdr:nvSpPr>
        <xdr:cNvPr id="142" name="テキスト ボックス 141"/>
        <xdr:cNvSpPr txBox="1"/>
      </xdr:nvSpPr>
      <xdr:spPr>
        <a:xfrm>
          <a:off x="895428" y="9832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4" name="正方形/長方形 143"/>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45" name="正方形/長方形 144"/>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46" name="正方形/長方形 145"/>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47" name="正方形/長方形 146"/>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1" name="直線コネクタ 150"/>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2" name="テキスト ボックス 151"/>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3" name="直線コネクタ 152"/>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54" name="テキスト ボックス 153"/>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5" name="直線コネクタ 154"/>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56" name="テキスト ボックス 155"/>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7" name="直線コネクタ 156"/>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58" name="テキスト ボックス 157"/>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59" name="直線コネクタ 158"/>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0" name="テキスト ボックス 159"/>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1" name="直線コネクタ 16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2" name="テキスト ボックス 161"/>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3"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508</xdr:rowOff>
    </xdr:from>
    <xdr:to>
      <xdr:col>24</xdr:col>
      <xdr:colOff>62865</xdr:colOff>
      <xdr:row>78</xdr:row>
      <xdr:rowOff>166243</xdr:rowOff>
    </xdr:to>
    <xdr:cxnSp macro="">
      <xdr:nvCxnSpPr>
        <xdr:cNvPr id="164" name="直線コネクタ 163"/>
        <xdr:cNvCxnSpPr/>
      </xdr:nvCxnSpPr>
      <xdr:spPr>
        <a:xfrm flipV="1">
          <a:off x="4633595" y="12173458"/>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170070</xdr:rowOff>
    </xdr:from>
    <xdr:ext cx="378565" cy="259045"/>
    <xdr:sp macro="" textlink="">
      <xdr:nvSpPr>
        <xdr:cNvPr id="165" name="維持補修費最小値テキスト"/>
        <xdr:cNvSpPr txBox="1"/>
      </xdr:nvSpPr>
      <xdr:spPr>
        <a:xfrm>
          <a:off x="4686300" y="135431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166243</xdr:rowOff>
    </xdr:from>
    <xdr:to>
      <xdr:col>24</xdr:col>
      <xdr:colOff>152400</xdr:colOff>
      <xdr:row>78</xdr:row>
      <xdr:rowOff>166243</xdr:rowOff>
    </xdr:to>
    <xdr:cxnSp macro="">
      <xdr:nvCxnSpPr>
        <xdr:cNvPr id="166" name="直線コネクタ 165"/>
        <xdr:cNvCxnSpPr/>
      </xdr:nvCxnSpPr>
      <xdr:spPr>
        <a:xfrm>
          <a:off x="4546600" y="13539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118635</xdr:rowOff>
    </xdr:from>
    <xdr:ext cx="534377" cy="259045"/>
    <xdr:sp macro="" textlink="">
      <xdr:nvSpPr>
        <xdr:cNvPr id="167" name="維持補修費最大値テキスト"/>
        <xdr:cNvSpPr txBox="1"/>
      </xdr:nvSpPr>
      <xdr:spPr>
        <a:xfrm>
          <a:off x="4686300" y="119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508</xdr:rowOff>
    </xdr:from>
    <xdr:to>
      <xdr:col>24</xdr:col>
      <xdr:colOff>152400</xdr:colOff>
      <xdr:row>71</xdr:row>
      <xdr:rowOff>508</xdr:rowOff>
    </xdr:to>
    <xdr:cxnSp macro="">
      <xdr:nvCxnSpPr>
        <xdr:cNvPr id="168" name="直線コネクタ 167"/>
        <xdr:cNvCxnSpPr/>
      </xdr:nvCxnSpPr>
      <xdr:spPr>
        <a:xfrm>
          <a:off x="4546600" y="12173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144272</xdr:rowOff>
    </xdr:from>
    <xdr:to>
      <xdr:col>24</xdr:col>
      <xdr:colOff>63500</xdr:colOff>
      <xdr:row>77</xdr:row>
      <xdr:rowOff>145796</xdr:rowOff>
    </xdr:to>
    <xdr:cxnSp macro="">
      <xdr:nvCxnSpPr>
        <xdr:cNvPr id="169" name="直線コネクタ 168"/>
        <xdr:cNvCxnSpPr/>
      </xdr:nvCxnSpPr>
      <xdr:spPr>
        <a:xfrm flipV="1">
          <a:off x="3797300" y="13345922"/>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29863</xdr:rowOff>
    </xdr:from>
    <xdr:ext cx="469744" cy="259045"/>
    <xdr:sp macro="" textlink="">
      <xdr:nvSpPr>
        <xdr:cNvPr id="170" name="維持補修費平均値テキスト"/>
        <xdr:cNvSpPr txBox="1"/>
      </xdr:nvSpPr>
      <xdr:spPr>
        <a:xfrm>
          <a:off x="4686300" y="13060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6986</xdr:rowOff>
    </xdr:from>
    <xdr:to>
      <xdr:col>24</xdr:col>
      <xdr:colOff>114300</xdr:colOff>
      <xdr:row>77</xdr:row>
      <xdr:rowOff>108586</xdr:rowOff>
    </xdr:to>
    <xdr:sp macro="" textlink="">
      <xdr:nvSpPr>
        <xdr:cNvPr id="171" name="フローチャート: 判断 170"/>
        <xdr:cNvSpPr/>
      </xdr:nvSpPr>
      <xdr:spPr>
        <a:xfrm>
          <a:off x="4584700" y="13208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145796</xdr:rowOff>
    </xdr:from>
    <xdr:to>
      <xdr:col>19</xdr:col>
      <xdr:colOff>177800</xdr:colOff>
      <xdr:row>77</xdr:row>
      <xdr:rowOff>145923</xdr:rowOff>
    </xdr:to>
    <xdr:cxnSp macro="">
      <xdr:nvCxnSpPr>
        <xdr:cNvPr id="172" name="直線コネクタ 171"/>
        <xdr:cNvCxnSpPr/>
      </xdr:nvCxnSpPr>
      <xdr:spPr>
        <a:xfrm flipV="1">
          <a:off x="2908300" y="13347446"/>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20065</xdr:rowOff>
    </xdr:from>
    <xdr:to>
      <xdr:col>20</xdr:col>
      <xdr:colOff>38100</xdr:colOff>
      <xdr:row>77</xdr:row>
      <xdr:rowOff>121665</xdr:rowOff>
    </xdr:to>
    <xdr:sp macro="" textlink="">
      <xdr:nvSpPr>
        <xdr:cNvPr id="173" name="フローチャート: 判断 172"/>
        <xdr:cNvSpPr/>
      </xdr:nvSpPr>
      <xdr:spPr>
        <a:xfrm>
          <a:off x="3746500" y="1322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75</xdr:row>
      <xdr:rowOff>138192</xdr:rowOff>
    </xdr:from>
    <xdr:ext cx="469744" cy="259045"/>
    <xdr:sp macro="" textlink="">
      <xdr:nvSpPr>
        <xdr:cNvPr id="174" name="テキスト ボックス 173"/>
        <xdr:cNvSpPr txBox="1"/>
      </xdr:nvSpPr>
      <xdr:spPr>
        <a:xfrm>
          <a:off x="3549728" y="12996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145923</xdr:rowOff>
    </xdr:from>
    <xdr:to>
      <xdr:col>15</xdr:col>
      <xdr:colOff>50800</xdr:colOff>
      <xdr:row>77</xdr:row>
      <xdr:rowOff>146938</xdr:rowOff>
    </xdr:to>
    <xdr:cxnSp macro="">
      <xdr:nvCxnSpPr>
        <xdr:cNvPr id="175" name="直線コネクタ 174"/>
        <xdr:cNvCxnSpPr/>
      </xdr:nvCxnSpPr>
      <xdr:spPr>
        <a:xfrm flipV="1">
          <a:off x="2019300" y="13347573"/>
          <a:ext cx="889000" cy="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48513</xdr:rowOff>
    </xdr:from>
    <xdr:to>
      <xdr:col>15</xdr:col>
      <xdr:colOff>101600</xdr:colOff>
      <xdr:row>77</xdr:row>
      <xdr:rowOff>150113</xdr:rowOff>
    </xdr:to>
    <xdr:sp macro="" textlink="">
      <xdr:nvSpPr>
        <xdr:cNvPr id="176" name="フローチャート: 判断 175"/>
        <xdr:cNvSpPr/>
      </xdr:nvSpPr>
      <xdr:spPr>
        <a:xfrm>
          <a:off x="2857500" y="1325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166640</xdr:rowOff>
    </xdr:from>
    <xdr:ext cx="469744" cy="259045"/>
    <xdr:sp macro="" textlink="">
      <xdr:nvSpPr>
        <xdr:cNvPr id="177" name="テキスト ボックス 176"/>
        <xdr:cNvSpPr txBox="1"/>
      </xdr:nvSpPr>
      <xdr:spPr>
        <a:xfrm>
          <a:off x="2673428" y="1302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146938</xdr:rowOff>
    </xdr:from>
    <xdr:to>
      <xdr:col>10</xdr:col>
      <xdr:colOff>114300</xdr:colOff>
      <xdr:row>77</xdr:row>
      <xdr:rowOff>147574</xdr:rowOff>
    </xdr:to>
    <xdr:cxnSp macro="">
      <xdr:nvCxnSpPr>
        <xdr:cNvPr id="178" name="直線コネクタ 177"/>
        <xdr:cNvCxnSpPr/>
      </xdr:nvCxnSpPr>
      <xdr:spPr>
        <a:xfrm flipV="1">
          <a:off x="1130300" y="13348588"/>
          <a:ext cx="889000" cy="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57277</xdr:rowOff>
    </xdr:from>
    <xdr:to>
      <xdr:col>10</xdr:col>
      <xdr:colOff>165100</xdr:colOff>
      <xdr:row>77</xdr:row>
      <xdr:rowOff>158877</xdr:rowOff>
    </xdr:to>
    <xdr:sp macro="" textlink="">
      <xdr:nvSpPr>
        <xdr:cNvPr id="179" name="フローチャート: 判断 178"/>
        <xdr:cNvSpPr/>
      </xdr:nvSpPr>
      <xdr:spPr>
        <a:xfrm>
          <a:off x="1968500" y="13258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3954</xdr:rowOff>
    </xdr:from>
    <xdr:ext cx="469744" cy="259045"/>
    <xdr:sp macro="" textlink="">
      <xdr:nvSpPr>
        <xdr:cNvPr id="180" name="テキスト ボックス 179"/>
        <xdr:cNvSpPr txBox="1"/>
      </xdr:nvSpPr>
      <xdr:spPr>
        <a:xfrm>
          <a:off x="1784428" y="13034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91948</xdr:rowOff>
    </xdr:from>
    <xdr:to>
      <xdr:col>6</xdr:col>
      <xdr:colOff>38100</xdr:colOff>
      <xdr:row>78</xdr:row>
      <xdr:rowOff>22098</xdr:rowOff>
    </xdr:to>
    <xdr:sp macro="" textlink="">
      <xdr:nvSpPr>
        <xdr:cNvPr id="181" name="フローチャート: 判断 180"/>
        <xdr:cNvSpPr/>
      </xdr:nvSpPr>
      <xdr:spPr>
        <a:xfrm>
          <a:off x="1079500" y="13293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38625</xdr:rowOff>
    </xdr:from>
    <xdr:ext cx="469744" cy="259045"/>
    <xdr:sp macro="" textlink="">
      <xdr:nvSpPr>
        <xdr:cNvPr id="182" name="テキスト ボックス 181"/>
        <xdr:cNvSpPr txBox="1"/>
      </xdr:nvSpPr>
      <xdr:spPr>
        <a:xfrm>
          <a:off x="895428" y="1306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3" name="テキスト ボックス 18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4" name="テキスト ボックス 18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5" name="テキスト ボックス 18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6" name="テキスト ボックス 18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7" name="テキスト ボックス 18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93472</xdr:rowOff>
    </xdr:from>
    <xdr:to>
      <xdr:col>24</xdr:col>
      <xdr:colOff>114300</xdr:colOff>
      <xdr:row>78</xdr:row>
      <xdr:rowOff>23622</xdr:rowOff>
    </xdr:to>
    <xdr:sp macro="" textlink="">
      <xdr:nvSpPr>
        <xdr:cNvPr id="188" name="楕円 187"/>
        <xdr:cNvSpPr/>
      </xdr:nvSpPr>
      <xdr:spPr>
        <a:xfrm>
          <a:off x="4584700" y="1329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71899</xdr:rowOff>
    </xdr:from>
    <xdr:ext cx="469744" cy="259045"/>
    <xdr:sp macro="" textlink="">
      <xdr:nvSpPr>
        <xdr:cNvPr id="189" name="維持補修費該当値テキスト"/>
        <xdr:cNvSpPr txBox="1"/>
      </xdr:nvSpPr>
      <xdr:spPr>
        <a:xfrm>
          <a:off x="4686300" y="1327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94996</xdr:rowOff>
    </xdr:from>
    <xdr:to>
      <xdr:col>20</xdr:col>
      <xdr:colOff>38100</xdr:colOff>
      <xdr:row>78</xdr:row>
      <xdr:rowOff>25146</xdr:rowOff>
    </xdr:to>
    <xdr:sp macro="" textlink="">
      <xdr:nvSpPr>
        <xdr:cNvPr id="190" name="楕円 189"/>
        <xdr:cNvSpPr/>
      </xdr:nvSpPr>
      <xdr:spPr>
        <a:xfrm>
          <a:off x="3746500" y="13296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78</xdr:row>
      <xdr:rowOff>16273</xdr:rowOff>
    </xdr:from>
    <xdr:ext cx="469744" cy="259045"/>
    <xdr:sp macro="" textlink="">
      <xdr:nvSpPr>
        <xdr:cNvPr id="191" name="テキスト ボックス 190"/>
        <xdr:cNvSpPr txBox="1"/>
      </xdr:nvSpPr>
      <xdr:spPr>
        <a:xfrm>
          <a:off x="3549728" y="13389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95123</xdr:rowOff>
    </xdr:from>
    <xdr:to>
      <xdr:col>15</xdr:col>
      <xdr:colOff>101600</xdr:colOff>
      <xdr:row>78</xdr:row>
      <xdr:rowOff>25273</xdr:rowOff>
    </xdr:to>
    <xdr:sp macro="" textlink="">
      <xdr:nvSpPr>
        <xdr:cNvPr id="192" name="楕円 191"/>
        <xdr:cNvSpPr/>
      </xdr:nvSpPr>
      <xdr:spPr>
        <a:xfrm>
          <a:off x="2857500" y="1329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16400</xdr:rowOff>
    </xdr:from>
    <xdr:ext cx="469744" cy="259045"/>
    <xdr:sp macro="" textlink="">
      <xdr:nvSpPr>
        <xdr:cNvPr id="193" name="テキスト ボックス 192"/>
        <xdr:cNvSpPr txBox="1"/>
      </xdr:nvSpPr>
      <xdr:spPr>
        <a:xfrm>
          <a:off x="2673428" y="133895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96138</xdr:rowOff>
    </xdr:from>
    <xdr:to>
      <xdr:col>10</xdr:col>
      <xdr:colOff>165100</xdr:colOff>
      <xdr:row>78</xdr:row>
      <xdr:rowOff>26288</xdr:rowOff>
    </xdr:to>
    <xdr:sp macro="" textlink="">
      <xdr:nvSpPr>
        <xdr:cNvPr id="194" name="楕円 193"/>
        <xdr:cNvSpPr/>
      </xdr:nvSpPr>
      <xdr:spPr>
        <a:xfrm>
          <a:off x="1968500" y="1329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17415</xdr:rowOff>
    </xdr:from>
    <xdr:ext cx="469744" cy="259045"/>
    <xdr:sp macro="" textlink="">
      <xdr:nvSpPr>
        <xdr:cNvPr id="195" name="テキスト ボックス 194"/>
        <xdr:cNvSpPr txBox="1"/>
      </xdr:nvSpPr>
      <xdr:spPr>
        <a:xfrm>
          <a:off x="1784428" y="13390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96774</xdr:rowOff>
    </xdr:from>
    <xdr:to>
      <xdr:col>6</xdr:col>
      <xdr:colOff>38100</xdr:colOff>
      <xdr:row>78</xdr:row>
      <xdr:rowOff>26924</xdr:rowOff>
    </xdr:to>
    <xdr:sp macro="" textlink="">
      <xdr:nvSpPr>
        <xdr:cNvPr id="196" name="楕円 195"/>
        <xdr:cNvSpPr/>
      </xdr:nvSpPr>
      <xdr:spPr>
        <a:xfrm>
          <a:off x="1079500" y="1329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18051</xdr:rowOff>
    </xdr:from>
    <xdr:ext cx="469744" cy="259045"/>
    <xdr:sp macro="" textlink="">
      <xdr:nvSpPr>
        <xdr:cNvPr id="197" name="テキスト ボックス 196"/>
        <xdr:cNvSpPr txBox="1"/>
      </xdr:nvSpPr>
      <xdr:spPr>
        <a:xfrm>
          <a:off x="895428" y="13391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8" name="正方形/長方形 19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199" name="正方形/長方形 198"/>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0" name="正方形/長方形 199"/>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1" name="正方形/長方形 200"/>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2" name="正方形/長方形 201"/>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73677</xdr:rowOff>
    </xdr:from>
    <xdr:ext cx="467179" cy="259045"/>
    <xdr:sp macro="" textlink="">
      <xdr:nvSpPr>
        <xdr:cNvPr id="208" name="テキスト ボックス 207"/>
        <xdr:cNvSpPr txBox="1"/>
      </xdr:nvSpPr>
      <xdr:spPr>
        <a:xfrm>
          <a:off x="294821" y="1687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35577</xdr:rowOff>
    </xdr:from>
    <xdr:ext cx="467179" cy="259045"/>
    <xdr:sp macro="" textlink="">
      <xdr:nvSpPr>
        <xdr:cNvPr id="210" name="テキスト ボックス 209"/>
        <xdr:cNvSpPr txBox="1"/>
      </xdr:nvSpPr>
      <xdr:spPr>
        <a:xfrm>
          <a:off x="294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93</xdr:row>
      <xdr:rowOff>168927</xdr:rowOff>
    </xdr:from>
    <xdr:ext cx="467179" cy="259045"/>
    <xdr:sp macro="" textlink="">
      <xdr:nvSpPr>
        <xdr:cNvPr id="212" name="テキスト ボックス 211"/>
        <xdr:cNvSpPr txBox="1"/>
      </xdr:nvSpPr>
      <xdr:spPr>
        <a:xfrm>
          <a:off x="294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14" name="テキスト ボックス 213"/>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16" name="テキスト ボックス 215"/>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18" name="テキスト ボックス 217"/>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165988</xdr:rowOff>
    </xdr:from>
    <xdr:to>
      <xdr:col>24</xdr:col>
      <xdr:colOff>62865</xdr:colOff>
      <xdr:row>98</xdr:row>
      <xdr:rowOff>79121</xdr:rowOff>
    </xdr:to>
    <xdr:cxnSp macro="">
      <xdr:nvCxnSpPr>
        <xdr:cNvPr id="220" name="直線コネクタ 219"/>
        <xdr:cNvCxnSpPr/>
      </xdr:nvCxnSpPr>
      <xdr:spPr>
        <a:xfrm flipV="1">
          <a:off x="4633595" y="15596488"/>
          <a:ext cx="1270" cy="1284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82948</xdr:rowOff>
    </xdr:from>
    <xdr:ext cx="469744" cy="259045"/>
    <xdr:sp macro="" textlink="">
      <xdr:nvSpPr>
        <xdr:cNvPr id="221" name="扶助費最小値テキスト"/>
        <xdr:cNvSpPr txBox="1"/>
      </xdr:nvSpPr>
      <xdr:spPr>
        <a:xfrm>
          <a:off x="4686300" y="168850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79121</xdr:rowOff>
    </xdr:from>
    <xdr:to>
      <xdr:col>24</xdr:col>
      <xdr:colOff>152400</xdr:colOff>
      <xdr:row>98</xdr:row>
      <xdr:rowOff>79121</xdr:rowOff>
    </xdr:to>
    <xdr:cxnSp macro="">
      <xdr:nvCxnSpPr>
        <xdr:cNvPr id="222" name="直線コネクタ 221"/>
        <xdr:cNvCxnSpPr/>
      </xdr:nvCxnSpPr>
      <xdr:spPr>
        <a:xfrm>
          <a:off x="4546600" y="1688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112665</xdr:rowOff>
    </xdr:from>
    <xdr:ext cx="534377" cy="259045"/>
    <xdr:sp macro="" textlink="">
      <xdr:nvSpPr>
        <xdr:cNvPr id="223" name="扶助費最大値テキスト"/>
        <xdr:cNvSpPr txBox="1"/>
      </xdr:nvSpPr>
      <xdr:spPr>
        <a:xfrm>
          <a:off x="4686300" y="15371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165988</xdr:rowOff>
    </xdr:from>
    <xdr:to>
      <xdr:col>24</xdr:col>
      <xdr:colOff>152400</xdr:colOff>
      <xdr:row>90</xdr:row>
      <xdr:rowOff>165988</xdr:rowOff>
    </xdr:to>
    <xdr:cxnSp macro="">
      <xdr:nvCxnSpPr>
        <xdr:cNvPr id="224" name="直線コネクタ 223"/>
        <xdr:cNvCxnSpPr/>
      </xdr:nvCxnSpPr>
      <xdr:spPr>
        <a:xfrm>
          <a:off x="4546600" y="15596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79756</xdr:rowOff>
    </xdr:from>
    <xdr:to>
      <xdr:col>24</xdr:col>
      <xdr:colOff>63500</xdr:colOff>
      <xdr:row>97</xdr:row>
      <xdr:rowOff>111633</xdr:rowOff>
    </xdr:to>
    <xdr:cxnSp macro="">
      <xdr:nvCxnSpPr>
        <xdr:cNvPr id="225" name="直線コネクタ 224"/>
        <xdr:cNvCxnSpPr/>
      </xdr:nvCxnSpPr>
      <xdr:spPr>
        <a:xfrm>
          <a:off x="3797300" y="16710406"/>
          <a:ext cx="838200" cy="31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66564</xdr:rowOff>
    </xdr:from>
    <xdr:ext cx="469744" cy="259045"/>
    <xdr:sp macro="" textlink="">
      <xdr:nvSpPr>
        <xdr:cNvPr id="226" name="扶助費平均値テキスト"/>
        <xdr:cNvSpPr txBox="1"/>
      </xdr:nvSpPr>
      <xdr:spPr>
        <a:xfrm>
          <a:off x="4686300" y="16354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43687</xdr:rowOff>
    </xdr:from>
    <xdr:to>
      <xdr:col>24</xdr:col>
      <xdr:colOff>114300</xdr:colOff>
      <xdr:row>96</xdr:row>
      <xdr:rowOff>145287</xdr:rowOff>
    </xdr:to>
    <xdr:sp macro="" textlink="">
      <xdr:nvSpPr>
        <xdr:cNvPr id="227" name="フローチャート: 判断 226"/>
        <xdr:cNvSpPr/>
      </xdr:nvSpPr>
      <xdr:spPr>
        <a:xfrm>
          <a:off x="4584700" y="16502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79756</xdr:rowOff>
    </xdr:from>
    <xdr:to>
      <xdr:col>19</xdr:col>
      <xdr:colOff>177800</xdr:colOff>
      <xdr:row>97</xdr:row>
      <xdr:rowOff>101854</xdr:rowOff>
    </xdr:to>
    <xdr:cxnSp macro="">
      <xdr:nvCxnSpPr>
        <xdr:cNvPr id="228" name="直線コネクタ 227"/>
        <xdr:cNvCxnSpPr/>
      </xdr:nvCxnSpPr>
      <xdr:spPr>
        <a:xfrm flipV="1">
          <a:off x="2908300" y="16710406"/>
          <a:ext cx="8890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9271</xdr:rowOff>
    </xdr:from>
    <xdr:to>
      <xdr:col>20</xdr:col>
      <xdr:colOff>38100</xdr:colOff>
      <xdr:row>96</xdr:row>
      <xdr:rowOff>110871</xdr:rowOff>
    </xdr:to>
    <xdr:sp macro="" textlink="">
      <xdr:nvSpPr>
        <xdr:cNvPr id="229" name="フローチャート: 判断 228"/>
        <xdr:cNvSpPr/>
      </xdr:nvSpPr>
      <xdr:spPr>
        <a:xfrm>
          <a:off x="3746500" y="164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94</xdr:row>
      <xdr:rowOff>127398</xdr:rowOff>
    </xdr:from>
    <xdr:ext cx="469744" cy="259045"/>
    <xdr:sp macro="" textlink="">
      <xdr:nvSpPr>
        <xdr:cNvPr id="230" name="テキスト ボックス 229"/>
        <xdr:cNvSpPr txBox="1"/>
      </xdr:nvSpPr>
      <xdr:spPr>
        <a:xfrm>
          <a:off x="3549728" y="1624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101854</xdr:rowOff>
    </xdr:from>
    <xdr:to>
      <xdr:col>15</xdr:col>
      <xdr:colOff>50800</xdr:colOff>
      <xdr:row>97</xdr:row>
      <xdr:rowOff>126492</xdr:rowOff>
    </xdr:to>
    <xdr:cxnSp macro="">
      <xdr:nvCxnSpPr>
        <xdr:cNvPr id="231" name="直線コネクタ 230"/>
        <xdr:cNvCxnSpPr/>
      </xdr:nvCxnSpPr>
      <xdr:spPr>
        <a:xfrm flipV="1">
          <a:off x="2019300" y="16732504"/>
          <a:ext cx="889000" cy="24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34289</xdr:rowOff>
    </xdr:from>
    <xdr:to>
      <xdr:col>15</xdr:col>
      <xdr:colOff>101600</xdr:colOff>
      <xdr:row>96</xdr:row>
      <xdr:rowOff>135889</xdr:rowOff>
    </xdr:to>
    <xdr:sp macro="" textlink="">
      <xdr:nvSpPr>
        <xdr:cNvPr id="232" name="フローチャート: 判断 231"/>
        <xdr:cNvSpPr/>
      </xdr:nvSpPr>
      <xdr:spPr>
        <a:xfrm>
          <a:off x="2857500" y="16493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94</xdr:row>
      <xdr:rowOff>152416</xdr:rowOff>
    </xdr:from>
    <xdr:ext cx="469744" cy="259045"/>
    <xdr:sp macro="" textlink="">
      <xdr:nvSpPr>
        <xdr:cNvPr id="233" name="テキスト ボックス 232"/>
        <xdr:cNvSpPr txBox="1"/>
      </xdr:nvSpPr>
      <xdr:spPr>
        <a:xfrm>
          <a:off x="2673428"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126492</xdr:rowOff>
    </xdr:from>
    <xdr:to>
      <xdr:col>10</xdr:col>
      <xdr:colOff>114300</xdr:colOff>
      <xdr:row>97</xdr:row>
      <xdr:rowOff>152273</xdr:rowOff>
    </xdr:to>
    <xdr:cxnSp macro="">
      <xdr:nvCxnSpPr>
        <xdr:cNvPr id="234" name="直線コネクタ 233"/>
        <xdr:cNvCxnSpPr/>
      </xdr:nvCxnSpPr>
      <xdr:spPr>
        <a:xfrm flipV="1">
          <a:off x="1130300" y="16757142"/>
          <a:ext cx="889000" cy="25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62864</xdr:rowOff>
    </xdr:from>
    <xdr:to>
      <xdr:col>10</xdr:col>
      <xdr:colOff>165100</xdr:colOff>
      <xdr:row>96</xdr:row>
      <xdr:rowOff>164464</xdr:rowOff>
    </xdr:to>
    <xdr:sp macro="" textlink="">
      <xdr:nvSpPr>
        <xdr:cNvPr id="235" name="フローチャート: 判断 234"/>
        <xdr:cNvSpPr/>
      </xdr:nvSpPr>
      <xdr:spPr>
        <a:xfrm>
          <a:off x="1968500" y="16522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95</xdr:row>
      <xdr:rowOff>9541</xdr:rowOff>
    </xdr:from>
    <xdr:ext cx="469744" cy="259045"/>
    <xdr:sp macro="" textlink="">
      <xdr:nvSpPr>
        <xdr:cNvPr id="236" name="テキスト ボックス 235"/>
        <xdr:cNvSpPr txBox="1"/>
      </xdr:nvSpPr>
      <xdr:spPr>
        <a:xfrm>
          <a:off x="1784428" y="16297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76963</xdr:rowOff>
    </xdr:from>
    <xdr:to>
      <xdr:col>6</xdr:col>
      <xdr:colOff>38100</xdr:colOff>
      <xdr:row>97</xdr:row>
      <xdr:rowOff>7113</xdr:rowOff>
    </xdr:to>
    <xdr:sp macro="" textlink="">
      <xdr:nvSpPr>
        <xdr:cNvPr id="237" name="フローチャート: 判断 236"/>
        <xdr:cNvSpPr/>
      </xdr:nvSpPr>
      <xdr:spPr>
        <a:xfrm>
          <a:off x="1079500" y="1653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95</xdr:row>
      <xdr:rowOff>23640</xdr:rowOff>
    </xdr:from>
    <xdr:ext cx="469744" cy="259045"/>
    <xdr:sp macro="" textlink="">
      <xdr:nvSpPr>
        <xdr:cNvPr id="238" name="テキスト ボックス 237"/>
        <xdr:cNvSpPr txBox="1"/>
      </xdr:nvSpPr>
      <xdr:spPr>
        <a:xfrm>
          <a:off x="895428" y="16311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60833</xdr:rowOff>
    </xdr:from>
    <xdr:to>
      <xdr:col>24</xdr:col>
      <xdr:colOff>114300</xdr:colOff>
      <xdr:row>97</xdr:row>
      <xdr:rowOff>162433</xdr:rowOff>
    </xdr:to>
    <xdr:sp macro="" textlink="">
      <xdr:nvSpPr>
        <xdr:cNvPr id="244" name="楕円 243"/>
        <xdr:cNvSpPr/>
      </xdr:nvSpPr>
      <xdr:spPr>
        <a:xfrm>
          <a:off x="4584700" y="16691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39260</xdr:rowOff>
    </xdr:from>
    <xdr:ext cx="469744" cy="259045"/>
    <xdr:sp macro="" textlink="">
      <xdr:nvSpPr>
        <xdr:cNvPr id="245" name="扶助費該当値テキスト"/>
        <xdr:cNvSpPr txBox="1"/>
      </xdr:nvSpPr>
      <xdr:spPr>
        <a:xfrm>
          <a:off x="4686300" y="1666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28956</xdr:rowOff>
    </xdr:from>
    <xdr:to>
      <xdr:col>20</xdr:col>
      <xdr:colOff>38100</xdr:colOff>
      <xdr:row>97</xdr:row>
      <xdr:rowOff>130556</xdr:rowOff>
    </xdr:to>
    <xdr:sp macro="" textlink="">
      <xdr:nvSpPr>
        <xdr:cNvPr id="246" name="楕円 245"/>
        <xdr:cNvSpPr/>
      </xdr:nvSpPr>
      <xdr:spPr>
        <a:xfrm>
          <a:off x="3746500" y="16659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97</xdr:row>
      <xdr:rowOff>121683</xdr:rowOff>
    </xdr:from>
    <xdr:ext cx="469744" cy="259045"/>
    <xdr:sp macro="" textlink="">
      <xdr:nvSpPr>
        <xdr:cNvPr id="247" name="テキスト ボックス 246"/>
        <xdr:cNvSpPr txBox="1"/>
      </xdr:nvSpPr>
      <xdr:spPr>
        <a:xfrm>
          <a:off x="3549728" y="1675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51054</xdr:rowOff>
    </xdr:from>
    <xdr:to>
      <xdr:col>15</xdr:col>
      <xdr:colOff>101600</xdr:colOff>
      <xdr:row>97</xdr:row>
      <xdr:rowOff>152654</xdr:rowOff>
    </xdr:to>
    <xdr:sp macro="" textlink="">
      <xdr:nvSpPr>
        <xdr:cNvPr id="248" name="楕円 247"/>
        <xdr:cNvSpPr/>
      </xdr:nvSpPr>
      <xdr:spPr>
        <a:xfrm>
          <a:off x="2857500" y="1668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97</xdr:row>
      <xdr:rowOff>143781</xdr:rowOff>
    </xdr:from>
    <xdr:ext cx="469744" cy="259045"/>
    <xdr:sp macro="" textlink="">
      <xdr:nvSpPr>
        <xdr:cNvPr id="249" name="テキスト ボックス 248"/>
        <xdr:cNvSpPr txBox="1"/>
      </xdr:nvSpPr>
      <xdr:spPr>
        <a:xfrm>
          <a:off x="2673428" y="1677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75692</xdr:rowOff>
    </xdr:from>
    <xdr:to>
      <xdr:col>10</xdr:col>
      <xdr:colOff>165100</xdr:colOff>
      <xdr:row>98</xdr:row>
      <xdr:rowOff>5842</xdr:rowOff>
    </xdr:to>
    <xdr:sp macro="" textlink="">
      <xdr:nvSpPr>
        <xdr:cNvPr id="250" name="楕円 249"/>
        <xdr:cNvSpPr/>
      </xdr:nvSpPr>
      <xdr:spPr>
        <a:xfrm>
          <a:off x="1968500" y="1670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97</xdr:row>
      <xdr:rowOff>168419</xdr:rowOff>
    </xdr:from>
    <xdr:ext cx="469744" cy="259045"/>
    <xdr:sp macro="" textlink="">
      <xdr:nvSpPr>
        <xdr:cNvPr id="251" name="テキスト ボックス 250"/>
        <xdr:cNvSpPr txBox="1"/>
      </xdr:nvSpPr>
      <xdr:spPr>
        <a:xfrm>
          <a:off x="1784428" y="16799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101473</xdr:rowOff>
    </xdr:from>
    <xdr:to>
      <xdr:col>6</xdr:col>
      <xdr:colOff>38100</xdr:colOff>
      <xdr:row>98</xdr:row>
      <xdr:rowOff>31623</xdr:rowOff>
    </xdr:to>
    <xdr:sp macro="" textlink="">
      <xdr:nvSpPr>
        <xdr:cNvPr id="252" name="楕円 251"/>
        <xdr:cNvSpPr/>
      </xdr:nvSpPr>
      <xdr:spPr>
        <a:xfrm>
          <a:off x="1079500" y="1673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98</xdr:row>
      <xdr:rowOff>22750</xdr:rowOff>
    </xdr:from>
    <xdr:ext cx="469744" cy="259045"/>
    <xdr:sp macro="" textlink="">
      <xdr:nvSpPr>
        <xdr:cNvPr id="253" name="テキスト ボックス 252"/>
        <xdr:cNvSpPr txBox="1"/>
      </xdr:nvSpPr>
      <xdr:spPr>
        <a:xfrm>
          <a:off x="895428" y="16824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5" name="正方形/長方形 254"/>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6" name="正方形/長方形 255"/>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57" name="正方形/長方形 256"/>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58" name="正方形/長方形 257"/>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59" name="正方形/長方形 25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0" name="テキスト ボックス 25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1" name="直線コネクタ 26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40</xdr:row>
      <xdr:rowOff>111777</xdr:rowOff>
    </xdr:from>
    <xdr:ext cx="531299" cy="259045"/>
    <xdr:sp macro="" textlink="">
      <xdr:nvSpPr>
        <xdr:cNvPr id="262" name="テキスト ボックス 261"/>
        <xdr:cNvSpPr txBox="1"/>
      </xdr:nvSpPr>
      <xdr:spPr>
        <a:xfrm>
          <a:off x="6072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63" name="直線コネクタ 26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64" name="テキスト ボックス 263"/>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5" name="直線コネクタ 26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66" name="テキスト ボックス 265"/>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67" name="直線コネクタ 26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68" name="テキスト ボックス 267"/>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69" name="直線コネクタ 26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0" name="テキスト ボックス 269"/>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1" name="直線コネクタ 27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2" name="テキスト ボックス 271"/>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3" name="直線コネクタ 27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74" name="テキスト ボックス 273"/>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114554</xdr:rowOff>
    </xdr:from>
    <xdr:to>
      <xdr:col>54</xdr:col>
      <xdr:colOff>189865</xdr:colOff>
      <xdr:row>38</xdr:row>
      <xdr:rowOff>66532</xdr:rowOff>
    </xdr:to>
    <xdr:cxnSp macro="">
      <xdr:nvCxnSpPr>
        <xdr:cNvPr id="278" name="直線コネクタ 277"/>
        <xdr:cNvCxnSpPr/>
      </xdr:nvCxnSpPr>
      <xdr:spPr>
        <a:xfrm flipV="1">
          <a:off x="10475595" y="5086604"/>
          <a:ext cx="1270" cy="1495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70359</xdr:rowOff>
    </xdr:from>
    <xdr:ext cx="534377" cy="259045"/>
    <xdr:sp macro="" textlink="">
      <xdr:nvSpPr>
        <xdr:cNvPr id="279" name="補助費等最小値テキスト"/>
        <xdr:cNvSpPr txBox="1"/>
      </xdr:nvSpPr>
      <xdr:spPr>
        <a:xfrm>
          <a:off x="10528300" y="658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66532</xdr:rowOff>
    </xdr:from>
    <xdr:to>
      <xdr:col>55</xdr:col>
      <xdr:colOff>88900</xdr:colOff>
      <xdr:row>38</xdr:row>
      <xdr:rowOff>66532</xdr:rowOff>
    </xdr:to>
    <xdr:cxnSp macro="">
      <xdr:nvCxnSpPr>
        <xdr:cNvPr id="280" name="直線コネクタ 279"/>
        <xdr:cNvCxnSpPr/>
      </xdr:nvCxnSpPr>
      <xdr:spPr>
        <a:xfrm>
          <a:off x="10388600" y="6581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61231</xdr:rowOff>
    </xdr:from>
    <xdr:ext cx="599010" cy="259045"/>
    <xdr:sp macro="" textlink="">
      <xdr:nvSpPr>
        <xdr:cNvPr id="281" name="補助費等最大値テキスト"/>
        <xdr:cNvSpPr txBox="1"/>
      </xdr:nvSpPr>
      <xdr:spPr>
        <a:xfrm>
          <a:off x="10528300" y="4861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114554</xdr:rowOff>
    </xdr:from>
    <xdr:to>
      <xdr:col>55</xdr:col>
      <xdr:colOff>88900</xdr:colOff>
      <xdr:row>29</xdr:row>
      <xdr:rowOff>114554</xdr:rowOff>
    </xdr:to>
    <xdr:cxnSp macro="">
      <xdr:nvCxnSpPr>
        <xdr:cNvPr id="282" name="直線コネクタ 281"/>
        <xdr:cNvCxnSpPr/>
      </xdr:nvCxnSpPr>
      <xdr:spPr>
        <a:xfrm>
          <a:off x="10388600" y="5086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15750</xdr:rowOff>
    </xdr:from>
    <xdr:to>
      <xdr:col>55</xdr:col>
      <xdr:colOff>0</xdr:colOff>
      <xdr:row>36</xdr:row>
      <xdr:rowOff>118228</xdr:rowOff>
    </xdr:to>
    <xdr:cxnSp macro="">
      <xdr:nvCxnSpPr>
        <xdr:cNvPr id="283" name="直線コネクタ 282"/>
        <xdr:cNvCxnSpPr/>
      </xdr:nvCxnSpPr>
      <xdr:spPr>
        <a:xfrm>
          <a:off x="9639300" y="6187950"/>
          <a:ext cx="838200" cy="102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109471</xdr:rowOff>
    </xdr:from>
    <xdr:ext cx="534377" cy="259045"/>
    <xdr:sp macro="" textlink="">
      <xdr:nvSpPr>
        <xdr:cNvPr id="284" name="補助費等平均値テキスト"/>
        <xdr:cNvSpPr txBox="1"/>
      </xdr:nvSpPr>
      <xdr:spPr>
        <a:xfrm>
          <a:off x="10528300" y="62816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131044</xdr:rowOff>
    </xdr:from>
    <xdr:to>
      <xdr:col>55</xdr:col>
      <xdr:colOff>50800</xdr:colOff>
      <xdr:row>37</xdr:row>
      <xdr:rowOff>61194</xdr:rowOff>
    </xdr:to>
    <xdr:sp macro="" textlink="">
      <xdr:nvSpPr>
        <xdr:cNvPr id="285" name="フローチャート: 判断 284"/>
        <xdr:cNvSpPr/>
      </xdr:nvSpPr>
      <xdr:spPr>
        <a:xfrm>
          <a:off x="10426700" y="6303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15750</xdr:rowOff>
    </xdr:from>
    <xdr:to>
      <xdr:col>50</xdr:col>
      <xdr:colOff>114300</xdr:colOff>
      <xdr:row>36</xdr:row>
      <xdr:rowOff>131568</xdr:rowOff>
    </xdr:to>
    <xdr:cxnSp macro="">
      <xdr:nvCxnSpPr>
        <xdr:cNvPr id="286" name="直線コネクタ 285"/>
        <xdr:cNvCxnSpPr/>
      </xdr:nvCxnSpPr>
      <xdr:spPr>
        <a:xfrm flipV="1">
          <a:off x="8750300" y="6187950"/>
          <a:ext cx="889000" cy="115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136759</xdr:rowOff>
    </xdr:from>
    <xdr:to>
      <xdr:col>50</xdr:col>
      <xdr:colOff>165100</xdr:colOff>
      <xdr:row>36</xdr:row>
      <xdr:rowOff>66909</xdr:rowOff>
    </xdr:to>
    <xdr:sp macro="" textlink="">
      <xdr:nvSpPr>
        <xdr:cNvPr id="287" name="フローチャート: 判断 286"/>
        <xdr:cNvSpPr/>
      </xdr:nvSpPr>
      <xdr:spPr>
        <a:xfrm>
          <a:off x="9588500" y="6137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36</xdr:row>
      <xdr:rowOff>58036</xdr:rowOff>
    </xdr:from>
    <xdr:ext cx="534377" cy="259045"/>
    <xdr:sp macro="" textlink="">
      <xdr:nvSpPr>
        <xdr:cNvPr id="288" name="テキスト ボックス 287"/>
        <xdr:cNvSpPr txBox="1"/>
      </xdr:nvSpPr>
      <xdr:spPr>
        <a:xfrm>
          <a:off x="9359411" y="623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119338</xdr:rowOff>
    </xdr:from>
    <xdr:to>
      <xdr:col>45</xdr:col>
      <xdr:colOff>177800</xdr:colOff>
      <xdr:row>36</xdr:row>
      <xdr:rowOff>131568</xdr:rowOff>
    </xdr:to>
    <xdr:cxnSp macro="">
      <xdr:nvCxnSpPr>
        <xdr:cNvPr id="289" name="直線コネクタ 288"/>
        <xdr:cNvCxnSpPr/>
      </xdr:nvCxnSpPr>
      <xdr:spPr>
        <a:xfrm>
          <a:off x="7861300" y="6291538"/>
          <a:ext cx="889000" cy="1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71429</xdr:rowOff>
    </xdr:from>
    <xdr:to>
      <xdr:col>46</xdr:col>
      <xdr:colOff>38100</xdr:colOff>
      <xdr:row>37</xdr:row>
      <xdr:rowOff>1579</xdr:rowOff>
    </xdr:to>
    <xdr:sp macro="" textlink="">
      <xdr:nvSpPr>
        <xdr:cNvPr id="290" name="フローチャート: 判断 289"/>
        <xdr:cNvSpPr/>
      </xdr:nvSpPr>
      <xdr:spPr>
        <a:xfrm>
          <a:off x="8699500" y="62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18106</xdr:rowOff>
    </xdr:from>
    <xdr:ext cx="534377" cy="259045"/>
    <xdr:sp macro="" textlink="">
      <xdr:nvSpPr>
        <xdr:cNvPr id="291" name="テキスト ボックス 290"/>
        <xdr:cNvSpPr txBox="1"/>
      </xdr:nvSpPr>
      <xdr:spPr>
        <a:xfrm>
          <a:off x="8483111" y="6018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119338</xdr:rowOff>
    </xdr:from>
    <xdr:to>
      <xdr:col>41</xdr:col>
      <xdr:colOff>50800</xdr:colOff>
      <xdr:row>37</xdr:row>
      <xdr:rowOff>134018</xdr:rowOff>
    </xdr:to>
    <xdr:cxnSp macro="">
      <xdr:nvCxnSpPr>
        <xdr:cNvPr id="292" name="直線コネクタ 291"/>
        <xdr:cNvCxnSpPr/>
      </xdr:nvCxnSpPr>
      <xdr:spPr>
        <a:xfrm flipV="1">
          <a:off x="6972300" y="6291538"/>
          <a:ext cx="889000" cy="186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27194</xdr:rowOff>
    </xdr:from>
    <xdr:to>
      <xdr:col>41</xdr:col>
      <xdr:colOff>101600</xdr:colOff>
      <xdr:row>36</xdr:row>
      <xdr:rowOff>128794</xdr:rowOff>
    </xdr:to>
    <xdr:sp macro="" textlink="">
      <xdr:nvSpPr>
        <xdr:cNvPr id="293" name="フローチャート: 判断 292"/>
        <xdr:cNvSpPr/>
      </xdr:nvSpPr>
      <xdr:spPr>
        <a:xfrm>
          <a:off x="7810500" y="6199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145321</xdr:rowOff>
    </xdr:from>
    <xdr:ext cx="534377" cy="259045"/>
    <xdr:sp macro="" textlink="">
      <xdr:nvSpPr>
        <xdr:cNvPr id="294" name="テキスト ボックス 293"/>
        <xdr:cNvSpPr txBox="1"/>
      </xdr:nvSpPr>
      <xdr:spPr>
        <a:xfrm>
          <a:off x="7594111" y="597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120267</xdr:rowOff>
    </xdr:from>
    <xdr:to>
      <xdr:col>36</xdr:col>
      <xdr:colOff>165100</xdr:colOff>
      <xdr:row>38</xdr:row>
      <xdr:rowOff>50417</xdr:rowOff>
    </xdr:to>
    <xdr:sp macro="" textlink="">
      <xdr:nvSpPr>
        <xdr:cNvPr id="295" name="フローチャート: 判断 294"/>
        <xdr:cNvSpPr/>
      </xdr:nvSpPr>
      <xdr:spPr>
        <a:xfrm>
          <a:off x="6921500" y="646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41544</xdr:rowOff>
    </xdr:from>
    <xdr:ext cx="534377" cy="259045"/>
    <xdr:sp macro="" textlink="">
      <xdr:nvSpPr>
        <xdr:cNvPr id="296" name="テキスト ボックス 295"/>
        <xdr:cNvSpPr txBox="1"/>
      </xdr:nvSpPr>
      <xdr:spPr>
        <a:xfrm>
          <a:off x="6705111" y="655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67428</xdr:rowOff>
    </xdr:from>
    <xdr:to>
      <xdr:col>55</xdr:col>
      <xdr:colOff>50800</xdr:colOff>
      <xdr:row>36</xdr:row>
      <xdr:rowOff>169028</xdr:rowOff>
    </xdr:to>
    <xdr:sp macro="" textlink="">
      <xdr:nvSpPr>
        <xdr:cNvPr id="302" name="楕円 301"/>
        <xdr:cNvSpPr/>
      </xdr:nvSpPr>
      <xdr:spPr>
        <a:xfrm>
          <a:off x="10426700" y="623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90305</xdr:rowOff>
    </xdr:from>
    <xdr:ext cx="534377" cy="259045"/>
    <xdr:sp macro="" textlink="">
      <xdr:nvSpPr>
        <xdr:cNvPr id="303" name="補助費等該当値テキスト"/>
        <xdr:cNvSpPr txBox="1"/>
      </xdr:nvSpPr>
      <xdr:spPr>
        <a:xfrm>
          <a:off x="10528300" y="6091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136400</xdr:rowOff>
    </xdr:from>
    <xdr:to>
      <xdr:col>50</xdr:col>
      <xdr:colOff>165100</xdr:colOff>
      <xdr:row>36</xdr:row>
      <xdr:rowOff>66550</xdr:rowOff>
    </xdr:to>
    <xdr:sp macro="" textlink="">
      <xdr:nvSpPr>
        <xdr:cNvPr id="304" name="楕円 303"/>
        <xdr:cNvSpPr/>
      </xdr:nvSpPr>
      <xdr:spPr>
        <a:xfrm>
          <a:off x="9588500" y="613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34</xdr:row>
      <xdr:rowOff>83077</xdr:rowOff>
    </xdr:from>
    <xdr:ext cx="534377" cy="259045"/>
    <xdr:sp macro="" textlink="">
      <xdr:nvSpPr>
        <xdr:cNvPr id="305" name="テキスト ボックス 304"/>
        <xdr:cNvSpPr txBox="1"/>
      </xdr:nvSpPr>
      <xdr:spPr>
        <a:xfrm>
          <a:off x="9359411" y="5912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80768</xdr:rowOff>
    </xdr:from>
    <xdr:to>
      <xdr:col>46</xdr:col>
      <xdr:colOff>38100</xdr:colOff>
      <xdr:row>37</xdr:row>
      <xdr:rowOff>10918</xdr:rowOff>
    </xdr:to>
    <xdr:sp macro="" textlink="">
      <xdr:nvSpPr>
        <xdr:cNvPr id="306" name="楕円 305"/>
        <xdr:cNvSpPr/>
      </xdr:nvSpPr>
      <xdr:spPr>
        <a:xfrm>
          <a:off x="8699500" y="625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2045</xdr:rowOff>
    </xdr:from>
    <xdr:ext cx="534377" cy="259045"/>
    <xdr:sp macro="" textlink="">
      <xdr:nvSpPr>
        <xdr:cNvPr id="307" name="テキスト ボックス 306"/>
        <xdr:cNvSpPr txBox="1"/>
      </xdr:nvSpPr>
      <xdr:spPr>
        <a:xfrm>
          <a:off x="8483111" y="6345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68538</xdr:rowOff>
    </xdr:from>
    <xdr:to>
      <xdr:col>41</xdr:col>
      <xdr:colOff>101600</xdr:colOff>
      <xdr:row>36</xdr:row>
      <xdr:rowOff>170138</xdr:rowOff>
    </xdr:to>
    <xdr:sp macro="" textlink="">
      <xdr:nvSpPr>
        <xdr:cNvPr id="308" name="楕円 307"/>
        <xdr:cNvSpPr/>
      </xdr:nvSpPr>
      <xdr:spPr>
        <a:xfrm>
          <a:off x="7810500" y="624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161265</xdr:rowOff>
    </xdr:from>
    <xdr:ext cx="534377" cy="259045"/>
    <xdr:sp macro="" textlink="">
      <xdr:nvSpPr>
        <xdr:cNvPr id="309" name="テキスト ボックス 308"/>
        <xdr:cNvSpPr txBox="1"/>
      </xdr:nvSpPr>
      <xdr:spPr>
        <a:xfrm>
          <a:off x="7594111" y="6333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83218</xdr:rowOff>
    </xdr:from>
    <xdr:to>
      <xdr:col>36</xdr:col>
      <xdr:colOff>165100</xdr:colOff>
      <xdr:row>38</xdr:row>
      <xdr:rowOff>13368</xdr:rowOff>
    </xdr:to>
    <xdr:sp macro="" textlink="">
      <xdr:nvSpPr>
        <xdr:cNvPr id="310" name="楕円 309"/>
        <xdr:cNvSpPr/>
      </xdr:nvSpPr>
      <xdr:spPr>
        <a:xfrm>
          <a:off x="6921500" y="642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29895</xdr:rowOff>
    </xdr:from>
    <xdr:ext cx="534377" cy="259045"/>
    <xdr:sp macro="" textlink="">
      <xdr:nvSpPr>
        <xdr:cNvPr id="311" name="テキスト ボックス 310"/>
        <xdr:cNvSpPr txBox="1"/>
      </xdr:nvSpPr>
      <xdr:spPr>
        <a:xfrm>
          <a:off x="6705111" y="620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3" name="正方形/長方形 312"/>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4" name="正方形/長方形 313"/>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5" name="正方形/長方形 314"/>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6" name="正方形/長方形 315"/>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7" name="正方形/長方形 31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8" name="テキスト ボックス 31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19" name="直線コネクタ 31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0" name="直線コネクタ 319"/>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1" name="テキスト ボックス 320"/>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2" name="直線コネクタ 321"/>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23" name="テキスト ボックス 322"/>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4" name="直線コネクタ 323"/>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25" name="テキスト ボックス 324"/>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6" name="直線コネクタ 325"/>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27" name="テキスト ボックス 326"/>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28" name="直線コネクタ 327"/>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29" name="テキスト ボックス 328"/>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0" name="直線コネクタ 329"/>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1" name="テキスト ボックス 330"/>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2" name="直線コネクタ 33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3" name="テキスト ボックス 33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4"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36046</xdr:rowOff>
    </xdr:from>
    <xdr:to>
      <xdr:col>54</xdr:col>
      <xdr:colOff>189865</xdr:colOff>
      <xdr:row>58</xdr:row>
      <xdr:rowOff>96353</xdr:rowOff>
    </xdr:to>
    <xdr:cxnSp macro="">
      <xdr:nvCxnSpPr>
        <xdr:cNvPr id="335" name="直線コネクタ 334"/>
        <xdr:cNvCxnSpPr/>
      </xdr:nvCxnSpPr>
      <xdr:spPr>
        <a:xfrm flipV="1">
          <a:off x="10475595" y="8779996"/>
          <a:ext cx="1270" cy="12604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100180</xdr:rowOff>
    </xdr:from>
    <xdr:ext cx="534377" cy="259045"/>
    <xdr:sp macro="" textlink="">
      <xdr:nvSpPr>
        <xdr:cNvPr id="336" name="普通建設事業費最小値テキスト"/>
        <xdr:cNvSpPr txBox="1"/>
      </xdr:nvSpPr>
      <xdr:spPr>
        <a:xfrm>
          <a:off x="10528300" y="1004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96353</xdr:rowOff>
    </xdr:from>
    <xdr:to>
      <xdr:col>55</xdr:col>
      <xdr:colOff>88900</xdr:colOff>
      <xdr:row>58</xdr:row>
      <xdr:rowOff>96353</xdr:rowOff>
    </xdr:to>
    <xdr:cxnSp macro="">
      <xdr:nvCxnSpPr>
        <xdr:cNvPr id="337" name="直線コネクタ 336"/>
        <xdr:cNvCxnSpPr/>
      </xdr:nvCxnSpPr>
      <xdr:spPr>
        <a:xfrm>
          <a:off x="10388600" y="10040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154173</xdr:rowOff>
    </xdr:from>
    <xdr:ext cx="599010" cy="259045"/>
    <xdr:sp macro="" textlink="">
      <xdr:nvSpPr>
        <xdr:cNvPr id="338" name="普通建設事業費最大値テキスト"/>
        <xdr:cNvSpPr txBox="1"/>
      </xdr:nvSpPr>
      <xdr:spPr>
        <a:xfrm>
          <a:off x="10528300" y="8555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36046</xdr:rowOff>
    </xdr:from>
    <xdr:to>
      <xdr:col>55</xdr:col>
      <xdr:colOff>88900</xdr:colOff>
      <xdr:row>51</xdr:row>
      <xdr:rowOff>36046</xdr:rowOff>
    </xdr:to>
    <xdr:cxnSp macro="">
      <xdr:nvCxnSpPr>
        <xdr:cNvPr id="339" name="直線コネクタ 338"/>
        <xdr:cNvCxnSpPr/>
      </xdr:nvCxnSpPr>
      <xdr:spPr>
        <a:xfrm>
          <a:off x="10388600" y="8779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166250</xdr:rowOff>
    </xdr:from>
    <xdr:to>
      <xdr:col>55</xdr:col>
      <xdr:colOff>0</xdr:colOff>
      <xdr:row>57</xdr:row>
      <xdr:rowOff>526</xdr:rowOff>
    </xdr:to>
    <xdr:cxnSp macro="">
      <xdr:nvCxnSpPr>
        <xdr:cNvPr id="340" name="直線コネクタ 339"/>
        <xdr:cNvCxnSpPr/>
      </xdr:nvCxnSpPr>
      <xdr:spPr>
        <a:xfrm>
          <a:off x="9639300" y="9767450"/>
          <a:ext cx="838200" cy="5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115529</xdr:rowOff>
    </xdr:from>
    <xdr:ext cx="534377" cy="259045"/>
    <xdr:sp macro="" textlink="">
      <xdr:nvSpPr>
        <xdr:cNvPr id="341" name="普通建設事業費平均値テキスト"/>
        <xdr:cNvSpPr txBox="1"/>
      </xdr:nvSpPr>
      <xdr:spPr>
        <a:xfrm>
          <a:off x="10528300" y="97167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137102</xdr:rowOff>
    </xdr:from>
    <xdr:to>
      <xdr:col>55</xdr:col>
      <xdr:colOff>50800</xdr:colOff>
      <xdr:row>57</xdr:row>
      <xdr:rowOff>67252</xdr:rowOff>
    </xdr:to>
    <xdr:sp macro="" textlink="">
      <xdr:nvSpPr>
        <xdr:cNvPr id="342" name="フローチャート: 判断 341"/>
        <xdr:cNvSpPr/>
      </xdr:nvSpPr>
      <xdr:spPr>
        <a:xfrm>
          <a:off x="10426700" y="9738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124438</xdr:rowOff>
    </xdr:from>
    <xdr:to>
      <xdr:col>50</xdr:col>
      <xdr:colOff>114300</xdr:colOff>
      <xdr:row>56</xdr:row>
      <xdr:rowOff>166250</xdr:rowOff>
    </xdr:to>
    <xdr:cxnSp macro="">
      <xdr:nvCxnSpPr>
        <xdr:cNvPr id="343" name="直線コネクタ 342"/>
        <xdr:cNvCxnSpPr/>
      </xdr:nvCxnSpPr>
      <xdr:spPr>
        <a:xfrm>
          <a:off x="8750300" y="9725638"/>
          <a:ext cx="889000" cy="4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137069</xdr:rowOff>
    </xdr:from>
    <xdr:to>
      <xdr:col>50</xdr:col>
      <xdr:colOff>165100</xdr:colOff>
      <xdr:row>57</xdr:row>
      <xdr:rowOff>67219</xdr:rowOff>
    </xdr:to>
    <xdr:sp macro="" textlink="">
      <xdr:nvSpPr>
        <xdr:cNvPr id="344" name="フローチャート: 判断 343"/>
        <xdr:cNvSpPr/>
      </xdr:nvSpPr>
      <xdr:spPr>
        <a:xfrm>
          <a:off x="9588500" y="973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58346</xdr:rowOff>
    </xdr:from>
    <xdr:ext cx="534377" cy="259045"/>
    <xdr:sp macro="" textlink="">
      <xdr:nvSpPr>
        <xdr:cNvPr id="345" name="テキスト ボックス 344"/>
        <xdr:cNvSpPr txBox="1"/>
      </xdr:nvSpPr>
      <xdr:spPr>
        <a:xfrm>
          <a:off x="9359411" y="9830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124438</xdr:rowOff>
    </xdr:from>
    <xdr:to>
      <xdr:col>45</xdr:col>
      <xdr:colOff>177800</xdr:colOff>
      <xdr:row>57</xdr:row>
      <xdr:rowOff>17878</xdr:rowOff>
    </xdr:to>
    <xdr:cxnSp macro="">
      <xdr:nvCxnSpPr>
        <xdr:cNvPr id="346" name="直線コネクタ 345"/>
        <xdr:cNvCxnSpPr/>
      </xdr:nvCxnSpPr>
      <xdr:spPr>
        <a:xfrm flipV="1">
          <a:off x="7861300" y="9725638"/>
          <a:ext cx="889000" cy="6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145952</xdr:rowOff>
    </xdr:from>
    <xdr:to>
      <xdr:col>46</xdr:col>
      <xdr:colOff>38100</xdr:colOff>
      <xdr:row>57</xdr:row>
      <xdr:rowOff>76102</xdr:rowOff>
    </xdr:to>
    <xdr:sp macro="" textlink="">
      <xdr:nvSpPr>
        <xdr:cNvPr id="347" name="フローチャート: 判断 346"/>
        <xdr:cNvSpPr/>
      </xdr:nvSpPr>
      <xdr:spPr>
        <a:xfrm>
          <a:off x="8699500" y="9747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67229</xdr:rowOff>
    </xdr:from>
    <xdr:ext cx="534377" cy="259045"/>
    <xdr:sp macro="" textlink="">
      <xdr:nvSpPr>
        <xdr:cNvPr id="348" name="テキスト ボックス 347"/>
        <xdr:cNvSpPr txBox="1"/>
      </xdr:nvSpPr>
      <xdr:spPr>
        <a:xfrm>
          <a:off x="8483111" y="9839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14319</xdr:rowOff>
    </xdr:from>
    <xdr:to>
      <xdr:col>41</xdr:col>
      <xdr:colOff>50800</xdr:colOff>
      <xdr:row>57</xdr:row>
      <xdr:rowOff>17878</xdr:rowOff>
    </xdr:to>
    <xdr:cxnSp macro="">
      <xdr:nvCxnSpPr>
        <xdr:cNvPr id="349" name="直線コネクタ 348"/>
        <xdr:cNvCxnSpPr/>
      </xdr:nvCxnSpPr>
      <xdr:spPr>
        <a:xfrm>
          <a:off x="6972300" y="9786969"/>
          <a:ext cx="889000" cy="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162531</xdr:rowOff>
    </xdr:from>
    <xdr:to>
      <xdr:col>41</xdr:col>
      <xdr:colOff>101600</xdr:colOff>
      <xdr:row>57</xdr:row>
      <xdr:rowOff>92681</xdr:rowOff>
    </xdr:to>
    <xdr:sp macro="" textlink="">
      <xdr:nvSpPr>
        <xdr:cNvPr id="350" name="フローチャート: 判断 349"/>
        <xdr:cNvSpPr/>
      </xdr:nvSpPr>
      <xdr:spPr>
        <a:xfrm>
          <a:off x="7810500" y="9763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83808</xdr:rowOff>
    </xdr:from>
    <xdr:ext cx="534377" cy="259045"/>
    <xdr:sp macro="" textlink="">
      <xdr:nvSpPr>
        <xdr:cNvPr id="351" name="テキスト ボックス 350"/>
        <xdr:cNvSpPr txBox="1"/>
      </xdr:nvSpPr>
      <xdr:spPr>
        <a:xfrm>
          <a:off x="7594111" y="985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7627</xdr:rowOff>
    </xdr:from>
    <xdr:to>
      <xdr:col>36</xdr:col>
      <xdr:colOff>165100</xdr:colOff>
      <xdr:row>57</xdr:row>
      <xdr:rowOff>109227</xdr:rowOff>
    </xdr:to>
    <xdr:sp macro="" textlink="">
      <xdr:nvSpPr>
        <xdr:cNvPr id="352" name="フローチャート: 判断 351"/>
        <xdr:cNvSpPr/>
      </xdr:nvSpPr>
      <xdr:spPr>
        <a:xfrm>
          <a:off x="6921500" y="978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100354</xdr:rowOff>
    </xdr:from>
    <xdr:ext cx="534377" cy="259045"/>
    <xdr:sp macro="" textlink="">
      <xdr:nvSpPr>
        <xdr:cNvPr id="353" name="テキスト ボックス 352"/>
        <xdr:cNvSpPr txBox="1"/>
      </xdr:nvSpPr>
      <xdr:spPr>
        <a:xfrm>
          <a:off x="6705111" y="9873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4" name="テキスト ボックス 35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5" name="テキスト ボックス 35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6" name="テキスト ボックス 35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7" name="テキスト ボックス 35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8" name="テキスト ボックス 35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121176</xdr:rowOff>
    </xdr:from>
    <xdr:to>
      <xdr:col>55</xdr:col>
      <xdr:colOff>50800</xdr:colOff>
      <xdr:row>57</xdr:row>
      <xdr:rowOff>51326</xdr:rowOff>
    </xdr:to>
    <xdr:sp macro="" textlink="">
      <xdr:nvSpPr>
        <xdr:cNvPr id="359" name="楕円 358"/>
        <xdr:cNvSpPr/>
      </xdr:nvSpPr>
      <xdr:spPr>
        <a:xfrm>
          <a:off x="10426700" y="972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144053</xdr:rowOff>
    </xdr:from>
    <xdr:ext cx="534377" cy="259045"/>
    <xdr:sp macro="" textlink="">
      <xdr:nvSpPr>
        <xdr:cNvPr id="360" name="普通建設事業費該当値テキスト"/>
        <xdr:cNvSpPr txBox="1"/>
      </xdr:nvSpPr>
      <xdr:spPr>
        <a:xfrm>
          <a:off x="10528300" y="9573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115450</xdr:rowOff>
    </xdr:from>
    <xdr:to>
      <xdr:col>50</xdr:col>
      <xdr:colOff>165100</xdr:colOff>
      <xdr:row>57</xdr:row>
      <xdr:rowOff>45600</xdr:rowOff>
    </xdr:to>
    <xdr:sp macro="" textlink="">
      <xdr:nvSpPr>
        <xdr:cNvPr id="361" name="楕円 360"/>
        <xdr:cNvSpPr/>
      </xdr:nvSpPr>
      <xdr:spPr>
        <a:xfrm>
          <a:off x="9588500" y="97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62127</xdr:rowOff>
    </xdr:from>
    <xdr:ext cx="534377" cy="259045"/>
    <xdr:sp macro="" textlink="">
      <xdr:nvSpPr>
        <xdr:cNvPr id="362" name="テキスト ボックス 361"/>
        <xdr:cNvSpPr txBox="1"/>
      </xdr:nvSpPr>
      <xdr:spPr>
        <a:xfrm>
          <a:off x="9359411" y="9491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73638</xdr:rowOff>
    </xdr:from>
    <xdr:to>
      <xdr:col>46</xdr:col>
      <xdr:colOff>38100</xdr:colOff>
      <xdr:row>57</xdr:row>
      <xdr:rowOff>3788</xdr:rowOff>
    </xdr:to>
    <xdr:sp macro="" textlink="">
      <xdr:nvSpPr>
        <xdr:cNvPr id="363" name="楕円 362"/>
        <xdr:cNvSpPr/>
      </xdr:nvSpPr>
      <xdr:spPr>
        <a:xfrm>
          <a:off x="8699500" y="9674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20315</xdr:rowOff>
    </xdr:from>
    <xdr:ext cx="534377" cy="259045"/>
    <xdr:sp macro="" textlink="">
      <xdr:nvSpPr>
        <xdr:cNvPr id="364" name="テキスト ボックス 363"/>
        <xdr:cNvSpPr txBox="1"/>
      </xdr:nvSpPr>
      <xdr:spPr>
        <a:xfrm>
          <a:off x="8483111" y="9450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138528</xdr:rowOff>
    </xdr:from>
    <xdr:to>
      <xdr:col>41</xdr:col>
      <xdr:colOff>101600</xdr:colOff>
      <xdr:row>57</xdr:row>
      <xdr:rowOff>68678</xdr:rowOff>
    </xdr:to>
    <xdr:sp macro="" textlink="">
      <xdr:nvSpPr>
        <xdr:cNvPr id="365" name="楕円 364"/>
        <xdr:cNvSpPr/>
      </xdr:nvSpPr>
      <xdr:spPr>
        <a:xfrm>
          <a:off x="7810500" y="973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85205</xdr:rowOff>
    </xdr:from>
    <xdr:ext cx="534377" cy="259045"/>
    <xdr:sp macro="" textlink="">
      <xdr:nvSpPr>
        <xdr:cNvPr id="366" name="テキスト ボックス 365"/>
        <xdr:cNvSpPr txBox="1"/>
      </xdr:nvSpPr>
      <xdr:spPr>
        <a:xfrm>
          <a:off x="7594111" y="9514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134969</xdr:rowOff>
    </xdr:from>
    <xdr:to>
      <xdr:col>36</xdr:col>
      <xdr:colOff>165100</xdr:colOff>
      <xdr:row>57</xdr:row>
      <xdr:rowOff>65119</xdr:rowOff>
    </xdr:to>
    <xdr:sp macro="" textlink="">
      <xdr:nvSpPr>
        <xdr:cNvPr id="367" name="楕円 366"/>
        <xdr:cNvSpPr/>
      </xdr:nvSpPr>
      <xdr:spPr>
        <a:xfrm>
          <a:off x="6921500" y="973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81646</xdr:rowOff>
    </xdr:from>
    <xdr:ext cx="534377" cy="259045"/>
    <xdr:sp macro="" textlink="">
      <xdr:nvSpPr>
        <xdr:cNvPr id="368" name="テキスト ボックス 367"/>
        <xdr:cNvSpPr txBox="1"/>
      </xdr:nvSpPr>
      <xdr:spPr>
        <a:xfrm>
          <a:off x="6705111" y="951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70" name="正方形/長方形 369"/>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71" name="正方形/長方形 370"/>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72" name="正方形/長方形 371"/>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3" name="正方形/長方形 372"/>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49175</xdr:rowOff>
    </xdr:from>
    <xdr:to>
      <xdr:col>54</xdr:col>
      <xdr:colOff>189865</xdr:colOff>
      <xdr:row>78</xdr:row>
      <xdr:rowOff>144005</xdr:rowOff>
    </xdr:to>
    <xdr:cxnSp macro="">
      <xdr:nvCxnSpPr>
        <xdr:cNvPr id="390" name="直線コネクタ 389"/>
        <xdr:cNvCxnSpPr/>
      </xdr:nvCxnSpPr>
      <xdr:spPr>
        <a:xfrm flipV="1">
          <a:off x="10475595" y="12222125"/>
          <a:ext cx="1270" cy="1294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147832</xdr:rowOff>
    </xdr:from>
    <xdr:ext cx="469744" cy="259045"/>
    <xdr:sp macro="" textlink="">
      <xdr:nvSpPr>
        <xdr:cNvPr id="391" name="普通建設事業費 （ うち新規整備　）最小値テキスト"/>
        <xdr:cNvSpPr txBox="1"/>
      </xdr:nvSpPr>
      <xdr:spPr>
        <a:xfrm>
          <a:off x="10528300" y="1352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144005</xdr:rowOff>
    </xdr:from>
    <xdr:to>
      <xdr:col>55</xdr:col>
      <xdr:colOff>88900</xdr:colOff>
      <xdr:row>78</xdr:row>
      <xdr:rowOff>144005</xdr:rowOff>
    </xdr:to>
    <xdr:cxnSp macro="">
      <xdr:nvCxnSpPr>
        <xdr:cNvPr id="392" name="直線コネクタ 391"/>
        <xdr:cNvCxnSpPr/>
      </xdr:nvCxnSpPr>
      <xdr:spPr>
        <a:xfrm>
          <a:off x="10388600" y="1351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167302</xdr:rowOff>
    </xdr:from>
    <xdr:ext cx="534377" cy="259045"/>
    <xdr:sp macro="" textlink="">
      <xdr:nvSpPr>
        <xdr:cNvPr id="393" name="普通建設事業費 （ うち新規整備　）最大値テキスト"/>
        <xdr:cNvSpPr txBox="1"/>
      </xdr:nvSpPr>
      <xdr:spPr>
        <a:xfrm>
          <a:off x="10528300" y="11997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49175</xdr:rowOff>
    </xdr:from>
    <xdr:to>
      <xdr:col>55</xdr:col>
      <xdr:colOff>88900</xdr:colOff>
      <xdr:row>71</xdr:row>
      <xdr:rowOff>49175</xdr:rowOff>
    </xdr:to>
    <xdr:cxnSp macro="">
      <xdr:nvCxnSpPr>
        <xdr:cNvPr id="394" name="直線コネクタ 393"/>
        <xdr:cNvCxnSpPr/>
      </xdr:nvCxnSpPr>
      <xdr:spPr>
        <a:xfrm>
          <a:off x="10388600" y="12222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129279</xdr:rowOff>
    </xdr:from>
    <xdr:to>
      <xdr:col>55</xdr:col>
      <xdr:colOff>0</xdr:colOff>
      <xdr:row>77</xdr:row>
      <xdr:rowOff>134041</xdr:rowOff>
    </xdr:to>
    <xdr:cxnSp macro="">
      <xdr:nvCxnSpPr>
        <xdr:cNvPr id="395" name="直線コネクタ 394"/>
        <xdr:cNvCxnSpPr/>
      </xdr:nvCxnSpPr>
      <xdr:spPr>
        <a:xfrm flipV="1">
          <a:off x="9639300" y="13330929"/>
          <a:ext cx="838200" cy="4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97699</xdr:rowOff>
    </xdr:from>
    <xdr:ext cx="534377" cy="259045"/>
    <xdr:sp macro="" textlink="">
      <xdr:nvSpPr>
        <xdr:cNvPr id="396" name="普通建設事業費 （ うち新規整備　）平均値テキスト"/>
        <xdr:cNvSpPr txBox="1"/>
      </xdr:nvSpPr>
      <xdr:spPr>
        <a:xfrm>
          <a:off x="10528300" y="131278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74822</xdr:rowOff>
    </xdr:from>
    <xdr:to>
      <xdr:col>55</xdr:col>
      <xdr:colOff>50800</xdr:colOff>
      <xdr:row>78</xdr:row>
      <xdr:rowOff>4972</xdr:rowOff>
    </xdr:to>
    <xdr:sp macro="" textlink="">
      <xdr:nvSpPr>
        <xdr:cNvPr id="397" name="フローチャート: 判断 396"/>
        <xdr:cNvSpPr/>
      </xdr:nvSpPr>
      <xdr:spPr>
        <a:xfrm>
          <a:off x="10426700" y="13276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71216</xdr:rowOff>
    </xdr:from>
    <xdr:to>
      <xdr:col>50</xdr:col>
      <xdr:colOff>114300</xdr:colOff>
      <xdr:row>77</xdr:row>
      <xdr:rowOff>134041</xdr:rowOff>
    </xdr:to>
    <xdr:cxnSp macro="">
      <xdr:nvCxnSpPr>
        <xdr:cNvPr id="398" name="直線コネクタ 397"/>
        <xdr:cNvCxnSpPr/>
      </xdr:nvCxnSpPr>
      <xdr:spPr>
        <a:xfrm>
          <a:off x="8750300" y="13272866"/>
          <a:ext cx="889000" cy="62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78479</xdr:rowOff>
    </xdr:from>
    <xdr:to>
      <xdr:col>50</xdr:col>
      <xdr:colOff>165100</xdr:colOff>
      <xdr:row>78</xdr:row>
      <xdr:rowOff>8629</xdr:rowOff>
    </xdr:to>
    <xdr:sp macro="" textlink="">
      <xdr:nvSpPr>
        <xdr:cNvPr id="399" name="フローチャート: 判断 398"/>
        <xdr:cNvSpPr/>
      </xdr:nvSpPr>
      <xdr:spPr>
        <a:xfrm>
          <a:off x="9588500" y="13280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25156</xdr:rowOff>
    </xdr:from>
    <xdr:ext cx="534377" cy="259045"/>
    <xdr:sp macro="" textlink="">
      <xdr:nvSpPr>
        <xdr:cNvPr id="400" name="テキスト ボックス 399"/>
        <xdr:cNvSpPr txBox="1"/>
      </xdr:nvSpPr>
      <xdr:spPr>
        <a:xfrm>
          <a:off x="9359411" y="1305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71216</xdr:rowOff>
    </xdr:from>
    <xdr:to>
      <xdr:col>45</xdr:col>
      <xdr:colOff>177800</xdr:colOff>
      <xdr:row>77</xdr:row>
      <xdr:rowOff>111144</xdr:rowOff>
    </xdr:to>
    <xdr:cxnSp macro="">
      <xdr:nvCxnSpPr>
        <xdr:cNvPr id="401" name="直線コネクタ 400"/>
        <xdr:cNvCxnSpPr/>
      </xdr:nvCxnSpPr>
      <xdr:spPr>
        <a:xfrm flipV="1">
          <a:off x="7861300" y="13272866"/>
          <a:ext cx="889000" cy="39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87452</xdr:rowOff>
    </xdr:from>
    <xdr:to>
      <xdr:col>46</xdr:col>
      <xdr:colOff>38100</xdr:colOff>
      <xdr:row>78</xdr:row>
      <xdr:rowOff>17602</xdr:rowOff>
    </xdr:to>
    <xdr:sp macro="" textlink="">
      <xdr:nvSpPr>
        <xdr:cNvPr id="402" name="フローチャート: 判断 401"/>
        <xdr:cNvSpPr/>
      </xdr:nvSpPr>
      <xdr:spPr>
        <a:xfrm>
          <a:off x="8699500" y="132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8729</xdr:rowOff>
    </xdr:from>
    <xdr:ext cx="534377" cy="259045"/>
    <xdr:sp macro="" textlink="">
      <xdr:nvSpPr>
        <xdr:cNvPr id="403" name="テキスト ボックス 402"/>
        <xdr:cNvSpPr txBox="1"/>
      </xdr:nvSpPr>
      <xdr:spPr>
        <a:xfrm>
          <a:off x="8483111" y="1338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88360</xdr:rowOff>
    </xdr:from>
    <xdr:to>
      <xdr:col>41</xdr:col>
      <xdr:colOff>50800</xdr:colOff>
      <xdr:row>77</xdr:row>
      <xdr:rowOff>111144</xdr:rowOff>
    </xdr:to>
    <xdr:cxnSp macro="">
      <xdr:nvCxnSpPr>
        <xdr:cNvPr id="404" name="直線コネクタ 403"/>
        <xdr:cNvCxnSpPr/>
      </xdr:nvCxnSpPr>
      <xdr:spPr>
        <a:xfrm>
          <a:off x="6972300" y="13290010"/>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95986</xdr:rowOff>
    </xdr:from>
    <xdr:to>
      <xdr:col>41</xdr:col>
      <xdr:colOff>101600</xdr:colOff>
      <xdr:row>78</xdr:row>
      <xdr:rowOff>26136</xdr:rowOff>
    </xdr:to>
    <xdr:sp macro="" textlink="">
      <xdr:nvSpPr>
        <xdr:cNvPr id="405" name="フローチャート: 判断 404"/>
        <xdr:cNvSpPr/>
      </xdr:nvSpPr>
      <xdr:spPr>
        <a:xfrm>
          <a:off x="7810500" y="1329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17263</xdr:rowOff>
    </xdr:from>
    <xdr:ext cx="534377" cy="259045"/>
    <xdr:sp macro="" textlink="">
      <xdr:nvSpPr>
        <xdr:cNvPr id="406" name="テキスト ボックス 405"/>
        <xdr:cNvSpPr txBox="1"/>
      </xdr:nvSpPr>
      <xdr:spPr>
        <a:xfrm>
          <a:off x="7594111" y="1339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118427</xdr:rowOff>
    </xdr:from>
    <xdr:to>
      <xdr:col>36</xdr:col>
      <xdr:colOff>165100</xdr:colOff>
      <xdr:row>78</xdr:row>
      <xdr:rowOff>48577</xdr:rowOff>
    </xdr:to>
    <xdr:sp macro="" textlink="">
      <xdr:nvSpPr>
        <xdr:cNvPr id="407" name="フローチャート: 判断 406"/>
        <xdr:cNvSpPr/>
      </xdr:nvSpPr>
      <xdr:spPr>
        <a:xfrm>
          <a:off x="6921500" y="1332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39704</xdr:rowOff>
    </xdr:from>
    <xdr:ext cx="534377" cy="259045"/>
    <xdr:sp macro="" textlink="">
      <xdr:nvSpPr>
        <xdr:cNvPr id="408" name="テキスト ボックス 407"/>
        <xdr:cNvSpPr txBox="1"/>
      </xdr:nvSpPr>
      <xdr:spPr>
        <a:xfrm>
          <a:off x="6705111" y="13412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78479</xdr:rowOff>
    </xdr:from>
    <xdr:to>
      <xdr:col>55</xdr:col>
      <xdr:colOff>50800</xdr:colOff>
      <xdr:row>78</xdr:row>
      <xdr:rowOff>8629</xdr:rowOff>
    </xdr:to>
    <xdr:sp macro="" textlink="">
      <xdr:nvSpPr>
        <xdr:cNvPr id="414" name="楕円 413"/>
        <xdr:cNvSpPr/>
      </xdr:nvSpPr>
      <xdr:spPr>
        <a:xfrm>
          <a:off x="10426700" y="13280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56906</xdr:rowOff>
    </xdr:from>
    <xdr:ext cx="534377" cy="259045"/>
    <xdr:sp macro="" textlink="">
      <xdr:nvSpPr>
        <xdr:cNvPr id="415" name="普通建設事業費 （ うち新規整備　）該当値テキスト"/>
        <xdr:cNvSpPr txBox="1"/>
      </xdr:nvSpPr>
      <xdr:spPr>
        <a:xfrm>
          <a:off x="10528300" y="13258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83241</xdr:rowOff>
    </xdr:from>
    <xdr:to>
      <xdr:col>50</xdr:col>
      <xdr:colOff>165100</xdr:colOff>
      <xdr:row>78</xdr:row>
      <xdr:rowOff>13391</xdr:rowOff>
    </xdr:to>
    <xdr:sp macro="" textlink="">
      <xdr:nvSpPr>
        <xdr:cNvPr id="416" name="楕円 415"/>
        <xdr:cNvSpPr/>
      </xdr:nvSpPr>
      <xdr:spPr>
        <a:xfrm>
          <a:off x="9588500" y="13284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78</xdr:row>
      <xdr:rowOff>4518</xdr:rowOff>
    </xdr:from>
    <xdr:ext cx="534377" cy="259045"/>
    <xdr:sp macro="" textlink="">
      <xdr:nvSpPr>
        <xdr:cNvPr id="417" name="テキスト ボックス 416"/>
        <xdr:cNvSpPr txBox="1"/>
      </xdr:nvSpPr>
      <xdr:spPr>
        <a:xfrm>
          <a:off x="9359411" y="13377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20416</xdr:rowOff>
    </xdr:from>
    <xdr:to>
      <xdr:col>46</xdr:col>
      <xdr:colOff>38100</xdr:colOff>
      <xdr:row>77</xdr:row>
      <xdr:rowOff>122016</xdr:rowOff>
    </xdr:to>
    <xdr:sp macro="" textlink="">
      <xdr:nvSpPr>
        <xdr:cNvPr id="418" name="楕円 417"/>
        <xdr:cNvSpPr/>
      </xdr:nvSpPr>
      <xdr:spPr>
        <a:xfrm>
          <a:off x="8699500" y="1322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138543</xdr:rowOff>
    </xdr:from>
    <xdr:ext cx="534377" cy="259045"/>
    <xdr:sp macro="" textlink="">
      <xdr:nvSpPr>
        <xdr:cNvPr id="419" name="テキスト ボックス 418"/>
        <xdr:cNvSpPr txBox="1"/>
      </xdr:nvSpPr>
      <xdr:spPr>
        <a:xfrm>
          <a:off x="8483111" y="1299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60344</xdr:rowOff>
    </xdr:from>
    <xdr:to>
      <xdr:col>41</xdr:col>
      <xdr:colOff>101600</xdr:colOff>
      <xdr:row>77</xdr:row>
      <xdr:rowOff>161944</xdr:rowOff>
    </xdr:to>
    <xdr:sp macro="" textlink="">
      <xdr:nvSpPr>
        <xdr:cNvPr id="420" name="楕円 419"/>
        <xdr:cNvSpPr/>
      </xdr:nvSpPr>
      <xdr:spPr>
        <a:xfrm>
          <a:off x="7810500" y="1326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7021</xdr:rowOff>
    </xdr:from>
    <xdr:ext cx="534377" cy="259045"/>
    <xdr:sp macro="" textlink="">
      <xdr:nvSpPr>
        <xdr:cNvPr id="421" name="テキスト ボックス 420"/>
        <xdr:cNvSpPr txBox="1"/>
      </xdr:nvSpPr>
      <xdr:spPr>
        <a:xfrm>
          <a:off x="7594111" y="1303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37560</xdr:rowOff>
    </xdr:from>
    <xdr:to>
      <xdr:col>36</xdr:col>
      <xdr:colOff>165100</xdr:colOff>
      <xdr:row>77</xdr:row>
      <xdr:rowOff>139160</xdr:rowOff>
    </xdr:to>
    <xdr:sp macro="" textlink="">
      <xdr:nvSpPr>
        <xdr:cNvPr id="422" name="楕円 421"/>
        <xdr:cNvSpPr/>
      </xdr:nvSpPr>
      <xdr:spPr>
        <a:xfrm>
          <a:off x="6921500" y="1323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155687</xdr:rowOff>
    </xdr:from>
    <xdr:ext cx="534377" cy="259045"/>
    <xdr:sp macro="" textlink="">
      <xdr:nvSpPr>
        <xdr:cNvPr id="423" name="テキスト ボックス 422"/>
        <xdr:cNvSpPr txBox="1"/>
      </xdr:nvSpPr>
      <xdr:spPr>
        <a:xfrm>
          <a:off x="6705111" y="1301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5" name="正方形/長方形 424"/>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6" name="正方形/長方形 425"/>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7" name="正方形/長方形 426"/>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8" name="正方形/長方形 427"/>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9" name="正方形/長方形 42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0" name="テキスト ボックス 42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1" name="直線コネクタ 43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32" name="テキスト ボックス 431"/>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34" name="テキスト ボックス 433"/>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36" name="テキスト ボックス 435"/>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38" name="テキスト ボックス 437"/>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40" name="テキスト ボックス 439"/>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42" name="テキスト ボックス 441"/>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142489</xdr:rowOff>
    </xdr:from>
    <xdr:to>
      <xdr:col>54</xdr:col>
      <xdr:colOff>189865</xdr:colOff>
      <xdr:row>99</xdr:row>
      <xdr:rowOff>75509</xdr:rowOff>
    </xdr:to>
    <xdr:cxnSp macro="">
      <xdr:nvCxnSpPr>
        <xdr:cNvPr id="444" name="直線コネクタ 443"/>
        <xdr:cNvCxnSpPr/>
      </xdr:nvCxnSpPr>
      <xdr:spPr>
        <a:xfrm flipV="1">
          <a:off x="10475595" y="15572989"/>
          <a:ext cx="1270" cy="1476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79336</xdr:rowOff>
    </xdr:from>
    <xdr:ext cx="469744" cy="259045"/>
    <xdr:sp macro="" textlink="">
      <xdr:nvSpPr>
        <xdr:cNvPr id="445" name="普通建設事業費 （ うち更新整備　）最小値テキスト"/>
        <xdr:cNvSpPr txBox="1"/>
      </xdr:nvSpPr>
      <xdr:spPr>
        <a:xfrm>
          <a:off x="10528300" y="17052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75509</xdr:rowOff>
    </xdr:from>
    <xdr:to>
      <xdr:col>55</xdr:col>
      <xdr:colOff>88900</xdr:colOff>
      <xdr:row>99</xdr:row>
      <xdr:rowOff>75509</xdr:rowOff>
    </xdr:to>
    <xdr:cxnSp macro="">
      <xdr:nvCxnSpPr>
        <xdr:cNvPr id="446" name="直線コネクタ 445"/>
        <xdr:cNvCxnSpPr/>
      </xdr:nvCxnSpPr>
      <xdr:spPr>
        <a:xfrm>
          <a:off x="10388600" y="17049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89166</xdr:rowOff>
    </xdr:from>
    <xdr:ext cx="534377" cy="259045"/>
    <xdr:sp macro="" textlink="">
      <xdr:nvSpPr>
        <xdr:cNvPr id="447" name="普通建設事業費 （ うち更新整備　）最大値テキスト"/>
        <xdr:cNvSpPr txBox="1"/>
      </xdr:nvSpPr>
      <xdr:spPr>
        <a:xfrm>
          <a:off x="10528300" y="15348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142489</xdr:rowOff>
    </xdr:from>
    <xdr:to>
      <xdr:col>55</xdr:col>
      <xdr:colOff>88900</xdr:colOff>
      <xdr:row>90</xdr:row>
      <xdr:rowOff>142489</xdr:rowOff>
    </xdr:to>
    <xdr:cxnSp macro="">
      <xdr:nvCxnSpPr>
        <xdr:cNvPr id="448" name="直線コネクタ 447"/>
        <xdr:cNvCxnSpPr/>
      </xdr:nvCxnSpPr>
      <xdr:spPr>
        <a:xfrm>
          <a:off x="10388600" y="15572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82139</xdr:rowOff>
    </xdr:from>
    <xdr:to>
      <xdr:col>55</xdr:col>
      <xdr:colOff>0</xdr:colOff>
      <xdr:row>96</xdr:row>
      <xdr:rowOff>133299</xdr:rowOff>
    </xdr:to>
    <xdr:cxnSp macro="">
      <xdr:nvCxnSpPr>
        <xdr:cNvPr id="449" name="直線コネクタ 448"/>
        <xdr:cNvCxnSpPr/>
      </xdr:nvCxnSpPr>
      <xdr:spPr>
        <a:xfrm flipV="1">
          <a:off x="9639300" y="16541339"/>
          <a:ext cx="838200" cy="5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25996</xdr:rowOff>
    </xdr:from>
    <xdr:ext cx="534377" cy="259045"/>
    <xdr:sp macro="" textlink="">
      <xdr:nvSpPr>
        <xdr:cNvPr id="450" name="普通建設事業費 （ うち更新整備　）平均値テキスト"/>
        <xdr:cNvSpPr txBox="1"/>
      </xdr:nvSpPr>
      <xdr:spPr>
        <a:xfrm>
          <a:off x="10528300" y="16656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47569</xdr:rowOff>
    </xdr:from>
    <xdr:to>
      <xdr:col>55</xdr:col>
      <xdr:colOff>50800</xdr:colOff>
      <xdr:row>97</xdr:row>
      <xdr:rowOff>149169</xdr:rowOff>
    </xdr:to>
    <xdr:sp macro="" textlink="">
      <xdr:nvSpPr>
        <xdr:cNvPr id="451" name="フローチャート: 判断 450"/>
        <xdr:cNvSpPr/>
      </xdr:nvSpPr>
      <xdr:spPr>
        <a:xfrm>
          <a:off x="10426700" y="1667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133299</xdr:rowOff>
    </xdr:from>
    <xdr:to>
      <xdr:col>50</xdr:col>
      <xdr:colOff>114300</xdr:colOff>
      <xdr:row>96</xdr:row>
      <xdr:rowOff>133803</xdr:rowOff>
    </xdr:to>
    <xdr:cxnSp macro="">
      <xdr:nvCxnSpPr>
        <xdr:cNvPr id="452" name="直線コネクタ 451"/>
        <xdr:cNvCxnSpPr/>
      </xdr:nvCxnSpPr>
      <xdr:spPr>
        <a:xfrm flipV="1">
          <a:off x="8750300" y="16592499"/>
          <a:ext cx="889000" cy="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80807</xdr:rowOff>
    </xdr:from>
    <xdr:to>
      <xdr:col>50</xdr:col>
      <xdr:colOff>165100</xdr:colOff>
      <xdr:row>98</xdr:row>
      <xdr:rowOff>10957</xdr:rowOff>
    </xdr:to>
    <xdr:sp macro="" textlink="">
      <xdr:nvSpPr>
        <xdr:cNvPr id="453" name="フローチャート: 判断 452"/>
        <xdr:cNvSpPr/>
      </xdr:nvSpPr>
      <xdr:spPr>
        <a:xfrm>
          <a:off x="9588500" y="1671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98</xdr:row>
      <xdr:rowOff>2084</xdr:rowOff>
    </xdr:from>
    <xdr:ext cx="534377" cy="259045"/>
    <xdr:sp macro="" textlink="">
      <xdr:nvSpPr>
        <xdr:cNvPr id="454" name="テキスト ボックス 453"/>
        <xdr:cNvSpPr txBox="1"/>
      </xdr:nvSpPr>
      <xdr:spPr>
        <a:xfrm>
          <a:off x="9359411" y="1680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133803</xdr:rowOff>
    </xdr:from>
    <xdr:to>
      <xdr:col>45</xdr:col>
      <xdr:colOff>177800</xdr:colOff>
      <xdr:row>97</xdr:row>
      <xdr:rowOff>36282</xdr:rowOff>
    </xdr:to>
    <xdr:cxnSp macro="">
      <xdr:nvCxnSpPr>
        <xdr:cNvPr id="455" name="直線コネクタ 454"/>
        <xdr:cNvCxnSpPr/>
      </xdr:nvCxnSpPr>
      <xdr:spPr>
        <a:xfrm flipV="1">
          <a:off x="7861300" y="16593003"/>
          <a:ext cx="889000" cy="7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105359</xdr:rowOff>
    </xdr:from>
    <xdr:to>
      <xdr:col>46</xdr:col>
      <xdr:colOff>38100</xdr:colOff>
      <xdr:row>98</xdr:row>
      <xdr:rowOff>35509</xdr:rowOff>
    </xdr:to>
    <xdr:sp macro="" textlink="">
      <xdr:nvSpPr>
        <xdr:cNvPr id="456" name="フローチャート: 判断 455"/>
        <xdr:cNvSpPr/>
      </xdr:nvSpPr>
      <xdr:spPr>
        <a:xfrm>
          <a:off x="8699500" y="167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26636</xdr:rowOff>
    </xdr:from>
    <xdr:ext cx="534377" cy="259045"/>
    <xdr:sp macro="" textlink="">
      <xdr:nvSpPr>
        <xdr:cNvPr id="457" name="テキスト ボックス 456"/>
        <xdr:cNvSpPr txBox="1"/>
      </xdr:nvSpPr>
      <xdr:spPr>
        <a:xfrm>
          <a:off x="8483111" y="16828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36282</xdr:rowOff>
    </xdr:from>
    <xdr:to>
      <xdr:col>41</xdr:col>
      <xdr:colOff>50800</xdr:colOff>
      <xdr:row>97</xdr:row>
      <xdr:rowOff>62661</xdr:rowOff>
    </xdr:to>
    <xdr:cxnSp macro="">
      <xdr:nvCxnSpPr>
        <xdr:cNvPr id="458" name="直線コネクタ 457"/>
        <xdr:cNvCxnSpPr/>
      </xdr:nvCxnSpPr>
      <xdr:spPr>
        <a:xfrm flipV="1">
          <a:off x="6972300" y="16666932"/>
          <a:ext cx="889000" cy="26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6147</xdr:rowOff>
    </xdr:from>
    <xdr:to>
      <xdr:col>41</xdr:col>
      <xdr:colOff>101600</xdr:colOff>
      <xdr:row>98</xdr:row>
      <xdr:rowOff>107747</xdr:rowOff>
    </xdr:to>
    <xdr:sp macro="" textlink="">
      <xdr:nvSpPr>
        <xdr:cNvPr id="459" name="フローチャート: 判断 458"/>
        <xdr:cNvSpPr/>
      </xdr:nvSpPr>
      <xdr:spPr>
        <a:xfrm>
          <a:off x="7810500" y="1680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98874</xdr:rowOff>
    </xdr:from>
    <xdr:ext cx="534377" cy="259045"/>
    <xdr:sp macro="" textlink="">
      <xdr:nvSpPr>
        <xdr:cNvPr id="460" name="テキスト ボックス 459"/>
        <xdr:cNvSpPr txBox="1"/>
      </xdr:nvSpPr>
      <xdr:spPr>
        <a:xfrm>
          <a:off x="7594111" y="16900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9027</xdr:rowOff>
    </xdr:from>
    <xdr:to>
      <xdr:col>36</xdr:col>
      <xdr:colOff>165100</xdr:colOff>
      <xdr:row>98</xdr:row>
      <xdr:rowOff>110627</xdr:rowOff>
    </xdr:to>
    <xdr:sp macro="" textlink="">
      <xdr:nvSpPr>
        <xdr:cNvPr id="461" name="フローチャート: 判断 460"/>
        <xdr:cNvSpPr/>
      </xdr:nvSpPr>
      <xdr:spPr>
        <a:xfrm>
          <a:off x="6921500" y="16811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101754</xdr:rowOff>
    </xdr:from>
    <xdr:ext cx="534377" cy="259045"/>
    <xdr:sp macro="" textlink="">
      <xdr:nvSpPr>
        <xdr:cNvPr id="462" name="テキスト ボックス 461"/>
        <xdr:cNvSpPr txBox="1"/>
      </xdr:nvSpPr>
      <xdr:spPr>
        <a:xfrm>
          <a:off x="6705111" y="1690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31339</xdr:rowOff>
    </xdr:from>
    <xdr:to>
      <xdr:col>55</xdr:col>
      <xdr:colOff>50800</xdr:colOff>
      <xdr:row>96</xdr:row>
      <xdr:rowOff>132939</xdr:rowOff>
    </xdr:to>
    <xdr:sp macro="" textlink="">
      <xdr:nvSpPr>
        <xdr:cNvPr id="468" name="楕円 467"/>
        <xdr:cNvSpPr/>
      </xdr:nvSpPr>
      <xdr:spPr>
        <a:xfrm>
          <a:off x="10426700" y="164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54216</xdr:rowOff>
    </xdr:from>
    <xdr:ext cx="534377" cy="259045"/>
    <xdr:sp macro="" textlink="">
      <xdr:nvSpPr>
        <xdr:cNvPr id="469" name="普通建設事業費 （ うち更新整備　）該当値テキスト"/>
        <xdr:cNvSpPr txBox="1"/>
      </xdr:nvSpPr>
      <xdr:spPr>
        <a:xfrm>
          <a:off x="10528300" y="16341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82499</xdr:rowOff>
    </xdr:from>
    <xdr:to>
      <xdr:col>50</xdr:col>
      <xdr:colOff>165100</xdr:colOff>
      <xdr:row>97</xdr:row>
      <xdr:rowOff>12649</xdr:rowOff>
    </xdr:to>
    <xdr:sp macro="" textlink="">
      <xdr:nvSpPr>
        <xdr:cNvPr id="470" name="楕円 469"/>
        <xdr:cNvSpPr/>
      </xdr:nvSpPr>
      <xdr:spPr>
        <a:xfrm>
          <a:off x="9588500" y="1654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29176</xdr:rowOff>
    </xdr:from>
    <xdr:ext cx="534377" cy="259045"/>
    <xdr:sp macro="" textlink="">
      <xdr:nvSpPr>
        <xdr:cNvPr id="471" name="テキスト ボックス 470"/>
        <xdr:cNvSpPr txBox="1"/>
      </xdr:nvSpPr>
      <xdr:spPr>
        <a:xfrm>
          <a:off x="9359411" y="16316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83003</xdr:rowOff>
    </xdr:from>
    <xdr:to>
      <xdr:col>46</xdr:col>
      <xdr:colOff>38100</xdr:colOff>
      <xdr:row>97</xdr:row>
      <xdr:rowOff>13153</xdr:rowOff>
    </xdr:to>
    <xdr:sp macro="" textlink="">
      <xdr:nvSpPr>
        <xdr:cNvPr id="472" name="楕円 471"/>
        <xdr:cNvSpPr/>
      </xdr:nvSpPr>
      <xdr:spPr>
        <a:xfrm>
          <a:off x="8699500" y="16542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29680</xdr:rowOff>
    </xdr:from>
    <xdr:ext cx="534377" cy="259045"/>
    <xdr:sp macro="" textlink="">
      <xdr:nvSpPr>
        <xdr:cNvPr id="473" name="テキスト ボックス 472"/>
        <xdr:cNvSpPr txBox="1"/>
      </xdr:nvSpPr>
      <xdr:spPr>
        <a:xfrm>
          <a:off x="8483111" y="16317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156932</xdr:rowOff>
    </xdr:from>
    <xdr:to>
      <xdr:col>41</xdr:col>
      <xdr:colOff>101600</xdr:colOff>
      <xdr:row>97</xdr:row>
      <xdr:rowOff>87082</xdr:rowOff>
    </xdr:to>
    <xdr:sp macro="" textlink="">
      <xdr:nvSpPr>
        <xdr:cNvPr id="474" name="楕円 473"/>
        <xdr:cNvSpPr/>
      </xdr:nvSpPr>
      <xdr:spPr>
        <a:xfrm>
          <a:off x="7810500" y="16616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103609</xdr:rowOff>
    </xdr:from>
    <xdr:ext cx="534377" cy="259045"/>
    <xdr:sp macro="" textlink="">
      <xdr:nvSpPr>
        <xdr:cNvPr id="475" name="テキスト ボックス 474"/>
        <xdr:cNvSpPr txBox="1"/>
      </xdr:nvSpPr>
      <xdr:spPr>
        <a:xfrm>
          <a:off x="7594111" y="16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11861</xdr:rowOff>
    </xdr:from>
    <xdr:to>
      <xdr:col>36</xdr:col>
      <xdr:colOff>165100</xdr:colOff>
      <xdr:row>97</xdr:row>
      <xdr:rowOff>113461</xdr:rowOff>
    </xdr:to>
    <xdr:sp macro="" textlink="">
      <xdr:nvSpPr>
        <xdr:cNvPr id="476" name="楕円 475"/>
        <xdr:cNvSpPr/>
      </xdr:nvSpPr>
      <xdr:spPr>
        <a:xfrm>
          <a:off x="6921500" y="1664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129988</xdr:rowOff>
    </xdr:from>
    <xdr:ext cx="534377" cy="259045"/>
    <xdr:sp macro="" textlink="">
      <xdr:nvSpPr>
        <xdr:cNvPr id="477" name="テキスト ボックス 476"/>
        <xdr:cNvSpPr txBox="1"/>
      </xdr:nvSpPr>
      <xdr:spPr>
        <a:xfrm>
          <a:off x="6705111" y="16417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9" name="正方形/長方形 478"/>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80" name="正方形/長方形 479"/>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81" name="正方形/長方形 480"/>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2" name="正方形/長方形 481"/>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6" name="直線コネクタ 48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7" name="テキスト ボックス 48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88" name="直線コネクタ 48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89" name="テキスト ボックス 48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0" name="直線コネクタ 48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1" name="テキスト ボックス 49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2" name="直線コネクタ 49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3" name="テキスト ボックス 49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4" name="直線コネクタ 49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5" name="テキスト ボックス 49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124978</xdr:rowOff>
    </xdr:from>
    <xdr:to>
      <xdr:col>85</xdr:col>
      <xdr:colOff>126364</xdr:colOff>
      <xdr:row>38</xdr:row>
      <xdr:rowOff>139174</xdr:rowOff>
    </xdr:to>
    <xdr:cxnSp macro="">
      <xdr:nvCxnSpPr>
        <xdr:cNvPr id="497" name="直線コネクタ 496"/>
        <xdr:cNvCxnSpPr/>
      </xdr:nvCxnSpPr>
      <xdr:spPr>
        <a:xfrm flipV="1">
          <a:off x="16317595" y="5439928"/>
          <a:ext cx="1269" cy="121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143001</xdr:rowOff>
    </xdr:from>
    <xdr:ext cx="313932" cy="259045"/>
    <xdr:sp macro="" textlink="">
      <xdr:nvSpPr>
        <xdr:cNvPr id="498" name="災害復旧事業費最小値テキスト"/>
        <xdr:cNvSpPr txBox="1"/>
      </xdr:nvSpPr>
      <xdr:spPr>
        <a:xfrm>
          <a:off x="16370300" y="6658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139174</xdr:rowOff>
    </xdr:from>
    <xdr:to>
      <xdr:col>86</xdr:col>
      <xdr:colOff>25400</xdr:colOff>
      <xdr:row>38</xdr:row>
      <xdr:rowOff>139174</xdr:rowOff>
    </xdr:to>
    <xdr:cxnSp macro="">
      <xdr:nvCxnSpPr>
        <xdr:cNvPr id="499" name="直線コネクタ 498"/>
        <xdr:cNvCxnSpPr/>
      </xdr:nvCxnSpPr>
      <xdr:spPr>
        <a:xfrm>
          <a:off x="16230600" y="6654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71655</xdr:rowOff>
    </xdr:from>
    <xdr:ext cx="534377" cy="259045"/>
    <xdr:sp macro="" textlink="">
      <xdr:nvSpPr>
        <xdr:cNvPr id="500" name="災害復旧事業費最大値テキスト"/>
        <xdr:cNvSpPr txBox="1"/>
      </xdr:nvSpPr>
      <xdr:spPr>
        <a:xfrm>
          <a:off x="16370300" y="521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124978</xdr:rowOff>
    </xdr:from>
    <xdr:to>
      <xdr:col>86</xdr:col>
      <xdr:colOff>25400</xdr:colOff>
      <xdr:row>31</xdr:row>
      <xdr:rowOff>124978</xdr:rowOff>
    </xdr:to>
    <xdr:cxnSp macro="">
      <xdr:nvCxnSpPr>
        <xdr:cNvPr id="501" name="直線コネクタ 500"/>
        <xdr:cNvCxnSpPr/>
      </xdr:nvCxnSpPr>
      <xdr:spPr>
        <a:xfrm>
          <a:off x="16230600" y="5439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78573</xdr:rowOff>
    </xdr:from>
    <xdr:to>
      <xdr:col>85</xdr:col>
      <xdr:colOff>127000</xdr:colOff>
      <xdr:row>38</xdr:row>
      <xdr:rowOff>127104</xdr:rowOff>
    </xdr:to>
    <xdr:cxnSp macro="">
      <xdr:nvCxnSpPr>
        <xdr:cNvPr id="502" name="直線コネクタ 501"/>
        <xdr:cNvCxnSpPr/>
      </xdr:nvCxnSpPr>
      <xdr:spPr>
        <a:xfrm flipV="1">
          <a:off x="15481300" y="6593673"/>
          <a:ext cx="838200" cy="48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29389</xdr:rowOff>
    </xdr:from>
    <xdr:ext cx="469744" cy="259045"/>
    <xdr:sp macro="" textlink="">
      <xdr:nvSpPr>
        <xdr:cNvPr id="503" name="災害復旧事業費平均値テキスト"/>
        <xdr:cNvSpPr txBox="1"/>
      </xdr:nvSpPr>
      <xdr:spPr>
        <a:xfrm>
          <a:off x="16370300" y="63730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6513</xdr:rowOff>
    </xdr:from>
    <xdr:to>
      <xdr:col>85</xdr:col>
      <xdr:colOff>177800</xdr:colOff>
      <xdr:row>38</xdr:row>
      <xdr:rowOff>108113</xdr:rowOff>
    </xdr:to>
    <xdr:sp macro="" textlink="">
      <xdr:nvSpPr>
        <xdr:cNvPr id="504" name="フローチャート: 判断 503"/>
        <xdr:cNvSpPr/>
      </xdr:nvSpPr>
      <xdr:spPr>
        <a:xfrm>
          <a:off x="16268700" y="6521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124087</xdr:rowOff>
    </xdr:from>
    <xdr:to>
      <xdr:col>81</xdr:col>
      <xdr:colOff>50800</xdr:colOff>
      <xdr:row>38</xdr:row>
      <xdr:rowOff>127104</xdr:rowOff>
    </xdr:to>
    <xdr:cxnSp macro="">
      <xdr:nvCxnSpPr>
        <xdr:cNvPr id="505" name="直線コネクタ 504"/>
        <xdr:cNvCxnSpPr/>
      </xdr:nvCxnSpPr>
      <xdr:spPr>
        <a:xfrm>
          <a:off x="14592300" y="6639187"/>
          <a:ext cx="8890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11656</xdr:rowOff>
    </xdr:from>
    <xdr:to>
      <xdr:col>81</xdr:col>
      <xdr:colOff>101600</xdr:colOff>
      <xdr:row>38</xdr:row>
      <xdr:rowOff>113256</xdr:rowOff>
    </xdr:to>
    <xdr:sp macro="" textlink="">
      <xdr:nvSpPr>
        <xdr:cNvPr id="506" name="フローチャート: 判断 505"/>
        <xdr:cNvSpPr/>
      </xdr:nvSpPr>
      <xdr:spPr>
        <a:xfrm>
          <a:off x="15430500" y="6526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36</xdr:row>
      <xdr:rowOff>129783</xdr:rowOff>
    </xdr:from>
    <xdr:ext cx="469744" cy="259045"/>
    <xdr:sp macro="" textlink="">
      <xdr:nvSpPr>
        <xdr:cNvPr id="507" name="テキスト ボックス 506"/>
        <xdr:cNvSpPr txBox="1"/>
      </xdr:nvSpPr>
      <xdr:spPr>
        <a:xfrm>
          <a:off x="15233728" y="6301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89408</xdr:rowOff>
    </xdr:from>
    <xdr:to>
      <xdr:col>76</xdr:col>
      <xdr:colOff>114300</xdr:colOff>
      <xdr:row>38</xdr:row>
      <xdr:rowOff>124087</xdr:rowOff>
    </xdr:to>
    <xdr:cxnSp macro="">
      <xdr:nvCxnSpPr>
        <xdr:cNvPr id="508" name="直線コネクタ 507"/>
        <xdr:cNvCxnSpPr/>
      </xdr:nvCxnSpPr>
      <xdr:spPr>
        <a:xfrm>
          <a:off x="13703300" y="6604508"/>
          <a:ext cx="889000" cy="3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170693</xdr:rowOff>
    </xdr:from>
    <xdr:to>
      <xdr:col>76</xdr:col>
      <xdr:colOff>165100</xdr:colOff>
      <xdr:row>38</xdr:row>
      <xdr:rowOff>100843</xdr:rowOff>
    </xdr:to>
    <xdr:sp macro="" textlink="">
      <xdr:nvSpPr>
        <xdr:cNvPr id="509" name="フローチャート: 判断 508"/>
        <xdr:cNvSpPr/>
      </xdr:nvSpPr>
      <xdr:spPr>
        <a:xfrm>
          <a:off x="14541500" y="6514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117370</xdr:rowOff>
    </xdr:from>
    <xdr:ext cx="469744" cy="259045"/>
    <xdr:sp macro="" textlink="">
      <xdr:nvSpPr>
        <xdr:cNvPr id="510" name="テキスト ボックス 509"/>
        <xdr:cNvSpPr txBox="1"/>
      </xdr:nvSpPr>
      <xdr:spPr>
        <a:xfrm>
          <a:off x="14357428" y="6289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89408</xdr:rowOff>
    </xdr:from>
    <xdr:to>
      <xdr:col>71</xdr:col>
      <xdr:colOff>177800</xdr:colOff>
      <xdr:row>38</xdr:row>
      <xdr:rowOff>99330</xdr:rowOff>
    </xdr:to>
    <xdr:cxnSp macro="">
      <xdr:nvCxnSpPr>
        <xdr:cNvPr id="511" name="直線コネクタ 510"/>
        <xdr:cNvCxnSpPr/>
      </xdr:nvCxnSpPr>
      <xdr:spPr>
        <a:xfrm flipV="1">
          <a:off x="12814300" y="6604508"/>
          <a:ext cx="889000" cy="9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2192</xdr:rowOff>
    </xdr:from>
    <xdr:to>
      <xdr:col>72</xdr:col>
      <xdr:colOff>38100</xdr:colOff>
      <xdr:row>38</xdr:row>
      <xdr:rowOff>103792</xdr:rowOff>
    </xdr:to>
    <xdr:sp macro="" textlink="">
      <xdr:nvSpPr>
        <xdr:cNvPr id="512" name="フローチャート: 判断 511"/>
        <xdr:cNvSpPr/>
      </xdr:nvSpPr>
      <xdr:spPr>
        <a:xfrm>
          <a:off x="13652500" y="651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120319</xdr:rowOff>
    </xdr:from>
    <xdr:ext cx="469744" cy="259045"/>
    <xdr:sp macro="" textlink="">
      <xdr:nvSpPr>
        <xdr:cNvPr id="513" name="テキスト ボックス 512"/>
        <xdr:cNvSpPr txBox="1"/>
      </xdr:nvSpPr>
      <xdr:spPr>
        <a:xfrm>
          <a:off x="13468428" y="629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31201</xdr:rowOff>
    </xdr:from>
    <xdr:to>
      <xdr:col>67</xdr:col>
      <xdr:colOff>101600</xdr:colOff>
      <xdr:row>38</xdr:row>
      <xdr:rowOff>132801</xdr:rowOff>
    </xdr:to>
    <xdr:sp macro="" textlink="">
      <xdr:nvSpPr>
        <xdr:cNvPr id="514" name="フローチャート: 判断 513"/>
        <xdr:cNvSpPr/>
      </xdr:nvSpPr>
      <xdr:spPr>
        <a:xfrm>
          <a:off x="12763500" y="6546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149328</xdr:rowOff>
    </xdr:from>
    <xdr:ext cx="469744" cy="259045"/>
    <xdr:sp macro="" textlink="">
      <xdr:nvSpPr>
        <xdr:cNvPr id="515" name="テキスト ボックス 514"/>
        <xdr:cNvSpPr txBox="1"/>
      </xdr:nvSpPr>
      <xdr:spPr>
        <a:xfrm>
          <a:off x="12579428" y="6321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6" name="テキスト ボックス 51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7" name="テキスト ボックス 51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18" name="テキスト ボックス 51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19" name="テキスト ボックス 51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0" name="テキスト ボックス 51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27773</xdr:rowOff>
    </xdr:from>
    <xdr:to>
      <xdr:col>85</xdr:col>
      <xdr:colOff>177800</xdr:colOff>
      <xdr:row>38</xdr:row>
      <xdr:rowOff>129373</xdr:rowOff>
    </xdr:to>
    <xdr:sp macro="" textlink="">
      <xdr:nvSpPr>
        <xdr:cNvPr id="521" name="楕円 520"/>
        <xdr:cNvSpPr/>
      </xdr:nvSpPr>
      <xdr:spPr>
        <a:xfrm>
          <a:off x="16268700" y="6542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156389</xdr:rowOff>
    </xdr:from>
    <xdr:ext cx="469744" cy="259045"/>
    <xdr:sp macro="" textlink="">
      <xdr:nvSpPr>
        <xdr:cNvPr id="522" name="災害復旧事業費該当値テキスト"/>
        <xdr:cNvSpPr txBox="1"/>
      </xdr:nvSpPr>
      <xdr:spPr>
        <a:xfrm>
          <a:off x="16370300" y="650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76304</xdr:rowOff>
    </xdr:from>
    <xdr:to>
      <xdr:col>81</xdr:col>
      <xdr:colOff>101600</xdr:colOff>
      <xdr:row>39</xdr:row>
      <xdr:rowOff>6454</xdr:rowOff>
    </xdr:to>
    <xdr:sp macro="" textlink="">
      <xdr:nvSpPr>
        <xdr:cNvPr id="523" name="楕円 522"/>
        <xdr:cNvSpPr/>
      </xdr:nvSpPr>
      <xdr:spPr>
        <a:xfrm>
          <a:off x="15430500" y="6591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38</xdr:row>
      <xdr:rowOff>169031</xdr:rowOff>
    </xdr:from>
    <xdr:ext cx="378565" cy="259045"/>
    <xdr:sp macro="" textlink="">
      <xdr:nvSpPr>
        <xdr:cNvPr id="524" name="テキスト ボックス 523"/>
        <xdr:cNvSpPr txBox="1"/>
      </xdr:nvSpPr>
      <xdr:spPr>
        <a:xfrm>
          <a:off x="15279317" y="6684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73287</xdr:rowOff>
    </xdr:from>
    <xdr:to>
      <xdr:col>76</xdr:col>
      <xdr:colOff>165100</xdr:colOff>
      <xdr:row>39</xdr:row>
      <xdr:rowOff>3437</xdr:rowOff>
    </xdr:to>
    <xdr:sp macro="" textlink="">
      <xdr:nvSpPr>
        <xdr:cNvPr id="525" name="楕円 524"/>
        <xdr:cNvSpPr/>
      </xdr:nvSpPr>
      <xdr:spPr>
        <a:xfrm>
          <a:off x="14541500" y="658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166014</xdr:rowOff>
    </xdr:from>
    <xdr:ext cx="378565" cy="259045"/>
    <xdr:sp macro="" textlink="">
      <xdr:nvSpPr>
        <xdr:cNvPr id="526" name="テキスト ボックス 525"/>
        <xdr:cNvSpPr txBox="1"/>
      </xdr:nvSpPr>
      <xdr:spPr>
        <a:xfrm>
          <a:off x="14403017" y="6681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38608</xdr:rowOff>
    </xdr:from>
    <xdr:to>
      <xdr:col>72</xdr:col>
      <xdr:colOff>38100</xdr:colOff>
      <xdr:row>38</xdr:row>
      <xdr:rowOff>140208</xdr:rowOff>
    </xdr:to>
    <xdr:sp macro="" textlink="">
      <xdr:nvSpPr>
        <xdr:cNvPr id="527" name="楕円 526"/>
        <xdr:cNvSpPr/>
      </xdr:nvSpPr>
      <xdr:spPr>
        <a:xfrm>
          <a:off x="13652500" y="6553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131335</xdr:rowOff>
    </xdr:from>
    <xdr:ext cx="469744" cy="259045"/>
    <xdr:sp macro="" textlink="">
      <xdr:nvSpPr>
        <xdr:cNvPr id="528" name="テキスト ボックス 527"/>
        <xdr:cNvSpPr txBox="1"/>
      </xdr:nvSpPr>
      <xdr:spPr>
        <a:xfrm>
          <a:off x="13468428" y="6646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48530</xdr:rowOff>
    </xdr:from>
    <xdr:to>
      <xdr:col>67</xdr:col>
      <xdr:colOff>101600</xdr:colOff>
      <xdr:row>38</xdr:row>
      <xdr:rowOff>150130</xdr:rowOff>
    </xdr:to>
    <xdr:sp macro="" textlink="">
      <xdr:nvSpPr>
        <xdr:cNvPr id="529" name="楕円 528"/>
        <xdr:cNvSpPr/>
      </xdr:nvSpPr>
      <xdr:spPr>
        <a:xfrm>
          <a:off x="12763500" y="656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141257</xdr:rowOff>
    </xdr:from>
    <xdr:ext cx="469744" cy="259045"/>
    <xdr:sp macro="" textlink="">
      <xdr:nvSpPr>
        <xdr:cNvPr id="530" name="テキスト ボックス 529"/>
        <xdr:cNvSpPr txBox="1"/>
      </xdr:nvSpPr>
      <xdr:spPr>
        <a:xfrm>
          <a:off x="12579428" y="665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1" name="正方形/長方形 53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2" name="正方形/長方形 531"/>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3" name="正方形/長方形 532"/>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4" name="正方形/長方形 533"/>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5" name="正方形/長方形 534"/>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6" name="正方形/長方形 53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37" name="テキスト ボックス 53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38" name="直線コネクタ 53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39" name="直線コネクタ 53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0" name="テキスト ボックス 539"/>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1" name="直線コネクタ 54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2" name="テキスト ボックス 541"/>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4" name="直線コネクタ 543"/>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5"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6" name="直線コネクタ 545"/>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47"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48" name="直線コネクタ 54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49" name="直線コネクタ 548"/>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0"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1" name="フローチャート: 判断 550"/>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2" name="直線コネクタ 551"/>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3" name="フローチャート: 判断 552"/>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55</xdr:row>
      <xdr:rowOff>10177</xdr:rowOff>
    </xdr:from>
    <xdr:ext cx="249299" cy="259045"/>
    <xdr:sp macro="" textlink="">
      <xdr:nvSpPr>
        <xdr:cNvPr id="554" name="テキスト ボックス 553"/>
        <xdr:cNvSpPr txBox="1"/>
      </xdr:nvSpPr>
      <xdr:spPr>
        <a:xfrm>
          <a:off x="15343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5" name="直線コネクタ 554"/>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56" name="フローチャート: 判断 555"/>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57" name="テキスト ボックス 556"/>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58" name="直線コネクタ 557"/>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59" name="フローチャート: 判断 558"/>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0" name="テキスト ボックス 559"/>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1" name="フローチャート: 判断 560"/>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2" name="テキスト ボックス 561"/>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3" name="テキスト ボックス 56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4" name="テキスト ボックス 56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5" name="テキスト ボックス 56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66" name="テキスト ボックス 56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67" name="テキスト ボックス 56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楕円 567"/>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69"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0" name="楕円 569"/>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103950</xdr:colOff>
      <xdr:row>53</xdr:row>
      <xdr:rowOff>35577</xdr:rowOff>
    </xdr:from>
    <xdr:ext cx="249299" cy="259045"/>
    <xdr:sp macro="" textlink="">
      <xdr:nvSpPr>
        <xdr:cNvPr id="571" name="テキスト ボックス 570"/>
        <xdr:cNvSpPr txBox="1"/>
      </xdr:nvSpPr>
      <xdr:spPr>
        <a:xfrm>
          <a:off x="15343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2" name="楕円 571"/>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3" name="テキスト ボックス 572"/>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4" name="楕円 573"/>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5" name="テキスト ボックス 574"/>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6" name="楕円 575"/>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77" name="テキスト ボックス 576"/>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78" name="正方形/長方形 57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79" name="正方形/長方形 578"/>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80" name="正方形/長方形 579"/>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81" name="正方形/長方形 580"/>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82" name="正方形/長方形 581"/>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3" name="正方形/長方形 58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84" name="テキスト ボックス 58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85" name="直線コネクタ 58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586" name="テキスト ボックス 585"/>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587" name="直線コネクタ 586"/>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588" name="テキスト ボックス 587"/>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589" name="直線コネクタ 588"/>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590" name="テキスト ボックス 589"/>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591" name="直線コネクタ 590"/>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592" name="テキスト ボックス 591"/>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593" name="直線コネクタ 592"/>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594" name="テキスト ボックス 593"/>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595" name="直線コネクタ 594"/>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596" name="テキスト ボックス 595"/>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597" name="直線コネクタ 596"/>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598" name="テキスト ボックス 597"/>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599" name="直線コネクタ 59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0" name="テキスト ボックス 599"/>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156127</xdr:rowOff>
    </xdr:from>
    <xdr:to>
      <xdr:col>85</xdr:col>
      <xdr:colOff>126364</xdr:colOff>
      <xdr:row>78</xdr:row>
      <xdr:rowOff>161319</xdr:rowOff>
    </xdr:to>
    <xdr:cxnSp macro="">
      <xdr:nvCxnSpPr>
        <xdr:cNvPr id="602" name="直線コネクタ 601"/>
        <xdr:cNvCxnSpPr/>
      </xdr:nvCxnSpPr>
      <xdr:spPr>
        <a:xfrm flipV="1">
          <a:off x="16317595" y="11986177"/>
          <a:ext cx="1269" cy="15482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165146</xdr:rowOff>
    </xdr:from>
    <xdr:ext cx="534377" cy="259045"/>
    <xdr:sp macro="" textlink="">
      <xdr:nvSpPr>
        <xdr:cNvPr id="603" name="公債費最小値テキスト"/>
        <xdr:cNvSpPr txBox="1"/>
      </xdr:nvSpPr>
      <xdr:spPr>
        <a:xfrm>
          <a:off x="16370300" y="13538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161319</xdr:rowOff>
    </xdr:from>
    <xdr:to>
      <xdr:col>86</xdr:col>
      <xdr:colOff>25400</xdr:colOff>
      <xdr:row>78</xdr:row>
      <xdr:rowOff>161319</xdr:rowOff>
    </xdr:to>
    <xdr:cxnSp macro="">
      <xdr:nvCxnSpPr>
        <xdr:cNvPr id="604" name="直線コネクタ 603"/>
        <xdr:cNvCxnSpPr/>
      </xdr:nvCxnSpPr>
      <xdr:spPr>
        <a:xfrm>
          <a:off x="16230600" y="13534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102804</xdr:rowOff>
    </xdr:from>
    <xdr:ext cx="534377" cy="259045"/>
    <xdr:sp macro="" textlink="">
      <xdr:nvSpPr>
        <xdr:cNvPr id="605" name="公債費最大値テキスト"/>
        <xdr:cNvSpPr txBox="1"/>
      </xdr:nvSpPr>
      <xdr:spPr>
        <a:xfrm>
          <a:off x="16370300" y="11761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156127</xdr:rowOff>
    </xdr:from>
    <xdr:to>
      <xdr:col>86</xdr:col>
      <xdr:colOff>25400</xdr:colOff>
      <xdr:row>69</xdr:row>
      <xdr:rowOff>156127</xdr:rowOff>
    </xdr:to>
    <xdr:cxnSp macro="">
      <xdr:nvCxnSpPr>
        <xdr:cNvPr id="606" name="直線コネクタ 605"/>
        <xdr:cNvCxnSpPr/>
      </xdr:nvCxnSpPr>
      <xdr:spPr>
        <a:xfrm>
          <a:off x="16230600" y="11986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123763</xdr:rowOff>
    </xdr:from>
    <xdr:to>
      <xdr:col>85</xdr:col>
      <xdr:colOff>127000</xdr:colOff>
      <xdr:row>74</xdr:row>
      <xdr:rowOff>170202</xdr:rowOff>
    </xdr:to>
    <xdr:cxnSp macro="">
      <xdr:nvCxnSpPr>
        <xdr:cNvPr id="607" name="直線コネクタ 606"/>
        <xdr:cNvCxnSpPr/>
      </xdr:nvCxnSpPr>
      <xdr:spPr>
        <a:xfrm>
          <a:off x="15481300" y="12639613"/>
          <a:ext cx="838200" cy="21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4070</xdr:rowOff>
    </xdr:from>
    <xdr:ext cx="534377" cy="259045"/>
    <xdr:sp macro="" textlink="">
      <xdr:nvSpPr>
        <xdr:cNvPr id="608" name="公債費平均値テキスト"/>
        <xdr:cNvSpPr txBox="1"/>
      </xdr:nvSpPr>
      <xdr:spPr>
        <a:xfrm>
          <a:off x="16370300" y="130342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25643</xdr:rowOff>
    </xdr:from>
    <xdr:to>
      <xdr:col>85</xdr:col>
      <xdr:colOff>177800</xdr:colOff>
      <xdr:row>76</xdr:row>
      <xdr:rowOff>127243</xdr:rowOff>
    </xdr:to>
    <xdr:sp macro="" textlink="">
      <xdr:nvSpPr>
        <xdr:cNvPr id="609" name="フローチャート: 判断 608"/>
        <xdr:cNvSpPr/>
      </xdr:nvSpPr>
      <xdr:spPr>
        <a:xfrm>
          <a:off x="16268700" y="1305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73</xdr:row>
      <xdr:rowOff>123763</xdr:rowOff>
    </xdr:from>
    <xdr:to>
      <xdr:col>81</xdr:col>
      <xdr:colOff>50800</xdr:colOff>
      <xdr:row>75</xdr:row>
      <xdr:rowOff>13937</xdr:rowOff>
    </xdr:to>
    <xdr:cxnSp macro="">
      <xdr:nvCxnSpPr>
        <xdr:cNvPr id="610" name="直線コネクタ 609"/>
        <xdr:cNvCxnSpPr/>
      </xdr:nvCxnSpPr>
      <xdr:spPr>
        <a:xfrm flipV="1">
          <a:off x="14592300" y="12639613"/>
          <a:ext cx="889000" cy="233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166199</xdr:rowOff>
    </xdr:from>
    <xdr:to>
      <xdr:col>81</xdr:col>
      <xdr:colOff>101600</xdr:colOff>
      <xdr:row>76</xdr:row>
      <xdr:rowOff>96349</xdr:rowOff>
    </xdr:to>
    <xdr:sp macro="" textlink="">
      <xdr:nvSpPr>
        <xdr:cNvPr id="611" name="フローチャート: 判断 610"/>
        <xdr:cNvSpPr/>
      </xdr:nvSpPr>
      <xdr:spPr>
        <a:xfrm>
          <a:off x="15430500" y="1302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76</xdr:row>
      <xdr:rowOff>87476</xdr:rowOff>
    </xdr:from>
    <xdr:ext cx="534377" cy="259045"/>
    <xdr:sp macro="" textlink="">
      <xdr:nvSpPr>
        <xdr:cNvPr id="612" name="テキスト ボックス 611"/>
        <xdr:cNvSpPr txBox="1"/>
      </xdr:nvSpPr>
      <xdr:spPr>
        <a:xfrm>
          <a:off x="15201411" y="1311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49664</xdr:rowOff>
    </xdr:from>
    <xdr:to>
      <xdr:col>76</xdr:col>
      <xdr:colOff>114300</xdr:colOff>
      <xdr:row>75</xdr:row>
      <xdr:rowOff>13937</xdr:rowOff>
    </xdr:to>
    <xdr:cxnSp macro="">
      <xdr:nvCxnSpPr>
        <xdr:cNvPr id="613" name="直線コネクタ 612"/>
        <xdr:cNvCxnSpPr/>
      </xdr:nvCxnSpPr>
      <xdr:spPr>
        <a:xfrm>
          <a:off x="13703300" y="12736964"/>
          <a:ext cx="889000" cy="135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64407</xdr:rowOff>
    </xdr:from>
    <xdr:to>
      <xdr:col>76</xdr:col>
      <xdr:colOff>165100</xdr:colOff>
      <xdr:row>76</xdr:row>
      <xdr:rowOff>166007</xdr:rowOff>
    </xdr:to>
    <xdr:sp macro="" textlink="">
      <xdr:nvSpPr>
        <xdr:cNvPr id="614" name="フローチャート: 判断 613"/>
        <xdr:cNvSpPr/>
      </xdr:nvSpPr>
      <xdr:spPr>
        <a:xfrm>
          <a:off x="14541500" y="1309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157134</xdr:rowOff>
    </xdr:from>
    <xdr:ext cx="534377" cy="259045"/>
    <xdr:sp macro="" textlink="">
      <xdr:nvSpPr>
        <xdr:cNvPr id="615" name="テキスト ボックス 614"/>
        <xdr:cNvSpPr txBox="1"/>
      </xdr:nvSpPr>
      <xdr:spPr>
        <a:xfrm>
          <a:off x="14325111" y="1318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112399</xdr:rowOff>
    </xdr:from>
    <xdr:to>
      <xdr:col>71</xdr:col>
      <xdr:colOff>177800</xdr:colOff>
      <xdr:row>74</xdr:row>
      <xdr:rowOff>49664</xdr:rowOff>
    </xdr:to>
    <xdr:cxnSp macro="">
      <xdr:nvCxnSpPr>
        <xdr:cNvPr id="616" name="直線コネクタ 615"/>
        <xdr:cNvCxnSpPr/>
      </xdr:nvCxnSpPr>
      <xdr:spPr>
        <a:xfrm>
          <a:off x="12814300" y="12628249"/>
          <a:ext cx="889000" cy="10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44323</xdr:rowOff>
    </xdr:from>
    <xdr:to>
      <xdr:col>72</xdr:col>
      <xdr:colOff>38100</xdr:colOff>
      <xdr:row>76</xdr:row>
      <xdr:rowOff>145923</xdr:rowOff>
    </xdr:to>
    <xdr:sp macro="" textlink="">
      <xdr:nvSpPr>
        <xdr:cNvPr id="617" name="フローチャート: 判断 616"/>
        <xdr:cNvSpPr/>
      </xdr:nvSpPr>
      <xdr:spPr>
        <a:xfrm>
          <a:off x="13652500" y="1307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137050</xdr:rowOff>
    </xdr:from>
    <xdr:ext cx="534377" cy="259045"/>
    <xdr:sp macro="" textlink="">
      <xdr:nvSpPr>
        <xdr:cNvPr id="618" name="テキスト ボックス 617"/>
        <xdr:cNvSpPr txBox="1"/>
      </xdr:nvSpPr>
      <xdr:spPr>
        <a:xfrm>
          <a:off x="13436111" y="1316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60325</xdr:rowOff>
    </xdr:from>
    <xdr:to>
      <xdr:col>67</xdr:col>
      <xdr:colOff>101600</xdr:colOff>
      <xdr:row>76</xdr:row>
      <xdr:rowOff>161925</xdr:rowOff>
    </xdr:to>
    <xdr:sp macro="" textlink="">
      <xdr:nvSpPr>
        <xdr:cNvPr id="619" name="フローチャート: 判断 618"/>
        <xdr:cNvSpPr/>
      </xdr:nvSpPr>
      <xdr:spPr>
        <a:xfrm>
          <a:off x="12763500" y="1309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153052</xdr:rowOff>
    </xdr:from>
    <xdr:ext cx="534377" cy="259045"/>
    <xdr:sp macro="" textlink="">
      <xdr:nvSpPr>
        <xdr:cNvPr id="620" name="テキスト ボックス 619"/>
        <xdr:cNvSpPr txBox="1"/>
      </xdr:nvSpPr>
      <xdr:spPr>
        <a:xfrm>
          <a:off x="12547111" y="13183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1" name="テキスト ボックス 62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2" name="テキスト ボックス 62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3" name="テキスト ボックス 62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4" name="テキスト ボックス 62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5" name="テキスト ボックス 62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119402</xdr:rowOff>
    </xdr:from>
    <xdr:to>
      <xdr:col>85</xdr:col>
      <xdr:colOff>177800</xdr:colOff>
      <xdr:row>75</xdr:row>
      <xdr:rowOff>49552</xdr:rowOff>
    </xdr:to>
    <xdr:sp macro="" textlink="">
      <xdr:nvSpPr>
        <xdr:cNvPr id="626" name="楕円 625"/>
        <xdr:cNvSpPr/>
      </xdr:nvSpPr>
      <xdr:spPr>
        <a:xfrm>
          <a:off x="16268700" y="1280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142279</xdr:rowOff>
    </xdr:from>
    <xdr:ext cx="534377" cy="259045"/>
    <xdr:sp macro="" textlink="">
      <xdr:nvSpPr>
        <xdr:cNvPr id="627" name="公債費該当値テキスト"/>
        <xdr:cNvSpPr txBox="1"/>
      </xdr:nvSpPr>
      <xdr:spPr>
        <a:xfrm>
          <a:off x="16370300" y="1265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72963</xdr:rowOff>
    </xdr:from>
    <xdr:to>
      <xdr:col>81</xdr:col>
      <xdr:colOff>101600</xdr:colOff>
      <xdr:row>74</xdr:row>
      <xdr:rowOff>3113</xdr:rowOff>
    </xdr:to>
    <xdr:sp macro="" textlink="">
      <xdr:nvSpPr>
        <xdr:cNvPr id="628" name="楕円 627"/>
        <xdr:cNvSpPr/>
      </xdr:nvSpPr>
      <xdr:spPr>
        <a:xfrm>
          <a:off x="15430500" y="1258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72</xdr:row>
      <xdr:rowOff>19640</xdr:rowOff>
    </xdr:from>
    <xdr:ext cx="534377" cy="259045"/>
    <xdr:sp macro="" textlink="">
      <xdr:nvSpPr>
        <xdr:cNvPr id="629" name="テキスト ボックス 628"/>
        <xdr:cNvSpPr txBox="1"/>
      </xdr:nvSpPr>
      <xdr:spPr>
        <a:xfrm>
          <a:off x="15201411" y="1236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134587</xdr:rowOff>
    </xdr:from>
    <xdr:to>
      <xdr:col>76</xdr:col>
      <xdr:colOff>165100</xdr:colOff>
      <xdr:row>75</xdr:row>
      <xdr:rowOff>64737</xdr:rowOff>
    </xdr:to>
    <xdr:sp macro="" textlink="">
      <xdr:nvSpPr>
        <xdr:cNvPr id="630" name="楕円 629"/>
        <xdr:cNvSpPr/>
      </xdr:nvSpPr>
      <xdr:spPr>
        <a:xfrm>
          <a:off x="14541500" y="1282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81264</xdr:rowOff>
    </xdr:from>
    <xdr:ext cx="534377" cy="259045"/>
    <xdr:sp macro="" textlink="">
      <xdr:nvSpPr>
        <xdr:cNvPr id="631" name="テキスト ボックス 630"/>
        <xdr:cNvSpPr txBox="1"/>
      </xdr:nvSpPr>
      <xdr:spPr>
        <a:xfrm>
          <a:off x="14325111" y="12597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73</xdr:row>
      <xdr:rowOff>170314</xdr:rowOff>
    </xdr:from>
    <xdr:to>
      <xdr:col>72</xdr:col>
      <xdr:colOff>38100</xdr:colOff>
      <xdr:row>74</xdr:row>
      <xdr:rowOff>100464</xdr:rowOff>
    </xdr:to>
    <xdr:sp macro="" textlink="">
      <xdr:nvSpPr>
        <xdr:cNvPr id="632" name="楕円 631"/>
        <xdr:cNvSpPr/>
      </xdr:nvSpPr>
      <xdr:spPr>
        <a:xfrm>
          <a:off x="13652500" y="1268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116991</xdr:rowOff>
    </xdr:from>
    <xdr:ext cx="534377" cy="259045"/>
    <xdr:sp macro="" textlink="">
      <xdr:nvSpPr>
        <xdr:cNvPr id="633" name="テキスト ボックス 632"/>
        <xdr:cNvSpPr txBox="1"/>
      </xdr:nvSpPr>
      <xdr:spPr>
        <a:xfrm>
          <a:off x="13436111" y="12461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61599</xdr:rowOff>
    </xdr:from>
    <xdr:to>
      <xdr:col>67</xdr:col>
      <xdr:colOff>101600</xdr:colOff>
      <xdr:row>73</xdr:row>
      <xdr:rowOff>163199</xdr:rowOff>
    </xdr:to>
    <xdr:sp macro="" textlink="">
      <xdr:nvSpPr>
        <xdr:cNvPr id="634" name="楕円 633"/>
        <xdr:cNvSpPr/>
      </xdr:nvSpPr>
      <xdr:spPr>
        <a:xfrm>
          <a:off x="12763500" y="1257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8276</xdr:rowOff>
    </xdr:from>
    <xdr:ext cx="534377" cy="259045"/>
    <xdr:sp macro="" textlink="">
      <xdr:nvSpPr>
        <xdr:cNvPr id="635" name="テキスト ボックス 634"/>
        <xdr:cNvSpPr txBox="1"/>
      </xdr:nvSpPr>
      <xdr:spPr>
        <a:xfrm>
          <a:off x="12547111" y="1235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6" name="正方形/長方形 63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37" name="正方形/長方形 636"/>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38" name="正方形/長方形 637"/>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39" name="正方形/長方形 638"/>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0" name="正方形/長方形 639"/>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1" name="正方形/長方形 64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2" name="テキスト ボックス 64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3" name="直線コネクタ 64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44" name="直線コネクタ 643"/>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45" name="テキスト ボックス 644"/>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46" name="直線コネクタ 645"/>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47" name="テキスト ボックス 646"/>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48" name="直線コネクタ 647"/>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49" name="テキスト ボックス 648"/>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50" name="直線コネクタ 649"/>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51" name="テキスト ボックス 650"/>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2" name="直線コネクタ 65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53" name="テキスト ボックス 652"/>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4"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102622</xdr:rowOff>
    </xdr:from>
    <xdr:to>
      <xdr:col>85</xdr:col>
      <xdr:colOff>126364</xdr:colOff>
      <xdr:row>98</xdr:row>
      <xdr:rowOff>107125</xdr:rowOff>
    </xdr:to>
    <xdr:cxnSp macro="">
      <xdr:nvCxnSpPr>
        <xdr:cNvPr id="655" name="直線コネクタ 654"/>
        <xdr:cNvCxnSpPr/>
      </xdr:nvCxnSpPr>
      <xdr:spPr>
        <a:xfrm flipV="1">
          <a:off x="16317595" y="15533122"/>
          <a:ext cx="1269" cy="137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110952</xdr:rowOff>
    </xdr:from>
    <xdr:ext cx="469744" cy="259045"/>
    <xdr:sp macro="" textlink="">
      <xdr:nvSpPr>
        <xdr:cNvPr id="656" name="積立金最小値テキスト"/>
        <xdr:cNvSpPr txBox="1"/>
      </xdr:nvSpPr>
      <xdr:spPr>
        <a:xfrm>
          <a:off x="16370300" y="16913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107125</xdr:rowOff>
    </xdr:from>
    <xdr:to>
      <xdr:col>86</xdr:col>
      <xdr:colOff>25400</xdr:colOff>
      <xdr:row>98</xdr:row>
      <xdr:rowOff>107125</xdr:rowOff>
    </xdr:to>
    <xdr:cxnSp macro="">
      <xdr:nvCxnSpPr>
        <xdr:cNvPr id="657" name="直線コネクタ 656"/>
        <xdr:cNvCxnSpPr/>
      </xdr:nvCxnSpPr>
      <xdr:spPr>
        <a:xfrm>
          <a:off x="16230600" y="16909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49299</xdr:rowOff>
    </xdr:from>
    <xdr:ext cx="534377" cy="259045"/>
    <xdr:sp macro="" textlink="">
      <xdr:nvSpPr>
        <xdr:cNvPr id="658" name="積立金最大値テキスト"/>
        <xdr:cNvSpPr txBox="1"/>
      </xdr:nvSpPr>
      <xdr:spPr>
        <a:xfrm>
          <a:off x="16370300" y="1530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102622</xdr:rowOff>
    </xdr:from>
    <xdr:to>
      <xdr:col>86</xdr:col>
      <xdr:colOff>25400</xdr:colOff>
      <xdr:row>90</xdr:row>
      <xdr:rowOff>102622</xdr:rowOff>
    </xdr:to>
    <xdr:cxnSp macro="">
      <xdr:nvCxnSpPr>
        <xdr:cNvPr id="659" name="直線コネクタ 658"/>
        <xdr:cNvCxnSpPr/>
      </xdr:nvCxnSpPr>
      <xdr:spPr>
        <a:xfrm>
          <a:off x="16230600" y="15533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66960</xdr:rowOff>
    </xdr:from>
    <xdr:to>
      <xdr:col>85</xdr:col>
      <xdr:colOff>127000</xdr:colOff>
      <xdr:row>98</xdr:row>
      <xdr:rowOff>45814</xdr:rowOff>
    </xdr:to>
    <xdr:cxnSp macro="">
      <xdr:nvCxnSpPr>
        <xdr:cNvPr id="660" name="直線コネクタ 659"/>
        <xdr:cNvCxnSpPr/>
      </xdr:nvCxnSpPr>
      <xdr:spPr>
        <a:xfrm>
          <a:off x="15481300" y="16697610"/>
          <a:ext cx="8382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138637</xdr:rowOff>
    </xdr:from>
    <xdr:ext cx="469744" cy="259045"/>
    <xdr:sp macro="" textlink="">
      <xdr:nvSpPr>
        <xdr:cNvPr id="661" name="積立金平均値テキスト"/>
        <xdr:cNvSpPr txBox="1"/>
      </xdr:nvSpPr>
      <xdr:spPr>
        <a:xfrm>
          <a:off x="16370300" y="165978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115760</xdr:rowOff>
    </xdr:from>
    <xdr:to>
      <xdr:col>85</xdr:col>
      <xdr:colOff>177800</xdr:colOff>
      <xdr:row>98</xdr:row>
      <xdr:rowOff>45910</xdr:rowOff>
    </xdr:to>
    <xdr:sp macro="" textlink="">
      <xdr:nvSpPr>
        <xdr:cNvPr id="662" name="フローチャート: 判断 661"/>
        <xdr:cNvSpPr/>
      </xdr:nvSpPr>
      <xdr:spPr>
        <a:xfrm>
          <a:off x="16268700" y="167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66960</xdr:rowOff>
    </xdr:from>
    <xdr:to>
      <xdr:col>81</xdr:col>
      <xdr:colOff>50800</xdr:colOff>
      <xdr:row>98</xdr:row>
      <xdr:rowOff>69062</xdr:rowOff>
    </xdr:to>
    <xdr:cxnSp macro="">
      <xdr:nvCxnSpPr>
        <xdr:cNvPr id="663" name="直線コネクタ 662"/>
        <xdr:cNvCxnSpPr/>
      </xdr:nvCxnSpPr>
      <xdr:spPr>
        <a:xfrm flipV="1">
          <a:off x="14592300" y="16697610"/>
          <a:ext cx="889000" cy="173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76533</xdr:rowOff>
    </xdr:from>
    <xdr:to>
      <xdr:col>81</xdr:col>
      <xdr:colOff>101600</xdr:colOff>
      <xdr:row>98</xdr:row>
      <xdr:rowOff>6683</xdr:rowOff>
    </xdr:to>
    <xdr:sp macro="" textlink="">
      <xdr:nvSpPr>
        <xdr:cNvPr id="664" name="フローチャート: 判断 663"/>
        <xdr:cNvSpPr/>
      </xdr:nvSpPr>
      <xdr:spPr>
        <a:xfrm>
          <a:off x="15430500" y="16707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97</xdr:row>
      <xdr:rowOff>169260</xdr:rowOff>
    </xdr:from>
    <xdr:ext cx="469744" cy="259045"/>
    <xdr:sp macro="" textlink="">
      <xdr:nvSpPr>
        <xdr:cNvPr id="665" name="テキスト ボックス 664"/>
        <xdr:cNvSpPr txBox="1"/>
      </xdr:nvSpPr>
      <xdr:spPr>
        <a:xfrm>
          <a:off x="15233728" y="16799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6220</xdr:rowOff>
    </xdr:from>
    <xdr:to>
      <xdr:col>76</xdr:col>
      <xdr:colOff>114300</xdr:colOff>
      <xdr:row>98</xdr:row>
      <xdr:rowOff>69062</xdr:rowOff>
    </xdr:to>
    <xdr:cxnSp macro="">
      <xdr:nvCxnSpPr>
        <xdr:cNvPr id="666" name="直線コネクタ 665"/>
        <xdr:cNvCxnSpPr/>
      </xdr:nvCxnSpPr>
      <xdr:spPr>
        <a:xfrm>
          <a:off x="13703300" y="16808320"/>
          <a:ext cx="889000" cy="62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16182</xdr:rowOff>
    </xdr:from>
    <xdr:to>
      <xdr:col>76</xdr:col>
      <xdr:colOff>165100</xdr:colOff>
      <xdr:row>97</xdr:row>
      <xdr:rowOff>117782</xdr:rowOff>
    </xdr:to>
    <xdr:sp macro="" textlink="">
      <xdr:nvSpPr>
        <xdr:cNvPr id="667" name="フローチャート: 判断 666"/>
        <xdr:cNvSpPr/>
      </xdr:nvSpPr>
      <xdr:spPr>
        <a:xfrm>
          <a:off x="14541500" y="166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134309</xdr:rowOff>
    </xdr:from>
    <xdr:ext cx="534377" cy="259045"/>
    <xdr:sp macro="" textlink="">
      <xdr:nvSpPr>
        <xdr:cNvPr id="668" name="テキスト ボックス 667"/>
        <xdr:cNvSpPr txBox="1"/>
      </xdr:nvSpPr>
      <xdr:spPr>
        <a:xfrm>
          <a:off x="14325111" y="16422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157806</xdr:rowOff>
    </xdr:from>
    <xdr:to>
      <xdr:col>71</xdr:col>
      <xdr:colOff>177800</xdr:colOff>
      <xdr:row>98</xdr:row>
      <xdr:rowOff>6220</xdr:rowOff>
    </xdr:to>
    <xdr:cxnSp macro="">
      <xdr:nvCxnSpPr>
        <xdr:cNvPr id="669" name="直線コネクタ 668"/>
        <xdr:cNvCxnSpPr/>
      </xdr:nvCxnSpPr>
      <xdr:spPr>
        <a:xfrm>
          <a:off x="12814300" y="16788456"/>
          <a:ext cx="889000" cy="19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4387</xdr:rowOff>
    </xdr:from>
    <xdr:to>
      <xdr:col>72</xdr:col>
      <xdr:colOff>38100</xdr:colOff>
      <xdr:row>97</xdr:row>
      <xdr:rowOff>105987</xdr:rowOff>
    </xdr:to>
    <xdr:sp macro="" textlink="">
      <xdr:nvSpPr>
        <xdr:cNvPr id="670" name="フローチャート: 判断 669"/>
        <xdr:cNvSpPr/>
      </xdr:nvSpPr>
      <xdr:spPr>
        <a:xfrm>
          <a:off x="13652500" y="16635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122514</xdr:rowOff>
    </xdr:from>
    <xdr:ext cx="534377" cy="259045"/>
    <xdr:sp macro="" textlink="">
      <xdr:nvSpPr>
        <xdr:cNvPr id="671" name="テキスト ボックス 670"/>
        <xdr:cNvSpPr txBox="1"/>
      </xdr:nvSpPr>
      <xdr:spPr>
        <a:xfrm>
          <a:off x="13436111" y="1641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25715</xdr:rowOff>
    </xdr:from>
    <xdr:to>
      <xdr:col>67</xdr:col>
      <xdr:colOff>101600</xdr:colOff>
      <xdr:row>97</xdr:row>
      <xdr:rowOff>127315</xdr:rowOff>
    </xdr:to>
    <xdr:sp macro="" textlink="">
      <xdr:nvSpPr>
        <xdr:cNvPr id="672" name="フローチャート: 判断 671"/>
        <xdr:cNvSpPr/>
      </xdr:nvSpPr>
      <xdr:spPr>
        <a:xfrm>
          <a:off x="12763500" y="1665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143842</xdr:rowOff>
    </xdr:from>
    <xdr:ext cx="534377" cy="259045"/>
    <xdr:sp macro="" textlink="">
      <xdr:nvSpPr>
        <xdr:cNvPr id="673" name="テキスト ボックス 672"/>
        <xdr:cNvSpPr txBox="1"/>
      </xdr:nvSpPr>
      <xdr:spPr>
        <a:xfrm>
          <a:off x="12547111" y="1643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4" name="テキスト ボックス 67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75" name="テキスト ボックス 67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76" name="テキスト ボックス 67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77" name="テキスト ボックス 67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78" name="テキスト ボックス 67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166464</xdr:rowOff>
    </xdr:from>
    <xdr:to>
      <xdr:col>85</xdr:col>
      <xdr:colOff>177800</xdr:colOff>
      <xdr:row>98</xdr:row>
      <xdr:rowOff>96614</xdr:rowOff>
    </xdr:to>
    <xdr:sp macro="" textlink="">
      <xdr:nvSpPr>
        <xdr:cNvPr id="679" name="楕円 678"/>
        <xdr:cNvSpPr/>
      </xdr:nvSpPr>
      <xdr:spPr>
        <a:xfrm>
          <a:off x="16268700" y="16797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94188</xdr:rowOff>
    </xdr:from>
    <xdr:ext cx="469744" cy="259045"/>
    <xdr:sp macro="" textlink="">
      <xdr:nvSpPr>
        <xdr:cNvPr id="680" name="積立金該当値テキスト"/>
        <xdr:cNvSpPr txBox="1"/>
      </xdr:nvSpPr>
      <xdr:spPr>
        <a:xfrm>
          <a:off x="16370300" y="16724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16160</xdr:rowOff>
    </xdr:from>
    <xdr:to>
      <xdr:col>81</xdr:col>
      <xdr:colOff>101600</xdr:colOff>
      <xdr:row>97</xdr:row>
      <xdr:rowOff>117760</xdr:rowOff>
    </xdr:to>
    <xdr:sp macro="" textlink="">
      <xdr:nvSpPr>
        <xdr:cNvPr id="681" name="楕円 680"/>
        <xdr:cNvSpPr/>
      </xdr:nvSpPr>
      <xdr:spPr>
        <a:xfrm>
          <a:off x="15430500" y="166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95</xdr:row>
      <xdr:rowOff>134287</xdr:rowOff>
    </xdr:from>
    <xdr:ext cx="534377" cy="259045"/>
    <xdr:sp macro="" textlink="">
      <xdr:nvSpPr>
        <xdr:cNvPr id="682" name="テキスト ボックス 681"/>
        <xdr:cNvSpPr txBox="1"/>
      </xdr:nvSpPr>
      <xdr:spPr>
        <a:xfrm>
          <a:off x="15201411" y="1642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18262</xdr:rowOff>
    </xdr:from>
    <xdr:to>
      <xdr:col>76</xdr:col>
      <xdr:colOff>165100</xdr:colOff>
      <xdr:row>98</xdr:row>
      <xdr:rowOff>119862</xdr:rowOff>
    </xdr:to>
    <xdr:sp macro="" textlink="">
      <xdr:nvSpPr>
        <xdr:cNvPr id="683" name="楕円 682"/>
        <xdr:cNvSpPr/>
      </xdr:nvSpPr>
      <xdr:spPr>
        <a:xfrm>
          <a:off x="14541500" y="16820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110989</xdr:rowOff>
    </xdr:from>
    <xdr:ext cx="469744" cy="259045"/>
    <xdr:sp macro="" textlink="">
      <xdr:nvSpPr>
        <xdr:cNvPr id="684" name="テキスト ボックス 683"/>
        <xdr:cNvSpPr txBox="1"/>
      </xdr:nvSpPr>
      <xdr:spPr>
        <a:xfrm>
          <a:off x="14357428" y="16913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126870</xdr:rowOff>
    </xdr:from>
    <xdr:to>
      <xdr:col>72</xdr:col>
      <xdr:colOff>38100</xdr:colOff>
      <xdr:row>98</xdr:row>
      <xdr:rowOff>57020</xdr:rowOff>
    </xdr:to>
    <xdr:sp macro="" textlink="">
      <xdr:nvSpPr>
        <xdr:cNvPr id="685" name="楕円 684"/>
        <xdr:cNvSpPr/>
      </xdr:nvSpPr>
      <xdr:spPr>
        <a:xfrm>
          <a:off x="13652500" y="16757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48147</xdr:rowOff>
    </xdr:from>
    <xdr:ext cx="469744" cy="259045"/>
    <xdr:sp macro="" textlink="">
      <xdr:nvSpPr>
        <xdr:cNvPr id="686" name="テキスト ボックス 685"/>
        <xdr:cNvSpPr txBox="1"/>
      </xdr:nvSpPr>
      <xdr:spPr>
        <a:xfrm>
          <a:off x="13468428" y="168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107006</xdr:rowOff>
    </xdr:from>
    <xdr:to>
      <xdr:col>67</xdr:col>
      <xdr:colOff>101600</xdr:colOff>
      <xdr:row>98</xdr:row>
      <xdr:rowOff>37156</xdr:rowOff>
    </xdr:to>
    <xdr:sp macro="" textlink="">
      <xdr:nvSpPr>
        <xdr:cNvPr id="687" name="楕円 686"/>
        <xdr:cNvSpPr/>
      </xdr:nvSpPr>
      <xdr:spPr>
        <a:xfrm>
          <a:off x="12763500" y="16737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28283</xdr:rowOff>
    </xdr:from>
    <xdr:ext cx="469744" cy="259045"/>
    <xdr:sp macro="" textlink="">
      <xdr:nvSpPr>
        <xdr:cNvPr id="688" name="テキスト ボックス 687"/>
        <xdr:cNvSpPr txBox="1"/>
      </xdr:nvSpPr>
      <xdr:spPr>
        <a:xfrm>
          <a:off x="12579428" y="168303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89" name="正方形/長方形 68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690" name="正方形/長方形 689"/>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691" name="正方形/長方形 690"/>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692" name="正方形/長方形 691"/>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693" name="正方形/長方形 692"/>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694" name="正方形/長方形 69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695" name="テキスト ボックス 69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696" name="直線コネクタ 69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697" name="直線コネクタ 696"/>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698" name="テキスト ボックス 697"/>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699" name="直線コネクタ 698"/>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00" name="テキスト ボックス 699"/>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01" name="直線コネクタ 700"/>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02" name="テキスト ボックス 701"/>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03" name="直線コネクタ 702"/>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04" name="テキスト ボックス 703"/>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05" name="直線コネクタ 704"/>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06" name="テキスト ボックス 705"/>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07" name="直線コネクタ 706"/>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08" name="テキスト ボックス 707"/>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09" name="直線コネクタ 70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10" name="テキスト ボックス 709"/>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49349</xdr:rowOff>
    </xdr:from>
    <xdr:to>
      <xdr:col>116</xdr:col>
      <xdr:colOff>62864</xdr:colOff>
      <xdr:row>39</xdr:row>
      <xdr:rowOff>98878</xdr:rowOff>
    </xdr:to>
    <xdr:cxnSp macro="">
      <xdr:nvCxnSpPr>
        <xdr:cNvPr id="712" name="直線コネクタ 711"/>
        <xdr:cNvCxnSpPr/>
      </xdr:nvCxnSpPr>
      <xdr:spPr>
        <a:xfrm flipV="1">
          <a:off x="22159595" y="5878649"/>
          <a:ext cx="1269" cy="906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13"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14" name="直線コネクタ 713"/>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167476</xdr:rowOff>
    </xdr:from>
    <xdr:ext cx="378565" cy="259045"/>
    <xdr:sp macro="" textlink="">
      <xdr:nvSpPr>
        <xdr:cNvPr id="715" name="投資及び出資金最大値テキスト"/>
        <xdr:cNvSpPr txBox="1"/>
      </xdr:nvSpPr>
      <xdr:spPr>
        <a:xfrm>
          <a:off x="22212300" y="56538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49349</xdr:rowOff>
    </xdr:from>
    <xdr:to>
      <xdr:col>116</xdr:col>
      <xdr:colOff>152400</xdr:colOff>
      <xdr:row>34</xdr:row>
      <xdr:rowOff>49349</xdr:rowOff>
    </xdr:to>
    <xdr:cxnSp macro="">
      <xdr:nvCxnSpPr>
        <xdr:cNvPr id="716" name="直線コネクタ 715"/>
        <xdr:cNvCxnSpPr/>
      </xdr:nvCxnSpPr>
      <xdr:spPr>
        <a:xfrm>
          <a:off x="22072600" y="5878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89081</xdr:rowOff>
    </xdr:from>
    <xdr:to>
      <xdr:col>116</xdr:col>
      <xdr:colOff>63500</xdr:colOff>
      <xdr:row>39</xdr:row>
      <xdr:rowOff>90170</xdr:rowOff>
    </xdr:to>
    <xdr:cxnSp macro="">
      <xdr:nvCxnSpPr>
        <xdr:cNvPr id="717" name="直線コネクタ 716"/>
        <xdr:cNvCxnSpPr/>
      </xdr:nvCxnSpPr>
      <xdr:spPr>
        <a:xfrm>
          <a:off x="21323300" y="6775631"/>
          <a:ext cx="838200" cy="1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24147</xdr:rowOff>
    </xdr:from>
    <xdr:ext cx="378565" cy="259045"/>
    <xdr:sp macro="" textlink="">
      <xdr:nvSpPr>
        <xdr:cNvPr id="718" name="投資及び出資金平均値テキスト"/>
        <xdr:cNvSpPr txBox="1"/>
      </xdr:nvSpPr>
      <xdr:spPr>
        <a:xfrm>
          <a:off x="22212300" y="61963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1270</xdr:rowOff>
    </xdr:from>
    <xdr:to>
      <xdr:col>116</xdr:col>
      <xdr:colOff>114300</xdr:colOff>
      <xdr:row>37</xdr:row>
      <xdr:rowOff>102870</xdr:rowOff>
    </xdr:to>
    <xdr:sp macro="" textlink="">
      <xdr:nvSpPr>
        <xdr:cNvPr id="719" name="フローチャート: 判断 718"/>
        <xdr:cNvSpPr/>
      </xdr:nvSpPr>
      <xdr:spPr>
        <a:xfrm>
          <a:off x="22110700" y="6344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74930</xdr:rowOff>
    </xdr:from>
    <xdr:to>
      <xdr:col>111</xdr:col>
      <xdr:colOff>177800</xdr:colOff>
      <xdr:row>39</xdr:row>
      <xdr:rowOff>89081</xdr:rowOff>
    </xdr:to>
    <xdr:cxnSp macro="">
      <xdr:nvCxnSpPr>
        <xdr:cNvPr id="720" name="直線コネクタ 719"/>
        <xdr:cNvCxnSpPr/>
      </xdr:nvCxnSpPr>
      <xdr:spPr>
        <a:xfrm>
          <a:off x="20434300" y="6761480"/>
          <a:ext cx="889000" cy="14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73116</xdr:rowOff>
    </xdr:from>
    <xdr:to>
      <xdr:col>112</xdr:col>
      <xdr:colOff>38100</xdr:colOff>
      <xdr:row>38</xdr:row>
      <xdr:rowOff>3266</xdr:rowOff>
    </xdr:to>
    <xdr:sp macro="" textlink="">
      <xdr:nvSpPr>
        <xdr:cNvPr id="721" name="フローチャート: 判断 720"/>
        <xdr:cNvSpPr/>
      </xdr:nvSpPr>
      <xdr:spPr>
        <a:xfrm>
          <a:off x="21272500" y="6416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166317</xdr:colOff>
      <xdr:row>36</xdr:row>
      <xdr:rowOff>19793</xdr:rowOff>
    </xdr:from>
    <xdr:ext cx="378565" cy="259045"/>
    <xdr:sp macro="" textlink="">
      <xdr:nvSpPr>
        <xdr:cNvPr id="722" name="テキスト ボックス 721"/>
        <xdr:cNvSpPr txBox="1"/>
      </xdr:nvSpPr>
      <xdr:spPr>
        <a:xfrm>
          <a:off x="21121317" y="61919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74930</xdr:rowOff>
    </xdr:from>
    <xdr:to>
      <xdr:col>107</xdr:col>
      <xdr:colOff>50800</xdr:colOff>
      <xdr:row>39</xdr:row>
      <xdr:rowOff>81462</xdr:rowOff>
    </xdr:to>
    <xdr:cxnSp macro="">
      <xdr:nvCxnSpPr>
        <xdr:cNvPr id="723" name="直線コネクタ 722"/>
        <xdr:cNvCxnSpPr/>
      </xdr:nvCxnSpPr>
      <xdr:spPr>
        <a:xfrm flipV="1">
          <a:off x="19545300" y="6761480"/>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149860</xdr:rowOff>
    </xdr:from>
    <xdr:to>
      <xdr:col>107</xdr:col>
      <xdr:colOff>101600</xdr:colOff>
      <xdr:row>37</xdr:row>
      <xdr:rowOff>80010</xdr:rowOff>
    </xdr:to>
    <xdr:sp macro="" textlink="">
      <xdr:nvSpPr>
        <xdr:cNvPr id="724" name="フローチャート: 判断 723"/>
        <xdr:cNvSpPr/>
      </xdr:nvSpPr>
      <xdr:spPr>
        <a:xfrm>
          <a:off x="20383500" y="632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96537</xdr:rowOff>
    </xdr:from>
    <xdr:ext cx="378565" cy="259045"/>
    <xdr:sp macro="" textlink="">
      <xdr:nvSpPr>
        <xdr:cNvPr id="725" name="テキスト ボックス 724"/>
        <xdr:cNvSpPr txBox="1"/>
      </xdr:nvSpPr>
      <xdr:spPr>
        <a:xfrm>
          <a:off x="20245017" y="60972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61867</xdr:rowOff>
    </xdr:from>
    <xdr:to>
      <xdr:col>102</xdr:col>
      <xdr:colOff>114300</xdr:colOff>
      <xdr:row>39</xdr:row>
      <xdr:rowOff>81462</xdr:rowOff>
    </xdr:to>
    <xdr:cxnSp macro="">
      <xdr:nvCxnSpPr>
        <xdr:cNvPr id="726" name="直線コネクタ 725"/>
        <xdr:cNvCxnSpPr/>
      </xdr:nvCxnSpPr>
      <xdr:spPr>
        <a:xfrm>
          <a:off x="18656300" y="5376817"/>
          <a:ext cx="889000" cy="1391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153126</xdr:rowOff>
    </xdr:from>
    <xdr:to>
      <xdr:col>102</xdr:col>
      <xdr:colOff>165100</xdr:colOff>
      <xdr:row>37</xdr:row>
      <xdr:rowOff>83276</xdr:rowOff>
    </xdr:to>
    <xdr:sp macro="" textlink="">
      <xdr:nvSpPr>
        <xdr:cNvPr id="727" name="フローチャート: 判断 726"/>
        <xdr:cNvSpPr/>
      </xdr:nvSpPr>
      <xdr:spPr>
        <a:xfrm>
          <a:off x="19494500" y="632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35</xdr:row>
      <xdr:rowOff>99803</xdr:rowOff>
    </xdr:from>
    <xdr:ext cx="378565" cy="259045"/>
    <xdr:sp macro="" textlink="">
      <xdr:nvSpPr>
        <xdr:cNvPr id="728" name="テキスト ボックス 727"/>
        <xdr:cNvSpPr txBox="1"/>
      </xdr:nvSpPr>
      <xdr:spPr>
        <a:xfrm>
          <a:off x="19356017" y="61005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55154</xdr:rowOff>
    </xdr:from>
    <xdr:to>
      <xdr:col>98</xdr:col>
      <xdr:colOff>38100</xdr:colOff>
      <xdr:row>36</xdr:row>
      <xdr:rowOff>156754</xdr:rowOff>
    </xdr:to>
    <xdr:sp macro="" textlink="">
      <xdr:nvSpPr>
        <xdr:cNvPr id="729" name="フローチャート: 判断 728"/>
        <xdr:cNvSpPr/>
      </xdr:nvSpPr>
      <xdr:spPr>
        <a:xfrm>
          <a:off x="18605500" y="6227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147881</xdr:rowOff>
    </xdr:from>
    <xdr:ext cx="378565" cy="259045"/>
    <xdr:sp macro="" textlink="">
      <xdr:nvSpPr>
        <xdr:cNvPr id="730" name="テキスト ボックス 729"/>
        <xdr:cNvSpPr txBox="1"/>
      </xdr:nvSpPr>
      <xdr:spPr>
        <a:xfrm>
          <a:off x="18467017" y="632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1" name="テキスト ボックス 73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2" name="テキスト ボックス 73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3" name="テキスト ボックス 73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4" name="テキスト ボックス 73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5" name="テキスト ボックス 73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39370</xdr:rowOff>
    </xdr:from>
    <xdr:to>
      <xdr:col>116</xdr:col>
      <xdr:colOff>114300</xdr:colOff>
      <xdr:row>39</xdr:row>
      <xdr:rowOff>140970</xdr:rowOff>
    </xdr:to>
    <xdr:sp macro="" textlink="">
      <xdr:nvSpPr>
        <xdr:cNvPr id="736" name="楕円 735"/>
        <xdr:cNvSpPr/>
      </xdr:nvSpPr>
      <xdr:spPr>
        <a:xfrm>
          <a:off x="22110700" y="672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125747</xdr:rowOff>
    </xdr:from>
    <xdr:ext cx="249299" cy="259045"/>
    <xdr:sp macro="" textlink="">
      <xdr:nvSpPr>
        <xdr:cNvPr id="737" name="投資及び出資金該当値テキスト"/>
        <xdr:cNvSpPr txBox="1"/>
      </xdr:nvSpPr>
      <xdr:spPr>
        <a:xfrm>
          <a:off x="22212300" y="66408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38281</xdr:rowOff>
    </xdr:from>
    <xdr:to>
      <xdr:col>112</xdr:col>
      <xdr:colOff>38100</xdr:colOff>
      <xdr:row>39</xdr:row>
      <xdr:rowOff>139881</xdr:rowOff>
    </xdr:to>
    <xdr:sp macro="" textlink="">
      <xdr:nvSpPr>
        <xdr:cNvPr id="738" name="楕円 737"/>
        <xdr:cNvSpPr/>
      </xdr:nvSpPr>
      <xdr:spPr>
        <a:xfrm>
          <a:off x="21272500" y="6724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39</xdr:row>
      <xdr:rowOff>131008</xdr:rowOff>
    </xdr:from>
    <xdr:ext cx="249299" cy="259045"/>
    <xdr:sp macro="" textlink="">
      <xdr:nvSpPr>
        <xdr:cNvPr id="739" name="テキスト ボックス 738"/>
        <xdr:cNvSpPr txBox="1"/>
      </xdr:nvSpPr>
      <xdr:spPr>
        <a:xfrm>
          <a:off x="21185950" y="68175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24130</xdr:rowOff>
    </xdr:from>
    <xdr:to>
      <xdr:col>107</xdr:col>
      <xdr:colOff>101600</xdr:colOff>
      <xdr:row>39</xdr:row>
      <xdr:rowOff>125730</xdr:rowOff>
    </xdr:to>
    <xdr:sp macro="" textlink="">
      <xdr:nvSpPr>
        <xdr:cNvPr id="740" name="楕円 739"/>
        <xdr:cNvSpPr/>
      </xdr:nvSpPr>
      <xdr:spPr>
        <a:xfrm>
          <a:off x="20383500" y="671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116857</xdr:rowOff>
    </xdr:from>
    <xdr:ext cx="313932" cy="259045"/>
    <xdr:sp macro="" textlink="">
      <xdr:nvSpPr>
        <xdr:cNvPr id="741" name="テキスト ボックス 740"/>
        <xdr:cNvSpPr txBox="1"/>
      </xdr:nvSpPr>
      <xdr:spPr>
        <a:xfrm>
          <a:off x="20277333" y="6803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30662</xdr:rowOff>
    </xdr:from>
    <xdr:to>
      <xdr:col>102</xdr:col>
      <xdr:colOff>165100</xdr:colOff>
      <xdr:row>39</xdr:row>
      <xdr:rowOff>132262</xdr:rowOff>
    </xdr:to>
    <xdr:sp macro="" textlink="">
      <xdr:nvSpPr>
        <xdr:cNvPr id="742" name="楕円 741"/>
        <xdr:cNvSpPr/>
      </xdr:nvSpPr>
      <xdr:spPr>
        <a:xfrm>
          <a:off x="19494500" y="671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123389</xdr:rowOff>
    </xdr:from>
    <xdr:ext cx="313932" cy="259045"/>
    <xdr:sp macro="" textlink="">
      <xdr:nvSpPr>
        <xdr:cNvPr id="743" name="テキスト ボックス 742"/>
        <xdr:cNvSpPr txBox="1"/>
      </xdr:nvSpPr>
      <xdr:spPr>
        <a:xfrm>
          <a:off x="19388333" y="68099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11067</xdr:rowOff>
    </xdr:from>
    <xdr:to>
      <xdr:col>98</xdr:col>
      <xdr:colOff>38100</xdr:colOff>
      <xdr:row>31</xdr:row>
      <xdr:rowOff>112667</xdr:rowOff>
    </xdr:to>
    <xdr:sp macro="" textlink="">
      <xdr:nvSpPr>
        <xdr:cNvPr id="744" name="楕円 743"/>
        <xdr:cNvSpPr/>
      </xdr:nvSpPr>
      <xdr:spPr>
        <a:xfrm>
          <a:off x="18605500" y="532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29</xdr:row>
      <xdr:rowOff>129194</xdr:rowOff>
    </xdr:from>
    <xdr:ext cx="469744" cy="259045"/>
    <xdr:sp macro="" textlink="">
      <xdr:nvSpPr>
        <xdr:cNvPr id="745" name="テキスト ボックス 744"/>
        <xdr:cNvSpPr txBox="1"/>
      </xdr:nvSpPr>
      <xdr:spPr>
        <a:xfrm>
          <a:off x="18421428" y="510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6" name="正方形/長方形 74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47" name="正方形/長方形 746"/>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48" name="正方形/長方形 747"/>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49" name="正方形/長方形 748"/>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0" name="正方形/長方形 749"/>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1" name="正方形/長方形 75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2" name="テキスト ボックス 75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3" name="直線コネクタ 75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54" name="直線コネクタ 753"/>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55" name="テキスト ボックス 754"/>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56" name="直線コネクタ 755"/>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57" name="テキスト ボックス 756"/>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58" name="直線コネクタ 757"/>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59" name="テキスト ボックス 758"/>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60" name="直線コネクタ 759"/>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61" name="テキスト ボックス 760"/>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63" name="テキスト ボックス 76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53</xdr:row>
      <xdr:rowOff>2700</xdr:rowOff>
    </xdr:from>
    <xdr:to>
      <xdr:col>116</xdr:col>
      <xdr:colOff>62864</xdr:colOff>
      <xdr:row>58</xdr:row>
      <xdr:rowOff>121755</xdr:rowOff>
    </xdr:to>
    <xdr:cxnSp macro="">
      <xdr:nvCxnSpPr>
        <xdr:cNvPr id="765" name="直線コネクタ 764"/>
        <xdr:cNvCxnSpPr/>
      </xdr:nvCxnSpPr>
      <xdr:spPr>
        <a:xfrm flipV="1">
          <a:off x="22159595" y="9089550"/>
          <a:ext cx="1269" cy="97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125582</xdr:rowOff>
    </xdr:from>
    <xdr:ext cx="378565" cy="259045"/>
    <xdr:sp macro="" textlink="">
      <xdr:nvSpPr>
        <xdr:cNvPr id="766" name="貸付金最小値テキスト"/>
        <xdr:cNvSpPr txBox="1"/>
      </xdr:nvSpPr>
      <xdr:spPr>
        <a:xfrm>
          <a:off x="22212300" y="10069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121755</xdr:rowOff>
    </xdr:from>
    <xdr:to>
      <xdr:col>116</xdr:col>
      <xdr:colOff>152400</xdr:colOff>
      <xdr:row>58</xdr:row>
      <xdr:rowOff>121755</xdr:rowOff>
    </xdr:to>
    <xdr:cxnSp macro="">
      <xdr:nvCxnSpPr>
        <xdr:cNvPr id="767" name="直線コネクタ 766"/>
        <xdr:cNvCxnSpPr/>
      </xdr:nvCxnSpPr>
      <xdr:spPr>
        <a:xfrm>
          <a:off x="22072600" y="10065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51</xdr:row>
      <xdr:rowOff>120827</xdr:rowOff>
    </xdr:from>
    <xdr:ext cx="534377" cy="259045"/>
    <xdr:sp macro="" textlink="">
      <xdr:nvSpPr>
        <xdr:cNvPr id="768" name="貸付金最大値テキスト"/>
        <xdr:cNvSpPr txBox="1"/>
      </xdr:nvSpPr>
      <xdr:spPr>
        <a:xfrm>
          <a:off x="22212300" y="886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53</xdr:row>
      <xdr:rowOff>2700</xdr:rowOff>
    </xdr:from>
    <xdr:to>
      <xdr:col>116</xdr:col>
      <xdr:colOff>152400</xdr:colOff>
      <xdr:row>53</xdr:row>
      <xdr:rowOff>2700</xdr:rowOff>
    </xdr:to>
    <xdr:cxnSp macro="">
      <xdr:nvCxnSpPr>
        <xdr:cNvPr id="769" name="直線コネクタ 768"/>
        <xdr:cNvCxnSpPr/>
      </xdr:nvCxnSpPr>
      <xdr:spPr>
        <a:xfrm>
          <a:off x="22072600" y="908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53</xdr:row>
      <xdr:rowOff>157988</xdr:rowOff>
    </xdr:from>
    <xdr:to>
      <xdr:col>116</xdr:col>
      <xdr:colOff>63500</xdr:colOff>
      <xdr:row>54</xdr:row>
      <xdr:rowOff>39779</xdr:rowOff>
    </xdr:to>
    <xdr:cxnSp macro="">
      <xdr:nvCxnSpPr>
        <xdr:cNvPr id="770" name="直線コネクタ 769"/>
        <xdr:cNvCxnSpPr/>
      </xdr:nvCxnSpPr>
      <xdr:spPr>
        <a:xfrm>
          <a:off x="21323300" y="9244838"/>
          <a:ext cx="838200" cy="5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167431</xdr:rowOff>
    </xdr:from>
    <xdr:ext cx="534377" cy="259045"/>
    <xdr:sp macro="" textlink="">
      <xdr:nvSpPr>
        <xdr:cNvPr id="771" name="貸付金平均値テキスト"/>
        <xdr:cNvSpPr txBox="1"/>
      </xdr:nvSpPr>
      <xdr:spPr>
        <a:xfrm>
          <a:off x="22212300" y="959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17554</xdr:rowOff>
    </xdr:from>
    <xdr:to>
      <xdr:col>116</xdr:col>
      <xdr:colOff>114300</xdr:colOff>
      <xdr:row>56</xdr:row>
      <xdr:rowOff>119154</xdr:rowOff>
    </xdr:to>
    <xdr:sp macro="" textlink="">
      <xdr:nvSpPr>
        <xdr:cNvPr id="772" name="フローチャート: 判断 771"/>
        <xdr:cNvSpPr/>
      </xdr:nvSpPr>
      <xdr:spPr>
        <a:xfrm>
          <a:off x="22110700" y="9618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53</xdr:row>
      <xdr:rowOff>69131</xdr:rowOff>
    </xdr:from>
    <xdr:to>
      <xdr:col>111</xdr:col>
      <xdr:colOff>177800</xdr:colOff>
      <xdr:row>53</xdr:row>
      <xdr:rowOff>157988</xdr:rowOff>
    </xdr:to>
    <xdr:cxnSp macro="">
      <xdr:nvCxnSpPr>
        <xdr:cNvPr id="773" name="直線コネクタ 772"/>
        <xdr:cNvCxnSpPr/>
      </xdr:nvCxnSpPr>
      <xdr:spPr>
        <a:xfrm>
          <a:off x="20434300" y="9155981"/>
          <a:ext cx="889000" cy="8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161937</xdr:rowOff>
    </xdr:from>
    <xdr:to>
      <xdr:col>112</xdr:col>
      <xdr:colOff>38100</xdr:colOff>
      <xdr:row>56</xdr:row>
      <xdr:rowOff>92087</xdr:rowOff>
    </xdr:to>
    <xdr:sp macro="" textlink="">
      <xdr:nvSpPr>
        <xdr:cNvPr id="774" name="フローチャート: 判断 773"/>
        <xdr:cNvSpPr/>
      </xdr:nvSpPr>
      <xdr:spPr>
        <a:xfrm>
          <a:off x="21272500" y="9591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56</xdr:row>
      <xdr:rowOff>83214</xdr:rowOff>
    </xdr:from>
    <xdr:ext cx="534377" cy="259045"/>
    <xdr:sp macro="" textlink="">
      <xdr:nvSpPr>
        <xdr:cNvPr id="775" name="テキスト ボックス 774"/>
        <xdr:cNvSpPr txBox="1"/>
      </xdr:nvSpPr>
      <xdr:spPr>
        <a:xfrm>
          <a:off x="21043411" y="968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52</xdr:row>
      <xdr:rowOff>159954</xdr:rowOff>
    </xdr:from>
    <xdr:to>
      <xdr:col>107</xdr:col>
      <xdr:colOff>50800</xdr:colOff>
      <xdr:row>53</xdr:row>
      <xdr:rowOff>69131</xdr:rowOff>
    </xdr:to>
    <xdr:cxnSp macro="">
      <xdr:nvCxnSpPr>
        <xdr:cNvPr id="776" name="直線コネクタ 775"/>
        <xdr:cNvCxnSpPr/>
      </xdr:nvCxnSpPr>
      <xdr:spPr>
        <a:xfrm>
          <a:off x="19545300" y="9075354"/>
          <a:ext cx="889000" cy="80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125247</xdr:rowOff>
    </xdr:from>
    <xdr:to>
      <xdr:col>107</xdr:col>
      <xdr:colOff>101600</xdr:colOff>
      <xdr:row>56</xdr:row>
      <xdr:rowOff>55397</xdr:rowOff>
    </xdr:to>
    <xdr:sp macro="" textlink="">
      <xdr:nvSpPr>
        <xdr:cNvPr id="777" name="フローチャート: 判断 776"/>
        <xdr:cNvSpPr/>
      </xdr:nvSpPr>
      <xdr:spPr>
        <a:xfrm>
          <a:off x="20383500" y="955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46524</xdr:rowOff>
    </xdr:from>
    <xdr:ext cx="534377" cy="259045"/>
    <xdr:sp macro="" textlink="">
      <xdr:nvSpPr>
        <xdr:cNvPr id="778" name="テキスト ボックス 777"/>
        <xdr:cNvSpPr txBox="1"/>
      </xdr:nvSpPr>
      <xdr:spPr>
        <a:xfrm>
          <a:off x="20167111" y="96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82870</xdr:rowOff>
    </xdr:from>
    <xdr:to>
      <xdr:col>102</xdr:col>
      <xdr:colOff>114300</xdr:colOff>
      <xdr:row>52</xdr:row>
      <xdr:rowOff>159954</xdr:rowOff>
    </xdr:to>
    <xdr:cxnSp macro="">
      <xdr:nvCxnSpPr>
        <xdr:cNvPr id="779" name="直線コネクタ 778"/>
        <xdr:cNvCxnSpPr/>
      </xdr:nvCxnSpPr>
      <xdr:spPr>
        <a:xfrm>
          <a:off x="18656300" y="8826820"/>
          <a:ext cx="889000" cy="24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68714</xdr:rowOff>
    </xdr:from>
    <xdr:to>
      <xdr:col>102</xdr:col>
      <xdr:colOff>165100</xdr:colOff>
      <xdr:row>55</xdr:row>
      <xdr:rowOff>170314</xdr:rowOff>
    </xdr:to>
    <xdr:sp macro="" textlink="">
      <xdr:nvSpPr>
        <xdr:cNvPr id="780" name="フローチャート: 判断 779"/>
        <xdr:cNvSpPr/>
      </xdr:nvSpPr>
      <xdr:spPr>
        <a:xfrm>
          <a:off x="19494500" y="949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161441</xdr:rowOff>
    </xdr:from>
    <xdr:ext cx="534377" cy="259045"/>
    <xdr:sp macro="" textlink="">
      <xdr:nvSpPr>
        <xdr:cNvPr id="781" name="テキスト ボックス 780"/>
        <xdr:cNvSpPr txBox="1"/>
      </xdr:nvSpPr>
      <xdr:spPr>
        <a:xfrm>
          <a:off x="19278111" y="9591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67206</xdr:rowOff>
    </xdr:from>
    <xdr:to>
      <xdr:col>98</xdr:col>
      <xdr:colOff>38100</xdr:colOff>
      <xdr:row>55</xdr:row>
      <xdr:rowOff>168806</xdr:rowOff>
    </xdr:to>
    <xdr:sp macro="" textlink="">
      <xdr:nvSpPr>
        <xdr:cNvPr id="782" name="フローチャート: 判断 781"/>
        <xdr:cNvSpPr/>
      </xdr:nvSpPr>
      <xdr:spPr>
        <a:xfrm>
          <a:off x="18605500" y="949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159933</xdr:rowOff>
    </xdr:from>
    <xdr:ext cx="534377" cy="259045"/>
    <xdr:sp macro="" textlink="">
      <xdr:nvSpPr>
        <xdr:cNvPr id="783" name="テキスト ボックス 782"/>
        <xdr:cNvSpPr txBox="1"/>
      </xdr:nvSpPr>
      <xdr:spPr>
        <a:xfrm>
          <a:off x="18389111" y="9589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160429</xdr:rowOff>
    </xdr:from>
    <xdr:to>
      <xdr:col>116</xdr:col>
      <xdr:colOff>114300</xdr:colOff>
      <xdr:row>54</xdr:row>
      <xdr:rowOff>90579</xdr:rowOff>
    </xdr:to>
    <xdr:sp macro="" textlink="">
      <xdr:nvSpPr>
        <xdr:cNvPr id="789" name="楕円 788"/>
        <xdr:cNvSpPr/>
      </xdr:nvSpPr>
      <xdr:spPr>
        <a:xfrm>
          <a:off x="22110700" y="924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11856</xdr:rowOff>
    </xdr:from>
    <xdr:ext cx="534377" cy="259045"/>
    <xdr:sp macro="" textlink="">
      <xdr:nvSpPr>
        <xdr:cNvPr id="790" name="貸付金該当値テキスト"/>
        <xdr:cNvSpPr txBox="1"/>
      </xdr:nvSpPr>
      <xdr:spPr>
        <a:xfrm>
          <a:off x="22212300" y="909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107188</xdr:rowOff>
    </xdr:from>
    <xdr:to>
      <xdr:col>112</xdr:col>
      <xdr:colOff>38100</xdr:colOff>
      <xdr:row>54</xdr:row>
      <xdr:rowOff>37338</xdr:rowOff>
    </xdr:to>
    <xdr:sp macro="" textlink="">
      <xdr:nvSpPr>
        <xdr:cNvPr id="791" name="楕円 790"/>
        <xdr:cNvSpPr/>
      </xdr:nvSpPr>
      <xdr:spPr>
        <a:xfrm>
          <a:off x="21272500" y="919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88411</xdr:colOff>
      <xdr:row>52</xdr:row>
      <xdr:rowOff>53865</xdr:rowOff>
    </xdr:from>
    <xdr:ext cx="534377" cy="259045"/>
    <xdr:sp macro="" textlink="">
      <xdr:nvSpPr>
        <xdr:cNvPr id="792" name="テキスト ボックス 791"/>
        <xdr:cNvSpPr txBox="1"/>
      </xdr:nvSpPr>
      <xdr:spPr>
        <a:xfrm>
          <a:off x="21043411" y="896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18331</xdr:rowOff>
    </xdr:from>
    <xdr:to>
      <xdr:col>107</xdr:col>
      <xdr:colOff>101600</xdr:colOff>
      <xdr:row>53</xdr:row>
      <xdr:rowOff>119931</xdr:rowOff>
    </xdr:to>
    <xdr:sp macro="" textlink="">
      <xdr:nvSpPr>
        <xdr:cNvPr id="793" name="楕円 792"/>
        <xdr:cNvSpPr/>
      </xdr:nvSpPr>
      <xdr:spPr>
        <a:xfrm>
          <a:off x="20383500" y="9105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51</xdr:row>
      <xdr:rowOff>136458</xdr:rowOff>
    </xdr:from>
    <xdr:ext cx="534377" cy="259045"/>
    <xdr:sp macro="" textlink="">
      <xdr:nvSpPr>
        <xdr:cNvPr id="794" name="テキスト ボックス 793"/>
        <xdr:cNvSpPr txBox="1"/>
      </xdr:nvSpPr>
      <xdr:spPr>
        <a:xfrm>
          <a:off x="20167111" y="888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52</xdr:row>
      <xdr:rowOff>109154</xdr:rowOff>
    </xdr:from>
    <xdr:to>
      <xdr:col>102</xdr:col>
      <xdr:colOff>165100</xdr:colOff>
      <xdr:row>53</xdr:row>
      <xdr:rowOff>39304</xdr:rowOff>
    </xdr:to>
    <xdr:sp macro="" textlink="">
      <xdr:nvSpPr>
        <xdr:cNvPr id="795" name="楕円 794"/>
        <xdr:cNvSpPr/>
      </xdr:nvSpPr>
      <xdr:spPr>
        <a:xfrm>
          <a:off x="19494500" y="902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51</xdr:row>
      <xdr:rowOff>55831</xdr:rowOff>
    </xdr:from>
    <xdr:ext cx="534377" cy="259045"/>
    <xdr:sp macro="" textlink="">
      <xdr:nvSpPr>
        <xdr:cNvPr id="796" name="テキスト ボックス 795"/>
        <xdr:cNvSpPr txBox="1"/>
      </xdr:nvSpPr>
      <xdr:spPr>
        <a:xfrm>
          <a:off x="19278111" y="879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32070</xdr:rowOff>
    </xdr:from>
    <xdr:to>
      <xdr:col>98</xdr:col>
      <xdr:colOff>38100</xdr:colOff>
      <xdr:row>51</xdr:row>
      <xdr:rowOff>133670</xdr:rowOff>
    </xdr:to>
    <xdr:sp macro="" textlink="">
      <xdr:nvSpPr>
        <xdr:cNvPr id="797" name="楕円 796"/>
        <xdr:cNvSpPr/>
      </xdr:nvSpPr>
      <xdr:spPr>
        <a:xfrm>
          <a:off x="18605500" y="877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49</xdr:row>
      <xdr:rowOff>150197</xdr:rowOff>
    </xdr:from>
    <xdr:ext cx="534377" cy="259045"/>
    <xdr:sp macro="" textlink="">
      <xdr:nvSpPr>
        <xdr:cNvPr id="798" name="テキスト ボックス 797"/>
        <xdr:cNvSpPr txBox="1"/>
      </xdr:nvSpPr>
      <xdr:spPr>
        <a:xfrm>
          <a:off x="18389111" y="8551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799" name="正方形/長方形 79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98</xdr:col>
      <xdr:colOff>127000</xdr:colOff>
      <xdr:row>65</xdr:row>
      <xdr:rowOff>57150</xdr:rowOff>
    </xdr:from>
    <xdr:to>
      <xdr:col>106</xdr:col>
      <xdr:colOff>127000</xdr:colOff>
      <xdr:row>66</xdr:row>
      <xdr:rowOff>139700</xdr:rowOff>
    </xdr:to>
    <xdr:sp macro="" textlink="">
      <xdr:nvSpPr>
        <xdr:cNvPr id="800" name="正方形/長方形 799"/>
        <xdr:cNvSpPr/>
      </xdr:nvSpPr>
      <xdr:spPr>
        <a:xfrm>
          <a:off x="18796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66</xdr:row>
      <xdr:rowOff>88900</xdr:rowOff>
    </xdr:from>
    <xdr:to>
      <xdr:col>106</xdr:col>
      <xdr:colOff>127000</xdr:colOff>
      <xdr:row>68</xdr:row>
      <xdr:rowOff>0</xdr:rowOff>
    </xdr:to>
    <xdr:sp macro="" textlink="">
      <xdr:nvSpPr>
        <xdr:cNvPr id="801" name="正方形/長方形 800"/>
        <xdr:cNvSpPr/>
      </xdr:nvSpPr>
      <xdr:spPr>
        <a:xfrm>
          <a:off x="18796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65</xdr:row>
      <xdr:rowOff>57150</xdr:rowOff>
    </xdr:from>
    <xdr:to>
      <xdr:col>115</xdr:col>
      <xdr:colOff>63500</xdr:colOff>
      <xdr:row>66</xdr:row>
      <xdr:rowOff>139700</xdr:rowOff>
    </xdr:to>
    <xdr:sp macro="" textlink="">
      <xdr:nvSpPr>
        <xdr:cNvPr id="802" name="正方形/長方形 801"/>
        <xdr:cNvSpPr/>
      </xdr:nvSpPr>
      <xdr:spPr>
        <a:xfrm>
          <a:off x="204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66</xdr:row>
      <xdr:rowOff>88900</xdr:rowOff>
    </xdr:from>
    <xdr:to>
      <xdr:col>115</xdr:col>
      <xdr:colOff>63500</xdr:colOff>
      <xdr:row>68</xdr:row>
      <xdr:rowOff>0</xdr:rowOff>
    </xdr:to>
    <xdr:sp macro="" textlink="">
      <xdr:nvSpPr>
        <xdr:cNvPr id="803" name="正方形/長方形 802"/>
        <xdr:cNvSpPr/>
      </xdr:nvSpPr>
      <xdr:spPr>
        <a:xfrm>
          <a:off x="204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07" name="直線コネクタ 806"/>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08" name="テキスト ボックス 807"/>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09" name="直線コネクタ 808"/>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144434</xdr:rowOff>
    </xdr:from>
    <xdr:ext cx="467179" cy="259045"/>
    <xdr:sp macro="" textlink="">
      <xdr:nvSpPr>
        <xdr:cNvPr id="810" name="テキスト ボックス 809"/>
        <xdr:cNvSpPr txBox="1"/>
      </xdr:nvSpPr>
      <xdr:spPr>
        <a:xfrm>
          <a:off x="17820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11" name="直線コネクタ 810"/>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160762</xdr:rowOff>
    </xdr:from>
    <xdr:ext cx="467179" cy="259045"/>
    <xdr:sp macro="" textlink="">
      <xdr:nvSpPr>
        <xdr:cNvPr id="812" name="テキスト ボックス 811"/>
        <xdr:cNvSpPr txBox="1"/>
      </xdr:nvSpPr>
      <xdr:spPr>
        <a:xfrm>
          <a:off x="17820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13" name="直線コネクタ 812"/>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73</xdr:row>
      <xdr:rowOff>5642</xdr:rowOff>
    </xdr:from>
    <xdr:ext cx="467179" cy="259045"/>
    <xdr:sp macro="" textlink="">
      <xdr:nvSpPr>
        <xdr:cNvPr id="814" name="テキスト ボックス 813"/>
        <xdr:cNvSpPr txBox="1"/>
      </xdr:nvSpPr>
      <xdr:spPr>
        <a:xfrm>
          <a:off x="17820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15" name="直線コネクタ 814"/>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71</xdr:row>
      <xdr:rowOff>21970</xdr:rowOff>
    </xdr:from>
    <xdr:ext cx="467179" cy="259045"/>
    <xdr:sp macro="" textlink="">
      <xdr:nvSpPr>
        <xdr:cNvPr id="816" name="テキスト ボックス 815"/>
        <xdr:cNvSpPr txBox="1"/>
      </xdr:nvSpPr>
      <xdr:spPr>
        <a:xfrm>
          <a:off x="17820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17" name="直線コネクタ 816"/>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18" name="テキスト ボックス 817"/>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19" name="直線コネクタ 818"/>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20" name="テキスト ボックス 819"/>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21"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135944</xdr:rowOff>
    </xdr:from>
    <xdr:to>
      <xdr:col>116</xdr:col>
      <xdr:colOff>62864</xdr:colOff>
      <xdr:row>74</xdr:row>
      <xdr:rowOff>51689</xdr:rowOff>
    </xdr:to>
    <xdr:cxnSp macro="">
      <xdr:nvCxnSpPr>
        <xdr:cNvPr id="822" name="直線コネクタ 821"/>
        <xdr:cNvCxnSpPr/>
      </xdr:nvCxnSpPr>
      <xdr:spPr>
        <a:xfrm flipV="1">
          <a:off x="22159595" y="12137444"/>
          <a:ext cx="1269" cy="6015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55516</xdr:rowOff>
    </xdr:from>
    <xdr:ext cx="469744" cy="259045"/>
    <xdr:sp macro="" textlink="">
      <xdr:nvSpPr>
        <xdr:cNvPr id="823" name="繰出金最小値テキスト"/>
        <xdr:cNvSpPr txBox="1"/>
      </xdr:nvSpPr>
      <xdr:spPr>
        <a:xfrm>
          <a:off x="22212300" y="1274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74</xdr:row>
      <xdr:rowOff>51689</xdr:rowOff>
    </xdr:from>
    <xdr:to>
      <xdr:col>116</xdr:col>
      <xdr:colOff>152400</xdr:colOff>
      <xdr:row>74</xdr:row>
      <xdr:rowOff>51689</xdr:rowOff>
    </xdr:to>
    <xdr:cxnSp macro="">
      <xdr:nvCxnSpPr>
        <xdr:cNvPr id="824" name="直線コネクタ 823"/>
        <xdr:cNvCxnSpPr/>
      </xdr:nvCxnSpPr>
      <xdr:spPr>
        <a:xfrm>
          <a:off x="22072600" y="1273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82621</xdr:rowOff>
    </xdr:from>
    <xdr:ext cx="469744" cy="259045"/>
    <xdr:sp macro="" textlink="">
      <xdr:nvSpPr>
        <xdr:cNvPr id="825" name="繰出金最大値テキスト"/>
        <xdr:cNvSpPr txBox="1"/>
      </xdr:nvSpPr>
      <xdr:spPr>
        <a:xfrm>
          <a:off x="22212300" y="11912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135944</xdr:rowOff>
    </xdr:from>
    <xdr:to>
      <xdr:col>116</xdr:col>
      <xdr:colOff>152400</xdr:colOff>
      <xdr:row>70</xdr:row>
      <xdr:rowOff>135944</xdr:rowOff>
    </xdr:to>
    <xdr:cxnSp macro="">
      <xdr:nvCxnSpPr>
        <xdr:cNvPr id="826" name="直線コネクタ 825"/>
        <xdr:cNvCxnSpPr/>
      </xdr:nvCxnSpPr>
      <xdr:spPr>
        <a:xfrm>
          <a:off x="22072600" y="12137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42545</xdr:rowOff>
    </xdr:from>
    <xdr:to>
      <xdr:col>116</xdr:col>
      <xdr:colOff>63500</xdr:colOff>
      <xdr:row>78</xdr:row>
      <xdr:rowOff>54302</xdr:rowOff>
    </xdr:to>
    <xdr:cxnSp macro="">
      <xdr:nvCxnSpPr>
        <xdr:cNvPr id="827" name="直線コネクタ 826"/>
        <xdr:cNvCxnSpPr/>
      </xdr:nvCxnSpPr>
      <xdr:spPr>
        <a:xfrm flipV="1">
          <a:off x="21323300" y="12729845"/>
          <a:ext cx="838200" cy="697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85488</xdr:rowOff>
    </xdr:from>
    <xdr:ext cx="469744" cy="259045"/>
    <xdr:sp macro="" textlink="">
      <xdr:nvSpPr>
        <xdr:cNvPr id="828" name="繰出金平均値テキスト"/>
        <xdr:cNvSpPr txBox="1"/>
      </xdr:nvSpPr>
      <xdr:spPr>
        <a:xfrm>
          <a:off x="22212300" y="124298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62611</xdr:rowOff>
    </xdr:from>
    <xdr:to>
      <xdr:col>116</xdr:col>
      <xdr:colOff>114300</xdr:colOff>
      <xdr:row>73</xdr:row>
      <xdr:rowOff>164211</xdr:rowOff>
    </xdr:to>
    <xdr:sp macro="" textlink="">
      <xdr:nvSpPr>
        <xdr:cNvPr id="829" name="フローチャート: 判断 828"/>
        <xdr:cNvSpPr/>
      </xdr:nvSpPr>
      <xdr:spPr>
        <a:xfrm>
          <a:off x="22110700" y="12578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155539</xdr:rowOff>
    </xdr:from>
    <xdr:to>
      <xdr:col>111</xdr:col>
      <xdr:colOff>177800</xdr:colOff>
      <xdr:row>78</xdr:row>
      <xdr:rowOff>54302</xdr:rowOff>
    </xdr:to>
    <xdr:cxnSp macro="">
      <xdr:nvCxnSpPr>
        <xdr:cNvPr id="830" name="直線コネクタ 829"/>
        <xdr:cNvCxnSpPr/>
      </xdr:nvCxnSpPr>
      <xdr:spPr>
        <a:xfrm>
          <a:off x="20434300" y="13357189"/>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78</xdr:row>
      <xdr:rowOff>20484</xdr:rowOff>
    </xdr:from>
    <xdr:to>
      <xdr:col>112</xdr:col>
      <xdr:colOff>38100</xdr:colOff>
      <xdr:row>78</xdr:row>
      <xdr:rowOff>122084</xdr:rowOff>
    </xdr:to>
    <xdr:sp macro="" textlink="">
      <xdr:nvSpPr>
        <xdr:cNvPr id="831" name="フローチャート: 判断 830"/>
        <xdr:cNvSpPr/>
      </xdr:nvSpPr>
      <xdr:spPr>
        <a:xfrm>
          <a:off x="21272500" y="13393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78</xdr:row>
      <xdr:rowOff>113211</xdr:rowOff>
    </xdr:from>
    <xdr:ext cx="469744" cy="259045"/>
    <xdr:sp macro="" textlink="">
      <xdr:nvSpPr>
        <xdr:cNvPr id="832" name="テキスト ボックス 831"/>
        <xdr:cNvSpPr txBox="1"/>
      </xdr:nvSpPr>
      <xdr:spPr>
        <a:xfrm>
          <a:off x="21075728" y="1348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155539</xdr:rowOff>
    </xdr:from>
    <xdr:to>
      <xdr:col>107</xdr:col>
      <xdr:colOff>50800</xdr:colOff>
      <xdr:row>78</xdr:row>
      <xdr:rowOff>47771</xdr:rowOff>
    </xdr:to>
    <xdr:cxnSp macro="">
      <xdr:nvCxnSpPr>
        <xdr:cNvPr id="833" name="直線コネクタ 832"/>
        <xdr:cNvCxnSpPr/>
      </xdr:nvCxnSpPr>
      <xdr:spPr>
        <a:xfrm flipV="1">
          <a:off x="19545300" y="13357189"/>
          <a:ext cx="8890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10686</xdr:rowOff>
    </xdr:from>
    <xdr:to>
      <xdr:col>107</xdr:col>
      <xdr:colOff>101600</xdr:colOff>
      <xdr:row>78</xdr:row>
      <xdr:rowOff>112286</xdr:rowOff>
    </xdr:to>
    <xdr:sp macro="" textlink="">
      <xdr:nvSpPr>
        <xdr:cNvPr id="834" name="フローチャート: 判断 833"/>
        <xdr:cNvSpPr/>
      </xdr:nvSpPr>
      <xdr:spPr>
        <a:xfrm>
          <a:off x="20383500" y="1338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78</xdr:row>
      <xdr:rowOff>103413</xdr:rowOff>
    </xdr:from>
    <xdr:ext cx="469744" cy="259045"/>
    <xdr:sp macro="" textlink="">
      <xdr:nvSpPr>
        <xdr:cNvPr id="835" name="テキスト ボックス 834"/>
        <xdr:cNvSpPr txBox="1"/>
      </xdr:nvSpPr>
      <xdr:spPr>
        <a:xfrm>
          <a:off x="20199428" y="13476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47771</xdr:rowOff>
    </xdr:from>
    <xdr:to>
      <xdr:col>102</xdr:col>
      <xdr:colOff>114300</xdr:colOff>
      <xdr:row>78</xdr:row>
      <xdr:rowOff>58384</xdr:rowOff>
    </xdr:to>
    <xdr:cxnSp macro="">
      <xdr:nvCxnSpPr>
        <xdr:cNvPr id="836" name="直線コネクタ 835"/>
        <xdr:cNvCxnSpPr/>
      </xdr:nvCxnSpPr>
      <xdr:spPr>
        <a:xfrm flipV="1">
          <a:off x="18656300" y="13420871"/>
          <a:ext cx="889000" cy="10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164664</xdr:rowOff>
    </xdr:from>
    <xdr:to>
      <xdr:col>102</xdr:col>
      <xdr:colOff>165100</xdr:colOff>
      <xdr:row>78</xdr:row>
      <xdr:rowOff>94814</xdr:rowOff>
    </xdr:to>
    <xdr:sp macro="" textlink="">
      <xdr:nvSpPr>
        <xdr:cNvPr id="837" name="フローチャート: 判断 836"/>
        <xdr:cNvSpPr/>
      </xdr:nvSpPr>
      <xdr:spPr>
        <a:xfrm>
          <a:off x="19494500" y="1336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76</xdr:row>
      <xdr:rowOff>111341</xdr:rowOff>
    </xdr:from>
    <xdr:ext cx="469744" cy="259045"/>
    <xdr:sp macro="" textlink="">
      <xdr:nvSpPr>
        <xdr:cNvPr id="838" name="テキスト ボックス 837"/>
        <xdr:cNvSpPr txBox="1"/>
      </xdr:nvSpPr>
      <xdr:spPr>
        <a:xfrm>
          <a:off x="19310428" y="1314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90043</xdr:rowOff>
    </xdr:from>
    <xdr:to>
      <xdr:col>98</xdr:col>
      <xdr:colOff>38100</xdr:colOff>
      <xdr:row>78</xdr:row>
      <xdr:rowOff>20193</xdr:rowOff>
    </xdr:to>
    <xdr:sp macro="" textlink="">
      <xdr:nvSpPr>
        <xdr:cNvPr id="839" name="フローチャート: 判断 838"/>
        <xdr:cNvSpPr/>
      </xdr:nvSpPr>
      <xdr:spPr>
        <a:xfrm>
          <a:off x="18605500" y="1329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76</xdr:row>
      <xdr:rowOff>36720</xdr:rowOff>
    </xdr:from>
    <xdr:ext cx="469744" cy="259045"/>
    <xdr:sp macro="" textlink="">
      <xdr:nvSpPr>
        <xdr:cNvPr id="840" name="テキスト ボックス 839"/>
        <xdr:cNvSpPr txBox="1"/>
      </xdr:nvSpPr>
      <xdr:spPr>
        <a:xfrm>
          <a:off x="18421428" y="1306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41" name="テキスト ボックス 840"/>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42" name="テキスト ボックス 841"/>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43" name="テキスト ボックス 842"/>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44" name="テキスト ボックス 843"/>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45" name="テキスト ボックス 844"/>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163195</xdr:rowOff>
    </xdr:from>
    <xdr:to>
      <xdr:col>116</xdr:col>
      <xdr:colOff>114300</xdr:colOff>
      <xdr:row>74</xdr:row>
      <xdr:rowOff>93345</xdr:rowOff>
    </xdr:to>
    <xdr:sp macro="" textlink="">
      <xdr:nvSpPr>
        <xdr:cNvPr id="846" name="楕円 845"/>
        <xdr:cNvSpPr/>
      </xdr:nvSpPr>
      <xdr:spPr>
        <a:xfrm>
          <a:off x="22110700" y="1267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78122</xdr:rowOff>
    </xdr:from>
    <xdr:ext cx="469744" cy="259045"/>
    <xdr:sp macro="" textlink="">
      <xdr:nvSpPr>
        <xdr:cNvPr id="847" name="繰出金該当値テキスト"/>
        <xdr:cNvSpPr txBox="1"/>
      </xdr:nvSpPr>
      <xdr:spPr>
        <a:xfrm>
          <a:off x="22212300" y="1259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3502</xdr:rowOff>
    </xdr:from>
    <xdr:to>
      <xdr:col>112</xdr:col>
      <xdr:colOff>38100</xdr:colOff>
      <xdr:row>78</xdr:row>
      <xdr:rowOff>105102</xdr:rowOff>
    </xdr:to>
    <xdr:sp macro="" textlink="">
      <xdr:nvSpPr>
        <xdr:cNvPr id="848" name="楕円 847"/>
        <xdr:cNvSpPr/>
      </xdr:nvSpPr>
      <xdr:spPr>
        <a:xfrm>
          <a:off x="21272500" y="1337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120728</xdr:colOff>
      <xdr:row>76</xdr:row>
      <xdr:rowOff>121629</xdr:rowOff>
    </xdr:from>
    <xdr:ext cx="469744" cy="259045"/>
    <xdr:sp macro="" textlink="">
      <xdr:nvSpPr>
        <xdr:cNvPr id="849" name="テキスト ボックス 848"/>
        <xdr:cNvSpPr txBox="1"/>
      </xdr:nvSpPr>
      <xdr:spPr>
        <a:xfrm>
          <a:off x="21075728" y="1315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104739</xdr:rowOff>
    </xdr:from>
    <xdr:to>
      <xdr:col>107</xdr:col>
      <xdr:colOff>101600</xdr:colOff>
      <xdr:row>78</xdr:row>
      <xdr:rowOff>34889</xdr:rowOff>
    </xdr:to>
    <xdr:sp macro="" textlink="">
      <xdr:nvSpPr>
        <xdr:cNvPr id="850" name="楕円 849"/>
        <xdr:cNvSpPr/>
      </xdr:nvSpPr>
      <xdr:spPr>
        <a:xfrm>
          <a:off x="20383500" y="133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76</xdr:row>
      <xdr:rowOff>51416</xdr:rowOff>
    </xdr:from>
    <xdr:ext cx="469744" cy="259045"/>
    <xdr:sp macro="" textlink="">
      <xdr:nvSpPr>
        <xdr:cNvPr id="851" name="テキスト ボックス 850"/>
        <xdr:cNvSpPr txBox="1"/>
      </xdr:nvSpPr>
      <xdr:spPr>
        <a:xfrm>
          <a:off x="20199428" y="13081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168421</xdr:rowOff>
    </xdr:from>
    <xdr:to>
      <xdr:col>102</xdr:col>
      <xdr:colOff>165100</xdr:colOff>
      <xdr:row>78</xdr:row>
      <xdr:rowOff>98571</xdr:rowOff>
    </xdr:to>
    <xdr:sp macro="" textlink="">
      <xdr:nvSpPr>
        <xdr:cNvPr id="852" name="楕円 851"/>
        <xdr:cNvSpPr/>
      </xdr:nvSpPr>
      <xdr:spPr>
        <a:xfrm>
          <a:off x="19494500" y="13370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78</xdr:row>
      <xdr:rowOff>89698</xdr:rowOff>
    </xdr:from>
    <xdr:ext cx="469744" cy="259045"/>
    <xdr:sp macro="" textlink="">
      <xdr:nvSpPr>
        <xdr:cNvPr id="853" name="テキスト ボックス 852"/>
        <xdr:cNvSpPr txBox="1"/>
      </xdr:nvSpPr>
      <xdr:spPr>
        <a:xfrm>
          <a:off x="19310428" y="13462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7584</xdr:rowOff>
    </xdr:from>
    <xdr:to>
      <xdr:col>98</xdr:col>
      <xdr:colOff>38100</xdr:colOff>
      <xdr:row>78</xdr:row>
      <xdr:rowOff>109184</xdr:rowOff>
    </xdr:to>
    <xdr:sp macro="" textlink="">
      <xdr:nvSpPr>
        <xdr:cNvPr id="854" name="楕円 853"/>
        <xdr:cNvSpPr/>
      </xdr:nvSpPr>
      <xdr:spPr>
        <a:xfrm>
          <a:off x="18605500" y="13380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78</xdr:row>
      <xdr:rowOff>100311</xdr:rowOff>
    </xdr:from>
    <xdr:ext cx="469744" cy="259045"/>
    <xdr:sp macro="" textlink="">
      <xdr:nvSpPr>
        <xdr:cNvPr id="855" name="テキスト ボックス 854"/>
        <xdr:cNvSpPr txBox="1"/>
      </xdr:nvSpPr>
      <xdr:spPr>
        <a:xfrm>
          <a:off x="18421428" y="13473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56" name="正方形/長方形 855"/>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85</xdr:row>
      <xdr:rowOff>57150</xdr:rowOff>
    </xdr:from>
    <xdr:to>
      <xdr:col>106</xdr:col>
      <xdr:colOff>127000</xdr:colOff>
      <xdr:row>86</xdr:row>
      <xdr:rowOff>139700</xdr:rowOff>
    </xdr:to>
    <xdr:sp macro="" textlink="">
      <xdr:nvSpPr>
        <xdr:cNvPr id="857" name="正方形/長方形 856"/>
        <xdr:cNvSpPr/>
      </xdr:nvSpPr>
      <xdr:spPr>
        <a:xfrm>
          <a:off x="18796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86</xdr:row>
      <xdr:rowOff>88900</xdr:rowOff>
    </xdr:from>
    <xdr:to>
      <xdr:col>106</xdr:col>
      <xdr:colOff>127000</xdr:colOff>
      <xdr:row>88</xdr:row>
      <xdr:rowOff>0</xdr:rowOff>
    </xdr:to>
    <xdr:sp macro="" textlink="">
      <xdr:nvSpPr>
        <xdr:cNvPr id="858" name="正方形/長方形 857"/>
        <xdr:cNvSpPr/>
      </xdr:nvSpPr>
      <xdr:spPr>
        <a:xfrm>
          <a:off x="18796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85</xdr:row>
      <xdr:rowOff>57150</xdr:rowOff>
    </xdr:from>
    <xdr:to>
      <xdr:col>115</xdr:col>
      <xdr:colOff>63500</xdr:colOff>
      <xdr:row>86</xdr:row>
      <xdr:rowOff>139700</xdr:rowOff>
    </xdr:to>
    <xdr:sp macro="" textlink="">
      <xdr:nvSpPr>
        <xdr:cNvPr id="859" name="正方形/長方形 858"/>
        <xdr:cNvSpPr/>
      </xdr:nvSpPr>
      <xdr:spPr>
        <a:xfrm>
          <a:off x="204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86</xdr:row>
      <xdr:rowOff>88900</xdr:rowOff>
    </xdr:from>
    <xdr:to>
      <xdr:col>115</xdr:col>
      <xdr:colOff>63500</xdr:colOff>
      <xdr:row>88</xdr:row>
      <xdr:rowOff>0</xdr:rowOff>
    </xdr:to>
    <xdr:sp macro="" textlink="">
      <xdr:nvSpPr>
        <xdr:cNvPr id="860" name="正方形/長方形 859"/>
        <xdr:cNvSpPr/>
      </xdr:nvSpPr>
      <xdr:spPr>
        <a:xfrm>
          <a:off x="204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61" name="正方形/長方形 86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62" name="テキスト ボックス 86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63" name="直線コネクタ 86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64" name="直線コネクタ 86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65" name="テキスト ボックス 86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66" name="直線コネクタ 86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67" name="テキスト ボックス 86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6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69" name="直線コネクタ 86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7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1" name="直線コネクタ 87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7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73" name="直線コネクタ 87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74" name="直線コネクタ 87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7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76" name="フローチャート: 判断 87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77" name="直線コネクタ 87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78" name="フローチャート: 判断 87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95</xdr:row>
      <xdr:rowOff>10177</xdr:rowOff>
    </xdr:from>
    <xdr:ext cx="249299" cy="259045"/>
    <xdr:sp macro="" textlink="">
      <xdr:nvSpPr>
        <xdr:cNvPr id="879" name="テキスト ボックス 878"/>
        <xdr:cNvSpPr txBox="1"/>
      </xdr:nvSpPr>
      <xdr:spPr>
        <a:xfrm>
          <a:off x="211859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80" name="直線コネクタ 87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81" name="フローチャート: 判断 88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82" name="テキスト ボックス 88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83" name="直線コネクタ 88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84" name="フローチャート: 判断 88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85" name="テキスト ボックス 88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886" name="フローチャート: 判断 88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887" name="テキスト ボックス 88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888" name="テキスト ボックス 88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889" name="テキスト ボックス 88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890" name="テキスト ボックス 88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891" name="テキスト ボックス 89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892" name="テキスト ボックス 89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3" name="楕円 89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89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895" name="楕円 89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93</xdr:row>
      <xdr:rowOff>35577</xdr:rowOff>
    </xdr:from>
    <xdr:ext cx="249299" cy="259045"/>
    <xdr:sp macro="" textlink="">
      <xdr:nvSpPr>
        <xdr:cNvPr id="896" name="テキスト ボックス 895"/>
        <xdr:cNvSpPr txBox="1"/>
      </xdr:nvSpPr>
      <xdr:spPr>
        <a:xfrm>
          <a:off x="211859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897" name="楕円 89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898" name="テキスト ボックス 89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899" name="楕円 89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00" name="テキスト ボックス 89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楕円 90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02" name="テキスト ボックス 90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03" name="正方形/長方形 90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04" name="正方形/長方形 90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05" name="テキスト ボックス 90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年度決算の</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人当たりコストは前年度（</a:t>
          </a:r>
          <a:r>
            <a:rPr kumimoji="1" lang="en-US" altLang="ja-JP" sz="1300">
              <a:latin typeface="ＭＳ Ｐゴシック" panose="020B0600070205080204" pitchFamily="50" charset="-128"/>
              <a:ea typeface="ＭＳ Ｐゴシック" panose="020B0600070205080204" pitchFamily="50" charset="-128"/>
            </a:rPr>
            <a:t>345,476</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16,673</a:t>
          </a:r>
          <a:r>
            <a:rPr kumimoji="1" lang="ja-JP" altLang="en-US" sz="1300">
              <a:latin typeface="ＭＳ Ｐゴシック" panose="020B0600070205080204" pitchFamily="50" charset="-128"/>
              <a:ea typeface="ＭＳ Ｐゴシック" panose="020B0600070205080204" pitchFamily="50" charset="-128"/>
            </a:rPr>
            <a:t>円減の</a:t>
          </a:r>
          <a:r>
            <a:rPr kumimoji="1" lang="en-US" altLang="ja-JP" sz="1300">
              <a:latin typeface="ＭＳ Ｐゴシック" panose="020B0600070205080204" pitchFamily="50" charset="-128"/>
              <a:ea typeface="ＭＳ Ｐゴシック" panose="020B0600070205080204" pitchFamily="50" charset="-128"/>
            </a:rPr>
            <a:t>328,803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大阪北部地震、平成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月豪雨災害の対応のため、災害復旧費が前年度（</a:t>
          </a:r>
          <a:r>
            <a:rPr kumimoji="1" lang="en-US" altLang="ja-JP" sz="1300">
              <a:latin typeface="ＭＳ Ｐゴシック" panose="020B0600070205080204" pitchFamily="50" charset="-128"/>
              <a:ea typeface="ＭＳ Ｐゴシック" panose="020B0600070205080204" pitchFamily="50" charset="-128"/>
            </a:rPr>
            <a:t>551</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2,123</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2,674</a:t>
          </a:r>
          <a:r>
            <a:rPr kumimoji="1" lang="ja-JP" altLang="en-US" sz="1300">
              <a:latin typeface="ＭＳ Ｐゴシック" panose="020B0600070205080204" pitchFamily="50" charset="-128"/>
              <a:ea typeface="ＭＳ Ｐゴシック" panose="020B0600070205080204" pitchFamily="50" charset="-128"/>
            </a:rPr>
            <a:t>円、国民健康保険特別会計創設に伴う関係経費の補助費等から繰出金への区分変更に伴って繰出金が前年度（</a:t>
          </a:r>
          <a:r>
            <a:rPr kumimoji="1" lang="en-US" altLang="ja-JP" sz="1300">
              <a:latin typeface="ＭＳ Ｐゴシック" panose="020B0600070205080204" pitchFamily="50" charset="-128"/>
              <a:ea typeface="ＭＳ Ｐゴシック" panose="020B0600070205080204" pitchFamily="50" charset="-128"/>
            </a:rPr>
            <a:t>1,323</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4,272</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5,595</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一方で、新規発行や借換えに伴う発行利率の低下等による利子の減等により公債費が前年度（</a:t>
          </a:r>
          <a:r>
            <a:rPr kumimoji="1" lang="en-US" altLang="ja-JP" sz="1300">
              <a:latin typeface="ＭＳ Ｐゴシック" panose="020B0600070205080204" pitchFamily="50" charset="-128"/>
              <a:ea typeface="ＭＳ Ｐゴシック" panose="020B0600070205080204" pitchFamily="50" charset="-128"/>
            </a:rPr>
            <a:t>60,738</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6,672</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54,066</a:t>
          </a:r>
          <a:r>
            <a:rPr kumimoji="1" lang="ja-JP" altLang="en-US" sz="1300">
              <a:latin typeface="ＭＳ Ｐゴシック" panose="020B0600070205080204" pitchFamily="50" charset="-128"/>
              <a:ea typeface="ＭＳ Ｐゴシック" panose="020B0600070205080204" pitchFamily="50" charset="-128"/>
            </a:rPr>
            <a:t>円、教職員給与負担事務の神戸市への移譲に伴う県民税所得割臨時交付金が減少したこと等により補助費等が前年度（</a:t>
          </a:r>
          <a:r>
            <a:rPr kumimoji="1" lang="en-US" altLang="ja-JP" sz="1300">
              <a:latin typeface="ＭＳ Ｐゴシック" panose="020B0600070205080204" pitchFamily="50" charset="-128"/>
              <a:ea typeface="ＭＳ Ｐゴシック" panose="020B0600070205080204" pitchFamily="50" charset="-128"/>
            </a:rPr>
            <a:t>96,591</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6,276</a:t>
          </a:r>
          <a:r>
            <a:rPr kumimoji="1" lang="ja-JP" altLang="en-US" sz="1300">
              <a:latin typeface="ＭＳ Ｐゴシック" panose="020B0600070205080204" pitchFamily="50" charset="-128"/>
              <a:ea typeface="ＭＳ Ｐゴシック" panose="020B0600070205080204" pitchFamily="50" charset="-128"/>
            </a:rPr>
            <a:t>円減少した</a:t>
          </a:r>
          <a:r>
            <a:rPr kumimoji="1" lang="en-US" altLang="ja-JP" sz="1300">
              <a:latin typeface="ＭＳ Ｐゴシック" panose="020B0600070205080204" pitchFamily="50" charset="-128"/>
              <a:ea typeface="ＭＳ Ｐゴシック" panose="020B0600070205080204" pitchFamily="50" charset="-128"/>
            </a:rPr>
            <a:t>90,315</a:t>
          </a:r>
          <a:r>
            <a:rPr kumimoji="1" lang="ja-JP" altLang="en-US" sz="1300">
              <a:latin typeface="ＭＳ Ｐゴシック" panose="020B0600070205080204" pitchFamily="50" charset="-128"/>
              <a:ea typeface="ＭＳ Ｐゴシック" panose="020B0600070205080204" pitchFamily="50" charset="-128"/>
            </a:rPr>
            <a:t>円となっていることから、住民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人当たりのコストは減少している。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）都道府県目的別歳出決算分析表（住民一人当たりのコスト）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兵庫県</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5,570,618
5,462,316
8,400.95
1,841,383,730
1,831,631,276
1,191,488
1,055,786,928
4,462,701,566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13.8
339.2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グループ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グループ内の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15</xdr:row>
      <xdr:rowOff>158750</xdr:rowOff>
    </xdr:from>
    <xdr:ext cx="4609532" cy="259045"/>
    <xdr:sp macro="" textlink="">
      <xdr:nvSpPr>
        <xdr:cNvPr id="29" name="テキスト ボックス 28"/>
        <xdr:cNvSpPr txBox="1"/>
      </xdr:nvSpPr>
      <xdr:spPr>
        <a:xfrm>
          <a:off x="698500" y="2730500"/>
          <a:ext cx="46095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グループとは、道府県を財政力指数の高低によって</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つに分類したものである。</a:t>
          </a:r>
        </a:p>
      </xdr:txBody>
    </xdr:sp>
    <xdr:clientData/>
  </xdr:oneCellAnchor>
  <xdr:oneCellAnchor>
    <xdr:from>
      <xdr:col>3</xdr:col>
      <xdr:colOff>127000</xdr:colOff>
      <xdr:row>17</xdr:row>
      <xdr:rowOff>69850</xdr:rowOff>
    </xdr:from>
    <xdr:ext cx="8590942" cy="259045"/>
    <xdr:sp macro="" textlink="">
      <xdr:nvSpPr>
        <xdr:cNvPr id="30" name="テキスト ボックス 29"/>
        <xdr:cNvSpPr txBox="1"/>
      </xdr:nvSpPr>
      <xdr:spPr>
        <a:xfrm>
          <a:off x="698500" y="2984500"/>
          <a:ext cx="859094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Ａグループ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以上、Ｂグループ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未満、Ｃグループ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0.500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未満、Ｄグループ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以上</a:t>
          </a:r>
          <a:r>
            <a:rPr kumimoji="1" lang="en-US" altLang="ja-JP" sz="1000">
              <a:solidFill>
                <a:srgbClr val="000000"/>
              </a:solidFill>
              <a:latin typeface="ＭＳ Ｐゴシック" panose="020B0600070205080204" pitchFamily="50" charset="-128"/>
              <a:ea typeface="ＭＳ Ｐゴシック" panose="020B0600070205080204" pitchFamily="50" charset="-128"/>
            </a:rPr>
            <a:t>0.400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未満、Ｅグループ　</a:t>
          </a:r>
          <a:r>
            <a:rPr kumimoji="1" lang="en-US" altLang="ja-JP" sz="1000">
              <a:solidFill>
                <a:srgbClr val="000000"/>
              </a:solidFill>
              <a:latin typeface="ＭＳ Ｐゴシック" panose="020B0600070205080204" pitchFamily="50" charset="-128"/>
              <a:ea typeface="ＭＳ Ｐゴシック" panose="020B0600070205080204" pitchFamily="50" charset="-128"/>
            </a:rPr>
            <a:t>0.300</a:t>
          </a:r>
          <a:r>
            <a:rPr kumimoji="1" lang="ja-JP" altLang="en-US" sz="1000">
              <a:solidFill>
                <a:srgbClr val="000000"/>
              </a:solidFill>
              <a:latin typeface="ＭＳ Ｐゴシック" panose="020B0600070205080204" pitchFamily="50" charset="-128"/>
              <a:ea typeface="ＭＳ Ｐゴシック" panose="020B0600070205080204" pitchFamily="50" charset="-128"/>
            </a:rPr>
            <a:t>未満</a:t>
          </a:r>
        </a:p>
      </xdr:txBody>
    </xdr:sp>
    <xdr:clientData/>
  </xdr:oneCellAnchor>
  <xdr:twoCellAnchor>
    <xdr:from>
      <xdr:col>4</xdr:col>
      <xdr:colOff>171450</xdr:colOff>
      <xdr:row>17</xdr:row>
      <xdr:rowOff>114300</xdr:rowOff>
    </xdr:from>
    <xdr:to>
      <xdr:col>54</xdr:col>
      <xdr:colOff>44450</xdr:colOff>
      <xdr:row>18</xdr:row>
      <xdr:rowOff>133350</xdr:rowOff>
    </xdr:to>
    <xdr:sp macro="" textlink="">
      <xdr:nvSpPr>
        <xdr:cNvPr id="31" name="大かっこ 30"/>
        <xdr:cNvSpPr/>
      </xdr:nvSpPr>
      <xdr:spPr>
        <a:xfrm>
          <a:off x="933450" y="3028950"/>
          <a:ext cx="9398000" cy="19050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xdr:col>
      <xdr:colOff>127000</xdr:colOff>
      <xdr:row>19</xdr:row>
      <xdr:rowOff>44450</xdr:rowOff>
    </xdr:from>
    <xdr:ext cx="6046335" cy="259045"/>
    <xdr:sp macro="" textlink="">
      <xdr:nvSpPr>
        <xdr:cNvPr id="32" name="テキスト ボックス 31"/>
        <xdr:cNvSpPr txBox="1"/>
      </xdr:nvSpPr>
      <xdr:spPr>
        <a:xfrm>
          <a:off x="698500" y="3302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127000</xdr:rowOff>
    </xdr:from>
    <xdr:ext cx="8209427" cy="259045"/>
    <xdr:sp macro="" textlink="">
      <xdr:nvSpPr>
        <xdr:cNvPr id="33" name="テキスト ボックス 32"/>
        <xdr:cNvSpPr txBox="1"/>
      </xdr:nvSpPr>
      <xdr:spPr>
        <a:xfrm>
          <a:off x="698500" y="3556000"/>
          <a:ext cx="820942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グループ内順位及び都道府県平均は、平成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年度決算の状況である。また同一グループの団体が存在しない場合グループ内順位を表示しない。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4" name="正方形/長方形 33"/>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6</xdr:col>
      <xdr:colOff>127000</xdr:colOff>
      <xdr:row>25</xdr:row>
      <xdr:rowOff>57150</xdr:rowOff>
    </xdr:from>
    <xdr:to>
      <xdr:col>14</xdr:col>
      <xdr:colOff>127000</xdr:colOff>
      <xdr:row>26</xdr:row>
      <xdr:rowOff>139700</xdr:rowOff>
    </xdr:to>
    <xdr:sp macro="" textlink="">
      <xdr:nvSpPr>
        <xdr:cNvPr id="35" name="正方形/長方形 34"/>
        <xdr:cNvSpPr/>
      </xdr:nvSpPr>
      <xdr:spPr>
        <a:xfrm>
          <a:off x="127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26</xdr:row>
      <xdr:rowOff>88900</xdr:rowOff>
    </xdr:from>
    <xdr:to>
      <xdr:col>14</xdr:col>
      <xdr:colOff>127000</xdr:colOff>
      <xdr:row>28</xdr:row>
      <xdr:rowOff>0</xdr:rowOff>
    </xdr:to>
    <xdr:sp macro="" textlink="">
      <xdr:nvSpPr>
        <xdr:cNvPr id="36" name="正方形/長方形 35"/>
        <xdr:cNvSpPr/>
      </xdr:nvSpPr>
      <xdr:spPr>
        <a:xfrm>
          <a:off x="127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25</xdr:row>
      <xdr:rowOff>57150</xdr:rowOff>
    </xdr:from>
    <xdr:to>
      <xdr:col>23</xdr:col>
      <xdr:colOff>63500</xdr:colOff>
      <xdr:row>26</xdr:row>
      <xdr:rowOff>139700</xdr:rowOff>
    </xdr:to>
    <xdr:sp macro="" textlink="">
      <xdr:nvSpPr>
        <xdr:cNvPr id="37" name="正方形/長方形 36"/>
        <xdr:cNvSpPr/>
      </xdr:nvSpPr>
      <xdr:spPr>
        <a:xfrm>
          <a:off x="292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26</xdr:row>
      <xdr:rowOff>88900</xdr:rowOff>
    </xdr:from>
    <xdr:to>
      <xdr:col>23</xdr:col>
      <xdr:colOff>63500</xdr:colOff>
      <xdr:row>28</xdr:row>
      <xdr:rowOff>0</xdr:rowOff>
    </xdr:to>
    <xdr:sp macro="" textlink="">
      <xdr:nvSpPr>
        <xdr:cNvPr id="38" name="正方形/長方形 37"/>
        <xdr:cNvSpPr/>
      </xdr:nvSpPr>
      <xdr:spPr>
        <a:xfrm>
          <a:off x="292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73677</xdr:rowOff>
    </xdr:from>
    <xdr:ext cx="377026" cy="259045"/>
    <xdr:sp macro="" textlink="">
      <xdr:nvSpPr>
        <xdr:cNvPr id="44" name="テキスト ボックス 43"/>
        <xdr:cNvSpPr txBox="1"/>
      </xdr:nvSpPr>
      <xdr:spPr>
        <a:xfrm>
          <a:off x="384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36</xdr:row>
      <xdr:rowOff>35577</xdr:rowOff>
    </xdr:from>
    <xdr:ext cx="377026" cy="259045"/>
    <xdr:sp macro="" textlink="">
      <xdr:nvSpPr>
        <xdr:cNvPr id="46" name="テキスト ボックス 45"/>
        <xdr:cNvSpPr txBox="1"/>
      </xdr:nvSpPr>
      <xdr:spPr>
        <a:xfrm>
          <a:off x="384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33</xdr:row>
      <xdr:rowOff>168927</xdr:rowOff>
    </xdr:from>
    <xdr:ext cx="377026" cy="259045"/>
    <xdr:sp macro="" textlink="">
      <xdr:nvSpPr>
        <xdr:cNvPr id="48" name="テキスト ボックス 47"/>
        <xdr:cNvSpPr txBox="1"/>
      </xdr:nvSpPr>
      <xdr:spPr>
        <a:xfrm>
          <a:off x="384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31</xdr:row>
      <xdr:rowOff>130827</xdr:rowOff>
    </xdr:from>
    <xdr:ext cx="377026" cy="259045"/>
    <xdr:sp macro="" textlink="">
      <xdr:nvSpPr>
        <xdr:cNvPr id="50" name="テキスト ボックス 49"/>
        <xdr:cNvSpPr txBox="1"/>
      </xdr:nvSpPr>
      <xdr:spPr>
        <a:xfrm>
          <a:off x="384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71120</xdr:rowOff>
    </xdr:from>
    <xdr:to>
      <xdr:col>24</xdr:col>
      <xdr:colOff>62865</xdr:colOff>
      <xdr:row>38</xdr:row>
      <xdr:rowOff>55880</xdr:rowOff>
    </xdr:to>
    <xdr:cxnSp macro="">
      <xdr:nvCxnSpPr>
        <xdr:cNvPr id="56" name="直線コネクタ 55"/>
        <xdr:cNvCxnSpPr/>
      </xdr:nvCxnSpPr>
      <xdr:spPr>
        <a:xfrm flipV="1">
          <a:off x="4633595" y="5214620"/>
          <a:ext cx="127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59707</xdr:rowOff>
    </xdr:from>
    <xdr:ext cx="378565" cy="259045"/>
    <xdr:sp macro="" textlink="">
      <xdr:nvSpPr>
        <xdr:cNvPr id="57" name="議会費最小値テキスト"/>
        <xdr:cNvSpPr txBox="1"/>
      </xdr:nvSpPr>
      <xdr:spPr>
        <a:xfrm>
          <a:off x="4686300" y="65748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55880</xdr:rowOff>
    </xdr:from>
    <xdr:to>
      <xdr:col>24</xdr:col>
      <xdr:colOff>152400</xdr:colOff>
      <xdr:row>38</xdr:row>
      <xdr:rowOff>55880</xdr:rowOff>
    </xdr:to>
    <xdr:cxnSp macro="">
      <xdr:nvCxnSpPr>
        <xdr:cNvPr id="58" name="直線コネクタ 57"/>
        <xdr:cNvCxnSpPr/>
      </xdr:nvCxnSpPr>
      <xdr:spPr>
        <a:xfrm>
          <a:off x="4546600" y="6570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17797</xdr:rowOff>
    </xdr:from>
    <xdr:ext cx="378565" cy="259045"/>
    <xdr:sp macro="" textlink="">
      <xdr:nvSpPr>
        <xdr:cNvPr id="59" name="議会費最大値テキスト"/>
        <xdr:cNvSpPr txBox="1"/>
      </xdr:nvSpPr>
      <xdr:spPr>
        <a:xfrm>
          <a:off x="4686300" y="49898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71120</xdr:rowOff>
    </xdr:from>
    <xdr:to>
      <xdr:col>24</xdr:col>
      <xdr:colOff>152400</xdr:colOff>
      <xdr:row>30</xdr:row>
      <xdr:rowOff>71120</xdr:rowOff>
    </xdr:to>
    <xdr:cxnSp macro="">
      <xdr:nvCxnSpPr>
        <xdr:cNvPr id="60" name="直線コネクタ 59"/>
        <xdr:cNvCxnSpPr/>
      </xdr:nvCxnSpPr>
      <xdr:spPr>
        <a:xfrm>
          <a:off x="4546600" y="5214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111125</xdr:rowOff>
    </xdr:from>
    <xdr:to>
      <xdr:col>24</xdr:col>
      <xdr:colOff>63500</xdr:colOff>
      <xdr:row>36</xdr:row>
      <xdr:rowOff>126365</xdr:rowOff>
    </xdr:to>
    <xdr:cxnSp macro="">
      <xdr:nvCxnSpPr>
        <xdr:cNvPr id="61" name="直線コネクタ 60"/>
        <xdr:cNvCxnSpPr/>
      </xdr:nvCxnSpPr>
      <xdr:spPr>
        <a:xfrm>
          <a:off x="3797300" y="628332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104157</xdr:rowOff>
    </xdr:from>
    <xdr:ext cx="378565" cy="259045"/>
    <xdr:sp macro="" textlink="">
      <xdr:nvSpPr>
        <xdr:cNvPr id="62" name="議会費平均値テキスト"/>
        <xdr:cNvSpPr txBox="1"/>
      </xdr:nvSpPr>
      <xdr:spPr>
        <a:xfrm>
          <a:off x="4686300" y="593345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81280</xdr:rowOff>
    </xdr:from>
    <xdr:to>
      <xdr:col>24</xdr:col>
      <xdr:colOff>114300</xdr:colOff>
      <xdr:row>36</xdr:row>
      <xdr:rowOff>11430</xdr:rowOff>
    </xdr:to>
    <xdr:sp macro="" textlink="">
      <xdr:nvSpPr>
        <xdr:cNvPr id="63" name="フローチャート: 判断 62"/>
        <xdr:cNvSpPr/>
      </xdr:nvSpPr>
      <xdr:spPr>
        <a:xfrm>
          <a:off x="45847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111125</xdr:rowOff>
    </xdr:from>
    <xdr:to>
      <xdr:col>19</xdr:col>
      <xdr:colOff>177800</xdr:colOff>
      <xdr:row>36</xdr:row>
      <xdr:rowOff>135890</xdr:rowOff>
    </xdr:to>
    <xdr:cxnSp macro="">
      <xdr:nvCxnSpPr>
        <xdr:cNvPr id="64" name="直線コネクタ 63"/>
        <xdr:cNvCxnSpPr/>
      </xdr:nvCxnSpPr>
      <xdr:spPr>
        <a:xfrm flipV="1">
          <a:off x="2908300" y="628332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79375</xdr:rowOff>
    </xdr:from>
    <xdr:to>
      <xdr:col>20</xdr:col>
      <xdr:colOff>38100</xdr:colOff>
      <xdr:row>36</xdr:row>
      <xdr:rowOff>9525</xdr:rowOff>
    </xdr:to>
    <xdr:sp macro="" textlink="">
      <xdr:nvSpPr>
        <xdr:cNvPr id="65" name="フローチャート: 判断 64"/>
        <xdr:cNvSpPr/>
      </xdr:nvSpPr>
      <xdr:spPr>
        <a:xfrm>
          <a:off x="3746500" y="6080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34</xdr:row>
      <xdr:rowOff>26052</xdr:rowOff>
    </xdr:from>
    <xdr:ext cx="378565" cy="259045"/>
    <xdr:sp macro="" textlink="">
      <xdr:nvSpPr>
        <xdr:cNvPr id="66" name="テキスト ボックス 65"/>
        <xdr:cNvSpPr txBox="1"/>
      </xdr:nvSpPr>
      <xdr:spPr>
        <a:xfrm>
          <a:off x="3595317" y="5855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135890</xdr:rowOff>
    </xdr:from>
    <xdr:to>
      <xdr:col>15</xdr:col>
      <xdr:colOff>50800</xdr:colOff>
      <xdr:row>36</xdr:row>
      <xdr:rowOff>143510</xdr:rowOff>
    </xdr:to>
    <xdr:cxnSp macro="">
      <xdr:nvCxnSpPr>
        <xdr:cNvPr id="67" name="直線コネクタ 66"/>
        <xdr:cNvCxnSpPr/>
      </xdr:nvCxnSpPr>
      <xdr:spPr>
        <a:xfrm flipV="1">
          <a:off x="2019300" y="630809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94615</xdr:rowOff>
    </xdr:from>
    <xdr:to>
      <xdr:col>15</xdr:col>
      <xdr:colOff>101600</xdr:colOff>
      <xdr:row>36</xdr:row>
      <xdr:rowOff>24765</xdr:rowOff>
    </xdr:to>
    <xdr:sp macro="" textlink="">
      <xdr:nvSpPr>
        <xdr:cNvPr id="68" name="フローチャート: 判断 67"/>
        <xdr:cNvSpPr/>
      </xdr:nvSpPr>
      <xdr:spPr>
        <a:xfrm>
          <a:off x="2857500" y="609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34</xdr:row>
      <xdr:rowOff>41292</xdr:rowOff>
    </xdr:from>
    <xdr:ext cx="378565" cy="259045"/>
    <xdr:sp macro="" textlink="">
      <xdr:nvSpPr>
        <xdr:cNvPr id="69" name="テキスト ボックス 68"/>
        <xdr:cNvSpPr txBox="1"/>
      </xdr:nvSpPr>
      <xdr:spPr>
        <a:xfrm>
          <a:off x="2719017" y="5870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101600</xdr:rowOff>
    </xdr:from>
    <xdr:to>
      <xdr:col>10</xdr:col>
      <xdr:colOff>114300</xdr:colOff>
      <xdr:row>36</xdr:row>
      <xdr:rowOff>143510</xdr:rowOff>
    </xdr:to>
    <xdr:cxnSp macro="">
      <xdr:nvCxnSpPr>
        <xdr:cNvPr id="70" name="直線コネクタ 69"/>
        <xdr:cNvCxnSpPr/>
      </xdr:nvCxnSpPr>
      <xdr:spPr>
        <a:xfrm>
          <a:off x="1130300" y="6273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104140</xdr:rowOff>
    </xdr:from>
    <xdr:to>
      <xdr:col>10</xdr:col>
      <xdr:colOff>165100</xdr:colOff>
      <xdr:row>36</xdr:row>
      <xdr:rowOff>34290</xdr:rowOff>
    </xdr:to>
    <xdr:sp macro="" textlink="">
      <xdr:nvSpPr>
        <xdr:cNvPr id="71" name="フローチャート: 判断 70"/>
        <xdr:cNvSpPr/>
      </xdr:nvSpPr>
      <xdr:spPr>
        <a:xfrm>
          <a:off x="1968500" y="610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34</xdr:row>
      <xdr:rowOff>50817</xdr:rowOff>
    </xdr:from>
    <xdr:ext cx="378565" cy="259045"/>
    <xdr:sp macro="" textlink="">
      <xdr:nvSpPr>
        <xdr:cNvPr id="72" name="テキスト ボックス 71"/>
        <xdr:cNvSpPr txBox="1"/>
      </xdr:nvSpPr>
      <xdr:spPr>
        <a:xfrm>
          <a:off x="1830017" y="58801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132715</xdr:rowOff>
    </xdr:from>
    <xdr:to>
      <xdr:col>6</xdr:col>
      <xdr:colOff>38100</xdr:colOff>
      <xdr:row>36</xdr:row>
      <xdr:rowOff>62865</xdr:rowOff>
    </xdr:to>
    <xdr:sp macro="" textlink="">
      <xdr:nvSpPr>
        <xdr:cNvPr id="73" name="フローチャート: 判断 72"/>
        <xdr:cNvSpPr/>
      </xdr:nvSpPr>
      <xdr:spPr>
        <a:xfrm>
          <a:off x="1079500" y="6133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34</xdr:row>
      <xdr:rowOff>79392</xdr:rowOff>
    </xdr:from>
    <xdr:ext cx="378565" cy="259045"/>
    <xdr:sp macro="" textlink="">
      <xdr:nvSpPr>
        <xdr:cNvPr id="74" name="テキスト ボックス 73"/>
        <xdr:cNvSpPr txBox="1"/>
      </xdr:nvSpPr>
      <xdr:spPr>
        <a:xfrm>
          <a:off x="941017" y="59086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75565</xdr:rowOff>
    </xdr:from>
    <xdr:to>
      <xdr:col>24</xdr:col>
      <xdr:colOff>114300</xdr:colOff>
      <xdr:row>37</xdr:row>
      <xdr:rowOff>5715</xdr:rowOff>
    </xdr:to>
    <xdr:sp macro="" textlink="">
      <xdr:nvSpPr>
        <xdr:cNvPr id="80" name="楕円 79"/>
        <xdr:cNvSpPr/>
      </xdr:nvSpPr>
      <xdr:spPr>
        <a:xfrm>
          <a:off x="4584700" y="6247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53992</xdr:rowOff>
    </xdr:from>
    <xdr:ext cx="378565" cy="259045"/>
    <xdr:sp macro="" textlink="">
      <xdr:nvSpPr>
        <xdr:cNvPr id="81" name="議会費該当値テキスト"/>
        <xdr:cNvSpPr txBox="1"/>
      </xdr:nvSpPr>
      <xdr:spPr>
        <a:xfrm>
          <a:off x="4686300" y="6226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60325</xdr:rowOff>
    </xdr:from>
    <xdr:to>
      <xdr:col>20</xdr:col>
      <xdr:colOff>38100</xdr:colOff>
      <xdr:row>36</xdr:row>
      <xdr:rowOff>161925</xdr:rowOff>
    </xdr:to>
    <xdr:sp macro="" textlink="">
      <xdr:nvSpPr>
        <xdr:cNvPr id="82" name="楕円 81"/>
        <xdr:cNvSpPr/>
      </xdr:nvSpPr>
      <xdr:spPr>
        <a:xfrm>
          <a:off x="3746500" y="623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166317</xdr:colOff>
      <xdr:row>36</xdr:row>
      <xdr:rowOff>153052</xdr:rowOff>
    </xdr:from>
    <xdr:ext cx="378565" cy="259045"/>
    <xdr:sp macro="" textlink="">
      <xdr:nvSpPr>
        <xdr:cNvPr id="83" name="テキスト ボックス 82"/>
        <xdr:cNvSpPr txBox="1"/>
      </xdr:nvSpPr>
      <xdr:spPr>
        <a:xfrm>
          <a:off x="3595317" y="63252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85090</xdr:rowOff>
    </xdr:from>
    <xdr:to>
      <xdr:col>15</xdr:col>
      <xdr:colOff>101600</xdr:colOff>
      <xdr:row>37</xdr:row>
      <xdr:rowOff>15240</xdr:rowOff>
    </xdr:to>
    <xdr:sp macro="" textlink="">
      <xdr:nvSpPr>
        <xdr:cNvPr id="84" name="楕円 83"/>
        <xdr:cNvSpPr/>
      </xdr:nvSpPr>
      <xdr:spPr>
        <a:xfrm>
          <a:off x="2857500" y="625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37</xdr:row>
      <xdr:rowOff>6367</xdr:rowOff>
    </xdr:from>
    <xdr:ext cx="378565" cy="259045"/>
    <xdr:sp macro="" textlink="">
      <xdr:nvSpPr>
        <xdr:cNvPr id="85" name="テキスト ボックス 84"/>
        <xdr:cNvSpPr txBox="1"/>
      </xdr:nvSpPr>
      <xdr:spPr>
        <a:xfrm>
          <a:off x="2719017" y="6350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92710</xdr:rowOff>
    </xdr:from>
    <xdr:to>
      <xdr:col>10</xdr:col>
      <xdr:colOff>165100</xdr:colOff>
      <xdr:row>37</xdr:row>
      <xdr:rowOff>22860</xdr:rowOff>
    </xdr:to>
    <xdr:sp macro="" textlink="">
      <xdr:nvSpPr>
        <xdr:cNvPr id="86" name="楕円 85"/>
        <xdr:cNvSpPr/>
      </xdr:nvSpPr>
      <xdr:spPr>
        <a:xfrm>
          <a:off x="1968500" y="626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37</xdr:row>
      <xdr:rowOff>13987</xdr:rowOff>
    </xdr:from>
    <xdr:ext cx="378565" cy="259045"/>
    <xdr:sp macro="" textlink="">
      <xdr:nvSpPr>
        <xdr:cNvPr id="87" name="テキスト ボックス 86"/>
        <xdr:cNvSpPr txBox="1"/>
      </xdr:nvSpPr>
      <xdr:spPr>
        <a:xfrm>
          <a:off x="1830017" y="6357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50800</xdr:rowOff>
    </xdr:from>
    <xdr:to>
      <xdr:col>6</xdr:col>
      <xdr:colOff>38100</xdr:colOff>
      <xdr:row>36</xdr:row>
      <xdr:rowOff>152400</xdr:rowOff>
    </xdr:to>
    <xdr:sp macro="" textlink="">
      <xdr:nvSpPr>
        <xdr:cNvPr id="88" name="楕円 87"/>
        <xdr:cNvSpPr/>
      </xdr:nvSpPr>
      <xdr:spPr>
        <a:xfrm>
          <a:off x="10795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36</xdr:row>
      <xdr:rowOff>143527</xdr:rowOff>
    </xdr:from>
    <xdr:ext cx="378565" cy="259045"/>
    <xdr:sp macro="" textlink="">
      <xdr:nvSpPr>
        <xdr:cNvPr id="89" name="テキスト ボックス 88"/>
        <xdr:cNvSpPr txBox="1"/>
      </xdr:nvSpPr>
      <xdr:spPr>
        <a:xfrm>
          <a:off x="941017" y="63157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6</xdr:col>
      <xdr:colOff>127000</xdr:colOff>
      <xdr:row>45</xdr:row>
      <xdr:rowOff>57150</xdr:rowOff>
    </xdr:from>
    <xdr:to>
      <xdr:col>14</xdr:col>
      <xdr:colOff>127000</xdr:colOff>
      <xdr:row>46</xdr:row>
      <xdr:rowOff>139700</xdr:rowOff>
    </xdr:to>
    <xdr:sp macro="" textlink="">
      <xdr:nvSpPr>
        <xdr:cNvPr id="91" name="正方形/長方形 90"/>
        <xdr:cNvSpPr/>
      </xdr:nvSpPr>
      <xdr:spPr>
        <a:xfrm>
          <a:off x="127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46</xdr:row>
      <xdr:rowOff>88900</xdr:rowOff>
    </xdr:from>
    <xdr:to>
      <xdr:col>14</xdr:col>
      <xdr:colOff>127000</xdr:colOff>
      <xdr:row>48</xdr:row>
      <xdr:rowOff>0</xdr:rowOff>
    </xdr:to>
    <xdr:sp macro="" textlink="">
      <xdr:nvSpPr>
        <xdr:cNvPr id="92" name="正方形/長方形 91"/>
        <xdr:cNvSpPr/>
      </xdr:nvSpPr>
      <xdr:spPr>
        <a:xfrm>
          <a:off x="127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45</xdr:row>
      <xdr:rowOff>57150</xdr:rowOff>
    </xdr:from>
    <xdr:to>
      <xdr:col>23</xdr:col>
      <xdr:colOff>63500</xdr:colOff>
      <xdr:row>46</xdr:row>
      <xdr:rowOff>139700</xdr:rowOff>
    </xdr:to>
    <xdr:sp macro="" textlink="">
      <xdr:nvSpPr>
        <xdr:cNvPr id="93" name="正方形/長方形 92"/>
        <xdr:cNvSpPr/>
      </xdr:nvSpPr>
      <xdr:spPr>
        <a:xfrm>
          <a:off x="292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46</xdr:row>
      <xdr:rowOff>88900</xdr:rowOff>
    </xdr:from>
    <xdr:to>
      <xdr:col>23</xdr:col>
      <xdr:colOff>63500</xdr:colOff>
      <xdr:row>48</xdr:row>
      <xdr:rowOff>0</xdr:rowOff>
    </xdr:to>
    <xdr:sp macro="" textlink="">
      <xdr:nvSpPr>
        <xdr:cNvPr id="94" name="正方形/長方形 93"/>
        <xdr:cNvSpPr/>
      </xdr:nvSpPr>
      <xdr:spPr>
        <a:xfrm>
          <a:off x="292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0" name="テキスト ボックス 99"/>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2" name="テキスト ボックス 101"/>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4" name="テキスト ボックス 103"/>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6" name="テキスト ボックス 105"/>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08" name="テキスト ボックス 107"/>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0" name="テキスト ボックス 109"/>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53583</xdr:rowOff>
    </xdr:from>
    <xdr:to>
      <xdr:col>24</xdr:col>
      <xdr:colOff>62865</xdr:colOff>
      <xdr:row>59</xdr:row>
      <xdr:rowOff>138492</xdr:rowOff>
    </xdr:to>
    <xdr:cxnSp macro="">
      <xdr:nvCxnSpPr>
        <xdr:cNvPr id="114" name="直線コネクタ 113"/>
        <xdr:cNvCxnSpPr/>
      </xdr:nvCxnSpPr>
      <xdr:spPr>
        <a:xfrm flipV="1">
          <a:off x="4633595" y="8626083"/>
          <a:ext cx="127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142319</xdr:rowOff>
    </xdr:from>
    <xdr:ext cx="469744" cy="259045"/>
    <xdr:sp macro="" textlink="">
      <xdr:nvSpPr>
        <xdr:cNvPr id="115" name="総務費最小値テキスト"/>
        <xdr:cNvSpPr txBox="1"/>
      </xdr:nvSpPr>
      <xdr:spPr>
        <a:xfrm>
          <a:off x="4686300" y="1025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138492</xdr:rowOff>
    </xdr:from>
    <xdr:to>
      <xdr:col>24</xdr:col>
      <xdr:colOff>152400</xdr:colOff>
      <xdr:row>59</xdr:row>
      <xdr:rowOff>138492</xdr:rowOff>
    </xdr:to>
    <xdr:cxnSp macro="">
      <xdr:nvCxnSpPr>
        <xdr:cNvPr id="116" name="直線コネクタ 115"/>
        <xdr:cNvCxnSpPr/>
      </xdr:nvCxnSpPr>
      <xdr:spPr>
        <a:xfrm>
          <a:off x="4546600" y="10254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260</xdr:rowOff>
    </xdr:from>
    <xdr:ext cx="534377" cy="259045"/>
    <xdr:sp macro="" textlink="">
      <xdr:nvSpPr>
        <xdr:cNvPr id="117" name="総務費最大値テキスト"/>
        <xdr:cNvSpPr txBox="1"/>
      </xdr:nvSpPr>
      <xdr:spPr>
        <a:xfrm>
          <a:off x="4686300" y="840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53583</xdr:rowOff>
    </xdr:from>
    <xdr:to>
      <xdr:col>24</xdr:col>
      <xdr:colOff>152400</xdr:colOff>
      <xdr:row>50</xdr:row>
      <xdr:rowOff>53583</xdr:rowOff>
    </xdr:to>
    <xdr:cxnSp macro="">
      <xdr:nvCxnSpPr>
        <xdr:cNvPr id="118" name="直線コネクタ 117"/>
        <xdr:cNvCxnSpPr/>
      </xdr:nvCxnSpPr>
      <xdr:spPr>
        <a:xfrm>
          <a:off x="4546600" y="8626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143325</xdr:rowOff>
    </xdr:from>
    <xdr:to>
      <xdr:col>24</xdr:col>
      <xdr:colOff>63500</xdr:colOff>
      <xdr:row>58</xdr:row>
      <xdr:rowOff>160209</xdr:rowOff>
    </xdr:to>
    <xdr:cxnSp macro="">
      <xdr:nvCxnSpPr>
        <xdr:cNvPr id="119" name="直線コネクタ 118"/>
        <xdr:cNvCxnSpPr/>
      </xdr:nvCxnSpPr>
      <xdr:spPr>
        <a:xfrm>
          <a:off x="3797300" y="9915975"/>
          <a:ext cx="838200" cy="18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41629</xdr:rowOff>
    </xdr:from>
    <xdr:ext cx="534377" cy="259045"/>
    <xdr:sp macro="" textlink="">
      <xdr:nvSpPr>
        <xdr:cNvPr id="120" name="総務費平均値テキスト"/>
        <xdr:cNvSpPr txBox="1"/>
      </xdr:nvSpPr>
      <xdr:spPr>
        <a:xfrm>
          <a:off x="4686300" y="98142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18752</xdr:rowOff>
    </xdr:from>
    <xdr:to>
      <xdr:col>24</xdr:col>
      <xdr:colOff>114300</xdr:colOff>
      <xdr:row>58</xdr:row>
      <xdr:rowOff>120352</xdr:rowOff>
    </xdr:to>
    <xdr:sp macro="" textlink="">
      <xdr:nvSpPr>
        <xdr:cNvPr id="121" name="フローチャート: 判断 120"/>
        <xdr:cNvSpPr/>
      </xdr:nvSpPr>
      <xdr:spPr>
        <a:xfrm>
          <a:off x="4584700" y="99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143325</xdr:rowOff>
    </xdr:from>
    <xdr:to>
      <xdr:col>19</xdr:col>
      <xdr:colOff>177800</xdr:colOff>
      <xdr:row>58</xdr:row>
      <xdr:rowOff>109394</xdr:rowOff>
    </xdr:to>
    <xdr:cxnSp macro="">
      <xdr:nvCxnSpPr>
        <xdr:cNvPr id="122" name="直線コネクタ 121"/>
        <xdr:cNvCxnSpPr/>
      </xdr:nvCxnSpPr>
      <xdr:spPr>
        <a:xfrm flipV="1">
          <a:off x="2908300" y="9915975"/>
          <a:ext cx="889000" cy="137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39164</xdr:rowOff>
    </xdr:from>
    <xdr:to>
      <xdr:col>20</xdr:col>
      <xdr:colOff>38100</xdr:colOff>
      <xdr:row>58</xdr:row>
      <xdr:rowOff>140764</xdr:rowOff>
    </xdr:to>
    <xdr:sp macro="" textlink="">
      <xdr:nvSpPr>
        <xdr:cNvPr id="123" name="フローチャート: 判断 122"/>
        <xdr:cNvSpPr/>
      </xdr:nvSpPr>
      <xdr:spPr>
        <a:xfrm>
          <a:off x="3746500" y="998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58</xdr:row>
      <xdr:rowOff>131891</xdr:rowOff>
    </xdr:from>
    <xdr:ext cx="534377" cy="259045"/>
    <xdr:sp macro="" textlink="">
      <xdr:nvSpPr>
        <xdr:cNvPr id="124" name="テキスト ボックス 123"/>
        <xdr:cNvSpPr txBox="1"/>
      </xdr:nvSpPr>
      <xdr:spPr>
        <a:xfrm>
          <a:off x="3517411" y="1007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109394</xdr:rowOff>
    </xdr:from>
    <xdr:to>
      <xdr:col>15</xdr:col>
      <xdr:colOff>50800</xdr:colOff>
      <xdr:row>59</xdr:row>
      <xdr:rowOff>10247</xdr:rowOff>
    </xdr:to>
    <xdr:cxnSp macro="">
      <xdr:nvCxnSpPr>
        <xdr:cNvPr id="125" name="直線コネクタ 124"/>
        <xdr:cNvCxnSpPr/>
      </xdr:nvCxnSpPr>
      <xdr:spPr>
        <a:xfrm flipV="1">
          <a:off x="2019300" y="10053494"/>
          <a:ext cx="889000" cy="72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52422</xdr:rowOff>
    </xdr:from>
    <xdr:to>
      <xdr:col>15</xdr:col>
      <xdr:colOff>101600</xdr:colOff>
      <xdr:row>58</xdr:row>
      <xdr:rowOff>154022</xdr:rowOff>
    </xdr:to>
    <xdr:sp macro="" textlink="">
      <xdr:nvSpPr>
        <xdr:cNvPr id="126" name="フローチャート: 判断 125"/>
        <xdr:cNvSpPr/>
      </xdr:nvSpPr>
      <xdr:spPr>
        <a:xfrm>
          <a:off x="2857500" y="9996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170549</xdr:rowOff>
    </xdr:from>
    <xdr:ext cx="534377" cy="259045"/>
    <xdr:sp macro="" textlink="">
      <xdr:nvSpPr>
        <xdr:cNvPr id="127" name="テキスト ボックス 126"/>
        <xdr:cNvSpPr txBox="1"/>
      </xdr:nvSpPr>
      <xdr:spPr>
        <a:xfrm>
          <a:off x="2641111" y="9771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146296</xdr:rowOff>
    </xdr:from>
    <xdr:to>
      <xdr:col>10</xdr:col>
      <xdr:colOff>114300</xdr:colOff>
      <xdr:row>59</xdr:row>
      <xdr:rowOff>10247</xdr:rowOff>
    </xdr:to>
    <xdr:cxnSp macro="">
      <xdr:nvCxnSpPr>
        <xdr:cNvPr id="128" name="直線コネクタ 127"/>
        <xdr:cNvCxnSpPr/>
      </xdr:nvCxnSpPr>
      <xdr:spPr>
        <a:xfrm>
          <a:off x="1130300" y="10090396"/>
          <a:ext cx="889000" cy="35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3861</xdr:rowOff>
    </xdr:from>
    <xdr:to>
      <xdr:col>10</xdr:col>
      <xdr:colOff>165100</xdr:colOff>
      <xdr:row>58</xdr:row>
      <xdr:rowOff>105461</xdr:rowOff>
    </xdr:to>
    <xdr:sp macro="" textlink="">
      <xdr:nvSpPr>
        <xdr:cNvPr id="129" name="フローチャート: 判断 128"/>
        <xdr:cNvSpPr/>
      </xdr:nvSpPr>
      <xdr:spPr>
        <a:xfrm>
          <a:off x="1968500" y="994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121988</xdr:rowOff>
    </xdr:from>
    <xdr:ext cx="534377" cy="259045"/>
    <xdr:sp macro="" textlink="">
      <xdr:nvSpPr>
        <xdr:cNvPr id="130" name="テキスト ボックス 129"/>
        <xdr:cNvSpPr txBox="1"/>
      </xdr:nvSpPr>
      <xdr:spPr>
        <a:xfrm>
          <a:off x="1752111" y="9723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130505</xdr:rowOff>
    </xdr:from>
    <xdr:to>
      <xdr:col>6</xdr:col>
      <xdr:colOff>38100</xdr:colOff>
      <xdr:row>58</xdr:row>
      <xdr:rowOff>60655</xdr:rowOff>
    </xdr:to>
    <xdr:sp macro="" textlink="">
      <xdr:nvSpPr>
        <xdr:cNvPr id="131" name="フローチャート: 判断 130"/>
        <xdr:cNvSpPr/>
      </xdr:nvSpPr>
      <xdr:spPr>
        <a:xfrm>
          <a:off x="1079500" y="99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77182</xdr:rowOff>
    </xdr:from>
    <xdr:ext cx="534377" cy="259045"/>
    <xdr:sp macro="" textlink="">
      <xdr:nvSpPr>
        <xdr:cNvPr id="132" name="テキスト ボックス 131"/>
        <xdr:cNvSpPr txBox="1"/>
      </xdr:nvSpPr>
      <xdr:spPr>
        <a:xfrm>
          <a:off x="863111" y="967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109409</xdr:rowOff>
    </xdr:from>
    <xdr:to>
      <xdr:col>24</xdr:col>
      <xdr:colOff>114300</xdr:colOff>
      <xdr:row>59</xdr:row>
      <xdr:rowOff>39559</xdr:rowOff>
    </xdr:to>
    <xdr:sp macro="" textlink="">
      <xdr:nvSpPr>
        <xdr:cNvPr id="138" name="楕円 137"/>
        <xdr:cNvSpPr/>
      </xdr:nvSpPr>
      <xdr:spPr>
        <a:xfrm>
          <a:off x="4584700" y="10053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87836</xdr:rowOff>
    </xdr:from>
    <xdr:ext cx="534377" cy="259045"/>
    <xdr:sp macro="" textlink="">
      <xdr:nvSpPr>
        <xdr:cNvPr id="139" name="総務費該当値テキスト"/>
        <xdr:cNvSpPr txBox="1"/>
      </xdr:nvSpPr>
      <xdr:spPr>
        <a:xfrm>
          <a:off x="4686300" y="10031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92525</xdr:rowOff>
    </xdr:from>
    <xdr:to>
      <xdr:col>20</xdr:col>
      <xdr:colOff>38100</xdr:colOff>
      <xdr:row>58</xdr:row>
      <xdr:rowOff>22675</xdr:rowOff>
    </xdr:to>
    <xdr:sp macro="" textlink="">
      <xdr:nvSpPr>
        <xdr:cNvPr id="140" name="楕円 139"/>
        <xdr:cNvSpPr/>
      </xdr:nvSpPr>
      <xdr:spPr>
        <a:xfrm>
          <a:off x="3746500" y="986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56</xdr:row>
      <xdr:rowOff>39202</xdr:rowOff>
    </xdr:from>
    <xdr:ext cx="534377" cy="259045"/>
    <xdr:sp macro="" textlink="">
      <xdr:nvSpPr>
        <xdr:cNvPr id="141" name="テキスト ボックス 140"/>
        <xdr:cNvSpPr txBox="1"/>
      </xdr:nvSpPr>
      <xdr:spPr>
        <a:xfrm>
          <a:off x="3517411" y="96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58594</xdr:rowOff>
    </xdr:from>
    <xdr:to>
      <xdr:col>15</xdr:col>
      <xdr:colOff>101600</xdr:colOff>
      <xdr:row>58</xdr:row>
      <xdr:rowOff>160194</xdr:rowOff>
    </xdr:to>
    <xdr:sp macro="" textlink="">
      <xdr:nvSpPr>
        <xdr:cNvPr id="142" name="楕円 141"/>
        <xdr:cNvSpPr/>
      </xdr:nvSpPr>
      <xdr:spPr>
        <a:xfrm>
          <a:off x="2857500" y="10002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151321</xdr:rowOff>
    </xdr:from>
    <xdr:ext cx="534377" cy="259045"/>
    <xdr:sp macro="" textlink="">
      <xdr:nvSpPr>
        <xdr:cNvPr id="143" name="テキスト ボックス 142"/>
        <xdr:cNvSpPr txBox="1"/>
      </xdr:nvSpPr>
      <xdr:spPr>
        <a:xfrm>
          <a:off x="2641111" y="10095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130897</xdr:rowOff>
    </xdr:from>
    <xdr:to>
      <xdr:col>10</xdr:col>
      <xdr:colOff>165100</xdr:colOff>
      <xdr:row>59</xdr:row>
      <xdr:rowOff>61047</xdr:rowOff>
    </xdr:to>
    <xdr:sp macro="" textlink="">
      <xdr:nvSpPr>
        <xdr:cNvPr id="144" name="楕円 143"/>
        <xdr:cNvSpPr/>
      </xdr:nvSpPr>
      <xdr:spPr>
        <a:xfrm>
          <a:off x="1968500" y="1007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52174</xdr:rowOff>
    </xdr:from>
    <xdr:ext cx="534377" cy="259045"/>
    <xdr:sp macro="" textlink="">
      <xdr:nvSpPr>
        <xdr:cNvPr id="145" name="テキスト ボックス 144"/>
        <xdr:cNvSpPr txBox="1"/>
      </xdr:nvSpPr>
      <xdr:spPr>
        <a:xfrm>
          <a:off x="1752111" y="1016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95496</xdr:rowOff>
    </xdr:from>
    <xdr:to>
      <xdr:col>6</xdr:col>
      <xdr:colOff>38100</xdr:colOff>
      <xdr:row>59</xdr:row>
      <xdr:rowOff>25646</xdr:rowOff>
    </xdr:to>
    <xdr:sp macro="" textlink="">
      <xdr:nvSpPr>
        <xdr:cNvPr id="146" name="楕円 145"/>
        <xdr:cNvSpPr/>
      </xdr:nvSpPr>
      <xdr:spPr>
        <a:xfrm>
          <a:off x="1079500" y="1003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16773</xdr:rowOff>
    </xdr:from>
    <xdr:ext cx="534377" cy="259045"/>
    <xdr:sp macro="" textlink="">
      <xdr:nvSpPr>
        <xdr:cNvPr id="147" name="テキスト ボックス 146"/>
        <xdr:cNvSpPr txBox="1"/>
      </xdr:nvSpPr>
      <xdr:spPr>
        <a:xfrm>
          <a:off x="863111" y="10132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6</xdr:col>
      <xdr:colOff>127000</xdr:colOff>
      <xdr:row>65</xdr:row>
      <xdr:rowOff>57150</xdr:rowOff>
    </xdr:from>
    <xdr:to>
      <xdr:col>14</xdr:col>
      <xdr:colOff>127000</xdr:colOff>
      <xdr:row>66</xdr:row>
      <xdr:rowOff>139700</xdr:rowOff>
    </xdr:to>
    <xdr:sp macro="" textlink="">
      <xdr:nvSpPr>
        <xdr:cNvPr id="149" name="正方形/長方形 148"/>
        <xdr:cNvSpPr/>
      </xdr:nvSpPr>
      <xdr:spPr>
        <a:xfrm>
          <a:off x="127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66</xdr:row>
      <xdr:rowOff>88900</xdr:rowOff>
    </xdr:from>
    <xdr:to>
      <xdr:col>14</xdr:col>
      <xdr:colOff>127000</xdr:colOff>
      <xdr:row>68</xdr:row>
      <xdr:rowOff>0</xdr:rowOff>
    </xdr:to>
    <xdr:sp macro="" textlink="">
      <xdr:nvSpPr>
        <xdr:cNvPr id="150" name="正方形/長方形 149"/>
        <xdr:cNvSpPr/>
      </xdr:nvSpPr>
      <xdr:spPr>
        <a:xfrm>
          <a:off x="127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65</xdr:row>
      <xdr:rowOff>57150</xdr:rowOff>
    </xdr:from>
    <xdr:to>
      <xdr:col>23</xdr:col>
      <xdr:colOff>63500</xdr:colOff>
      <xdr:row>66</xdr:row>
      <xdr:rowOff>139700</xdr:rowOff>
    </xdr:to>
    <xdr:sp macro="" textlink="">
      <xdr:nvSpPr>
        <xdr:cNvPr id="151" name="正方形/長方形 150"/>
        <xdr:cNvSpPr/>
      </xdr:nvSpPr>
      <xdr:spPr>
        <a:xfrm>
          <a:off x="292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66</xdr:row>
      <xdr:rowOff>88900</xdr:rowOff>
    </xdr:from>
    <xdr:to>
      <xdr:col>23</xdr:col>
      <xdr:colOff>63500</xdr:colOff>
      <xdr:row>68</xdr:row>
      <xdr:rowOff>0</xdr:rowOff>
    </xdr:to>
    <xdr:sp macro="" textlink="">
      <xdr:nvSpPr>
        <xdr:cNvPr id="152" name="正方形/長方形 151"/>
        <xdr:cNvSpPr/>
      </xdr:nvSpPr>
      <xdr:spPr>
        <a:xfrm>
          <a:off x="292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6" name="テキスト ボックス 155"/>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58" name="テキスト ボックス 157"/>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4" name="テキスト ボックス 163"/>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15951</xdr:rowOff>
    </xdr:from>
    <xdr:to>
      <xdr:col>24</xdr:col>
      <xdr:colOff>62865</xdr:colOff>
      <xdr:row>78</xdr:row>
      <xdr:rowOff>141396</xdr:rowOff>
    </xdr:to>
    <xdr:cxnSp macro="">
      <xdr:nvCxnSpPr>
        <xdr:cNvPr id="170" name="直線コネクタ 169"/>
        <xdr:cNvCxnSpPr/>
      </xdr:nvCxnSpPr>
      <xdr:spPr>
        <a:xfrm flipV="1">
          <a:off x="4633595" y="12017451"/>
          <a:ext cx="1270" cy="1497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145223</xdr:rowOff>
    </xdr:from>
    <xdr:ext cx="534377" cy="259045"/>
    <xdr:sp macro="" textlink="">
      <xdr:nvSpPr>
        <xdr:cNvPr id="171" name="民生費最小値テキスト"/>
        <xdr:cNvSpPr txBox="1"/>
      </xdr:nvSpPr>
      <xdr:spPr>
        <a:xfrm>
          <a:off x="4686300" y="13518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141396</xdr:rowOff>
    </xdr:from>
    <xdr:to>
      <xdr:col>24</xdr:col>
      <xdr:colOff>152400</xdr:colOff>
      <xdr:row>78</xdr:row>
      <xdr:rowOff>141396</xdr:rowOff>
    </xdr:to>
    <xdr:cxnSp macro="">
      <xdr:nvCxnSpPr>
        <xdr:cNvPr id="172" name="直線コネクタ 171"/>
        <xdr:cNvCxnSpPr/>
      </xdr:nvCxnSpPr>
      <xdr:spPr>
        <a:xfrm>
          <a:off x="4546600" y="1351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134078</xdr:rowOff>
    </xdr:from>
    <xdr:ext cx="599010" cy="259045"/>
    <xdr:sp macro="" textlink="">
      <xdr:nvSpPr>
        <xdr:cNvPr id="173" name="民生費最大値テキスト"/>
        <xdr:cNvSpPr txBox="1"/>
      </xdr:nvSpPr>
      <xdr:spPr>
        <a:xfrm>
          <a:off x="4686300" y="11792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15951</xdr:rowOff>
    </xdr:from>
    <xdr:to>
      <xdr:col>24</xdr:col>
      <xdr:colOff>152400</xdr:colOff>
      <xdr:row>70</xdr:row>
      <xdr:rowOff>15951</xdr:rowOff>
    </xdr:to>
    <xdr:cxnSp macro="">
      <xdr:nvCxnSpPr>
        <xdr:cNvPr id="174" name="直線コネクタ 173"/>
        <xdr:cNvCxnSpPr/>
      </xdr:nvCxnSpPr>
      <xdr:spPr>
        <a:xfrm>
          <a:off x="4546600" y="12017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74892</xdr:rowOff>
    </xdr:from>
    <xdr:to>
      <xdr:col>24</xdr:col>
      <xdr:colOff>63500</xdr:colOff>
      <xdr:row>77</xdr:row>
      <xdr:rowOff>82245</xdr:rowOff>
    </xdr:to>
    <xdr:cxnSp macro="">
      <xdr:nvCxnSpPr>
        <xdr:cNvPr id="175" name="直線コネクタ 174"/>
        <xdr:cNvCxnSpPr/>
      </xdr:nvCxnSpPr>
      <xdr:spPr>
        <a:xfrm>
          <a:off x="3797300" y="13276542"/>
          <a:ext cx="838200" cy="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27018</xdr:rowOff>
    </xdr:from>
    <xdr:ext cx="534377" cy="259045"/>
    <xdr:sp macro="" textlink="">
      <xdr:nvSpPr>
        <xdr:cNvPr id="176" name="民生費平均値テキスト"/>
        <xdr:cNvSpPr txBox="1"/>
      </xdr:nvSpPr>
      <xdr:spPr>
        <a:xfrm>
          <a:off x="4686300" y="13228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48591</xdr:rowOff>
    </xdr:from>
    <xdr:to>
      <xdr:col>24</xdr:col>
      <xdr:colOff>114300</xdr:colOff>
      <xdr:row>77</xdr:row>
      <xdr:rowOff>150191</xdr:rowOff>
    </xdr:to>
    <xdr:sp macro="" textlink="">
      <xdr:nvSpPr>
        <xdr:cNvPr id="177" name="フローチャート: 判断 176"/>
        <xdr:cNvSpPr/>
      </xdr:nvSpPr>
      <xdr:spPr>
        <a:xfrm>
          <a:off x="4584700" y="1325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74892</xdr:rowOff>
    </xdr:from>
    <xdr:to>
      <xdr:col>19</xdr:col>
      <xdr:colOff>177800</xdr:colOff>
      <xdr:row>77</xdr:row>
      <xdr:rowOff>130042</xdr:rowOff>
    </xdr:to>
    <xdr:cxnSp macro="">
      <xdr:nvCxnSpPr>
        <xdr:cNvPr id="178" name="直線コネクタ 177"/>
        <xdr:cNvCxnSpPr/>
      </xdr:nvCxnSpPr>
      <xdr:spPr>
        <a:xfrm flipV="1">
          <a:off x="2908300" y="13276542"/>
          <a:ext cx="889000" cy="5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170814</xdr:rowOff>
    </xdr:from>
    <xdr:to>
      <xdr:col>20</xdr:col>
      <xdr:colOff>38100</xdr:colOff>
      <xdr:row>77</xdr:row>
      <xdr:rowOff>100964</xdr:rowOff>
    </xdr:to>
    <xdr:sp macro="" textlink="">
      <xdr:nvSpPr>
        <xdr:cNvPr id="179" name="フローチャート: 判断 178"/>
        <xdr:cNvSpPr/>
      </xdr:nvSpPr>
      <xdr:spPr>
        <a:xfrm>
          <a:off x="3746500" y="13201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75</xdr:row>
      <xdr:rowOff>117491</xdr:rowOff>
    </xdr:from>
    <xdr:ext cx="534377" cy="259045"/>
    <xdr:sp macro="" textlink="">
      <xdr:nvSpPr>
        <xdr:cNvPr id="180" name="テキスト ボックス 179"/>
        <xdr:cNvSpPr txBox="1"/>
      </xdr:nvSpPr>
      <xdr:spPr>
        <a:xfrm>
          <a:off x="3517411" y="12976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118802</xdr:rowOff>
    </xdr:from>
    <xdr:to>
      <xdr:col>15</xdr:col>
      <xdr:colOff>50800</xdr:colOff>
      <xdr:row>77</xdr:row>
      <xdr:rowOff>130042</xdr:rowOff>
    </xdr:to>
    <xdr:cxnSp macro="">
      <xdr:nvCxnSpPr>
        <xdr:cNvPr id="181" name="直線コネクタ 180"/>
        <xdr:cNvCxnSpPr/>
      </xdr:nvCxnSpPr>
      <xdr:spPr>
        <a:xfrm>
          <a:off x="2019300" y="13320452"/>
          <a:ext cx="889000" cy="11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89224</xdr:rowOff>
    </xdr:from>
    <xdr:to>
      <xdr:col>15</xdr:col>
      <xdr:colOff>101600</xdr:colOff>
      <xdr:row>77</xdr:row>
      <xdr:rowOff>19374</xdr:rowOff>
    </xdr:to>
    <xdr:sp macro="" textlink="">
      <xdr:nvSpPr>
        <xdr:cNvPr id="182" name="フローチャート: 判断 181"/>
        <xdr:cNvSpPr/>
      </xdr:nvSpPr>
      <xdr:spPr>
        <a:xfrm>
          <a:off x="2857500" y="1311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35901</xdr:rowOff>
    </xdr:from>
    <xdr:ext cx="534377" cy="259045"/>
    <xdr:sp macro="" textlink="">
      <xdr:nvSpPr>
        <xdr:cNvPr id="183" name="テキスト ボックス 182"/>
        <xdr:cNvSpPr txBox="1"/>
      </xdr:nvSpPr>
      <xdr:spPr>
        <a:xfrm>
          <a:off x="2641111" y="1289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118802</xdr:rowOff>
    </xdr:from>
    <xdr:to>
      <xdr:col>10</xdr:col>
      <xdr:colOff>114300</xdr:colOff>
      <xdr:row>78</xdr:row>
      <xdr:rowOff>44165</xdr:rowOff>
    </xdr:to>
    <xdr:cxnSp macro="">
      <xdr:nvCxnSpPr>
        <xdr:cNvPr id="184" name="直線コネクタ 183"/>
        <xdr:cNvCxnSpPr/>
      </xdr:nvCxnSpPr>
      <xdr:spPr>
        <a:xfrm flipV="1">
          <a:off x="1130300" y="13320452"/>
          <a:ext cx="889000" cy="96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139936</xdr:rowOff>
    </xdr:from>
    <xdr:to>
      <xdr:col>10</xdr:col>
      <xdr:colOff>165100</xdr:colOff>
      <xdr:row>77</xdr:row>
      <xdr:rowOff>70086</xdr:rowOff>
    </xdr:to>
    <xdr:sp macro="" textlink="">
      <xdr:nvSpPr>
        <xdr:cNvPr id="185" name="フローチャート: 判断 184"/>
        <xdr:cNvSpPr/>
      </xdr:nvSpPr>
      <xdr:spPr>
        <a:xfrm>
          <a:off x="1968500" y="1317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86612</xdr:rowOff>
    </xdr:from>
    <xdr:ext cx="534377" cy="259045"/>
    <xdr:sp macro="" textlink="">
      <xdr:nvSpPr>
        <xdr:cNvPr id="186" name="テキスト ボックス 185"/>
        <xdr:cNvSpPr txBox="1"/>
      </xdr:nvSpPr>
      <xdr:spPr>
        <a:xfrm>
          <a:off x="1752111" y="12945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157728</xdr:rowOff>
    </xdr:from>
    <xdr:to>
      <xdr:col>6</xdr:col>
      <xdr:colOff>38100</xdr:colOff>
      <xdr:row>78</xdr:row>
      <xdr:rowOff>87878</xdr:rowOff>
    </xdr:to>
    <xdr:sp macro="" textlink="">
      <xdr:nvSpPr>
        <xdr:cNvPr id="187" name="フローチャート: 判断 186"/>
        <xdr:cNvSpPr/>
      </xdr:nvSpPr>
      <xdr:spPr>
        <a:xfrm>
          <a:off x="1079500" y="1335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104405</xdr:rowOff>
    </xdr:from>
    <xdr:ext cx="534377" cy="259045"/>
    <xdr:sp macro="" textlink="">
      <xdr:nvSpPr>
        <xdr:cNvPr id="188" name="テキスト ボックス 187"/>
        <xdr:cNvSpPr txBox="1"/>
      </xdr:nvSpPr>
      <xdr:spPr>
        <a:xfrm>
          <a:off x="863111" y="13134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31445</xdr:rowOff>
    </xdr:from>
    <xdr:to>
      <xdr:col>24</xdr:col>
      <xdr:colOff>114300</xdr:colOff>
      <xdr:row>77</xdr:row>
      <xdr:rowOff>133045</xdr:rowOff>
    </xdr:to>
    <xdr:sp macro="" textlink="">
      <xdr:nvSpPr>
        <xdr:cNvPr id="194" name="楕円 193"/>
        <xdr:cNvSpPr/>
      </xdr:nvSpPr>
      <xdr:spPr>
        <a:xfrm>
          <a:off x="4584700" y="13233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54322</xdr:rowOff>
    </xdr:from>
    <xdr:ext cx="534377" cy="259045"/>
    <xdr:sp macro="" textlink="">
      <xdr:nvSpPr>
        <xdr:cNvPr id="195" name="民生費該当値テキスト"/>
        <xdr:cNvSpPr txBox="1"/>
      </xdr:nvSpPr>
      <xdr:spPr>
        <a:xfrm>
          <a:off x="4686300" y="13084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24092</xdr:rowOff>
    </xdr:from>
    <xdr:to>
      <xdr:col>20</xdr:col>
      <xdr:colOff>38100</xdr:colOff>
      <xdr:row>77</xdr:row>
      <xdr:rowOff>125692</xdr:rowOff>
    </xdr:to>
    <xdr:sp macro="" textlink="">
      <xdr:nvSpPr>
        <xdr:cNvPr id="196" name="楕円 195"/>
        <xdr:cNvSpPr/>
      </xdr:nvSpPr>
      <xdr:spPr>
        <a:xfrm>
          <a:off x="3746500" y="1322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77</xdr:row>
      <xdr:rowOff>116819</xdr:rowOff>
    </xdr:from>
    <xdr:ext cx="534377" cy="259045"/>
    <xdr:sp macro="" textlink="">
      <xdr:nvSpPr>
        <xdr:cNvPr id="197" name="テキスト ボックス 196"/>
        <xdr:cNvSpPr txBox="1"/>
      </xdr:nvSpPr>
      <xdr:spPr>
        <a:xfrm>
          <a:off x="3517411" y="1331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79242</xdr:rowOff>
    </xdr:from>
    <xdr:to>
      <xdr:col>15</xdr:col>
      <xdr:colOff>101600</xdr:colOff>
      <xdr:row>78</xdr:row>
      <xdr:rowOff>9392</xdr:rowOff>
    </xdr:to>
    <xdr:sp macro="" textlink="">
      <xdr:nvSpPr>
        <xdr:cNvPr id="198" name="楕円 197"/>
        <xdr:cNvSpPr/>
      </xdr:nvSpPr>
      <xdr:spPr>
        <a:xfrm>
          <a:off x="2857500" y="132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519</xdr:rowOff>
    </xdr:from>
    <xdr:ext cx="534377" cy="259045"/>
    <xdr:sp macro="" textlink="">
      <xdr:nvSpPr>
        <xdr:cNvPr id="199" name="テキスト ボックス 198"/>
        <xdr:cNvSpPr txBox="1"/>
      </xdr:nvSpPr>
      <xdr:spPr>
        <a:xfrm>
          <a:off x="2641111" y="13373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68002</xdr:rowOff>
    </xdr:from>
    <xdr:to>
      <xdr:col>10</xdr:col>
      <xdr:colOff>165100</xdr:colOff>
      <xdr:row>77</xdr:row>
      <xdr:rowOff>169602</xdr:rowOff>
    </xdr:to>
    <xdr:sp macro="" textlink="">
      <xdr:nvSpPr>
        <xdr:cNvPr id="200" name="楕円 199"/>
        <xdr:cNvSpPr/>
      </xdr:nvSpPr>
      <xdr:spPr>
        <a:xfrm>
          <a:off x="1968500" y="1326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160729</xdr:rowOff>
    </xdr:from>
    <xdr:ext cx="534377" cy="259045"/>
    <xdr:sp macro="" textlink="">
      <xdr:nvSpPr>
        <xdr:cNvPr id="201" name="テキスト ボックス 200"/>
        <xdr:cNvSpPr txBox="1"/>
      </xdr:nvSpPr>
      <xdr:spPr>
        <a:xfrm>
          <a:off x="1752111" y="13362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164815</xdr:rowOff>
    </xdr:from>
    <xdr:to>
      <xdr:col>6</xdr:col>
      <xdr:colOff>38100</xdr:colOff>
      <xdr:row>78</xdr:row>
      <xdr:rowOff>94965</xdr:rowOff>
    </xdr:to>
    <xdr:sp macro="" textlink="">
      <xdr:nvSpPr>
        <xdr:cNvPr id="202" name="楕円 201"/>
        <xdr:cNvSpPr/>
      </xdr:nvSpPr>
      <xdr:spPr>
        <a:xfrm>
          <a:off x="1079500" y="13366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86092</xdr:rowOff>
    </xdr:from>
    <xdr:ext cx="534377" cy="259045"/>
    <xdr:sp macro="" textlink="">
      <xdr:nvSpPr>
        <xdr:cNvPr id="203" name="テキスト ボックス 202"/>
        <xdr:cNvSpPr txBox="1"/>
      </xdr:nvSpPr>
      <xdr:spPr>
        <a:xfrm>
          <a:off x="863111" y="13459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6</xdr:col>
      <xdr:colOff>127000</xdr:colOff>
      <xdr:row>85</xdr:row>
      <xdr:rowOff>57150</xdr:rowOff>
    </xdr:from>
    <xdr:to>
      <xdr:col>14</xdr:col>
      <xdr:colOff>127000</xdr:colOff>
      <xdr:row>86</xdr:row>
      <xdr:rowOff>139700</xdr:rowOff>
    </xdr:to>
    <xdr:sp macro="" textlink="">
      <xdr:nvSpPr>
        <xdr:cNvPr id="205" name="正方形/長方形 204"/>
        <xdr:cNvSpPr/>
      </xdr:nvSpPr>
      <xdr:spPr>
        <a:xfrm>
          <a:off x="127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xdr:col>
      <xdr:colOff>127000</xdr:colOff>
      <xdr:row>86</xdr:row>
      <xdr:rowOff>88900</xdr:rowOff>
    </xdr:from>
    <xdr:to>
      <xdr:col>14</xdr:col>
      <xdr:colOff>127000</xdr:colOff>
      <xdr:row>88</xdr:row>
      <xdr:rowOff>0</xdr:rowOff>
    </xdr:to>
    <xdr:sp macro="" textlink="">
      <xdr:nvSpPr>
        <xdr:cNvPr id="206" name="正方形/長方形 205"/>
        <xdr:cNvSpPr/>
      </xdr:nvSpPr>
      <xdr:spPr>
        <a:xfrm>
          <a:off x="127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15</xdr:col>
      <xdr:colOff>63500</xdr:colOff>
      <xdr:row>85</xdr:row>
      <xdr:rowOff>57150</xdr:rowOff>
    </xdr:from>
    <xdr:to>
      <xdr:col>23</xdr:col>
      <xdr:colOff>63500</xdr:colOff>
      <xdr:row>86</xdr:row>
      <xdr:rowOff>139700</xdr:rowOff>
    </xdr:to>
    <xdr:sp macro="" textlink="">
      <xdr:nvSpPr>
        <xdr:cNvPr id="207" name="正方形/長方形 206"/>
        <xdr:cNvSpPr/>
      </xdr:nvSpPr>
      <xdr:spPr>
        <a:xfrm>
          <a:off x="292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15</xdr:col>
      <xdr:colOff>63500</xdr:colOff>
      <xdr:row>86</xdr:row>
      <xdr:rowOff>88900</xdr:rowOff>
    </xdr:from>
    <xdr:to>
      <xdr:col>23</xdr:col>
      <xdr:colOff>63500</xdr:colOff>
      <xdr:row>88</xdr:row>
      <xdr:rowOff>0</xdr:rowOff>
    </xdr:to>
    <xdr:sp macro="" textlink="">
      <xdr:nvSpPr>
        <xdr:cNvPr id="208" name="正方形/長方形 207"/>
        <xdr:cNvSpPr/>
      </xdr:nvSpPr>
      <xdr:spPr>
        <a:xfrm>
          <a:off x="292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2" name="直線コネクタ 211"/>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3" name="テキスト ボックス 212"/>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4" name="直線コネクタ 213"/>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5" name="テキスト ボックス 214"/>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6" name="直線コネクタ 215"/>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17" name="テキスト ボックス 216"/>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8" name="直線コネクタ 217"/>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19" name="テキスト ボックス 218"/>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21" name="テキスト ボックス 220"/>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148661</xdr:rowOff>
    </xdr:from>
    <xdr:to>
      <xdr:col>24</xdr:col>
      <xdr:colOff>62865</xdr:colOff>
      <xdr:row>97</xdr:row>
      <xdr:rowOff>46112</xdr:rowOff>
    </xdr:to>
    <xdr:cxnSp macro="">
      <xdr:nvCxnSpPr>
        <xdr:cNvPr id="223" name="直線コネクタ 222"/>
        <xdr:cNvCxnSpPr/>
      </xdr:nvCxnSpPr>
      <xdr:spPr>
        <a:xfrm flipV="1">
          <a:off x="4633595" y="15750611"/>
          <a:ext cx="1270" cy="926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49939</xdr:rowOff>
    </xdr:from>
    <xdr:ext cx="469744" cy="259045"/>
    <xdr:sp macro="" textlink="">
      <xdr:nvSpPr>
        <xdr:cNvPr id="224" name="衛生費最小値テキスト"/>
        <xdr:cNvSpPr txBox="1"/>
      </xdr:nvSpPr>
      <xdr:spPr>
        <a:xfrm>
          <a:off x="4686300" y="16680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46112</xdr:rowOff>
    </xdr:from>
    <xdr:to>
      <xdr:col>24</xdr:col>
      <xdr:colOff>152400</xdr:colOff>
      <xdr:row>97</xdr:row>
      <xdr:rowOff>46112</xdr:rowOff>
    </xdr:to>
    <xdr:cxnSp macro="">
      <xdr:nvCxnSpPr>
        <xdr:cNvPr id="225" name="直線コネクタ 224"/>
        <xdr:cNvCxnSpPr/>
      </xdr:nvCxnSpPr>
      <xdr:spPr>
        <a:xfrm>
          <a:off x="4546600" y="16676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95338</xdr:rowOff>
    </xdr:from>
    <xdr:ext cx="534377" cy="259045"/>
    <xdr:sp macro="" textlink="">
      <xdr:nvSpPr>
        <xdr:cNvPr id="226" name="衛生費最大値テキスト"/>
        <xdr:cNvSpPr txBox="1"/>
      </xdr:nvSpPr>
      <xdr:spPr>
        <a:xfrm>
          <a:off x="4686300" y="1552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148661</xdr:rowOff>
    </xdr:from>
    <xdr:to>
      <xdr:col>24</xdr:col>
      <xdr:colOff>152400</xdr:colOff>
      <xdr:row>91</xdr:row>
      <xdr:rowOff>148661</xdr:rowOff>
    </xdr:to>
    <xdr:cxnSp macro="">
      <xdr:nvCxnSpPr>
        <xdr:cNvPr id="227" name="直線コネクタ 226"/>
        <xdr:cNvCxnSpPr/>
      </xdr:nvCxnSpPr>
      <xdr:spPr>
        <a:xfrm>
          <a:off x="4546600" y="1575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14291</xdr:rowOff>
    </xdr:from>
    <xdr:to>
      <xdr:col>24</xdr:col>
      <xdr:colOff>63500</xdr:colOff>
      <xdr:row>96</xdr:row>
      <xdr:rowOff>50318</xdr:rowOff>
    </xdr:to>
    <xdr:cxnSp macro="">
      <xdr:nvCxnSpPr>
        <xdr:cNvPr id="228" name="直線コネクタ 227"/>
        <xdr:cNvCxnSpPr/>
      </xdr:nvCxnSpPr>
      <xdr:spPr>
        <a:xfrm flipV="1">
          <a:off x="3797300" y="16473491"/>
          <a:ext cx="838200" cy="3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142353</xdr:rowOff>
    </xdr:from>
    <xdr:ext cx="469744" cy="259045"/>
    <xdr:sp macro="" textlink="">
      <xdr:nvSpPr>
        <xdr:cNvPr id="229" name="衛生費平均値テキスト"/>
        <xdr:cNvSpPr txBox="1"/>
      </xdr:nvSpPr>
      <xdr:spPr>
        <a:xfrm>
          <a:off x="4686300" y="164301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163926</xdr:rowOff>
    </xdr:from>
    <xdr:to>
      <xdr:col>24</xdr:col>
      <xdr:colOff>114300</xdr:colOff>
      <xdr:row>96</xdr:row>
      <xdr:rowOff>94076</xdr:rowOff>
    </xdr:to>
    <xdr:sp macro="" textlink="">
      <xdr:nvSpPr>
        <xdr:cNvPr id="230" name="フローチャート: 判断 229"/>
        <xdr:cNvSpPr/>
      </xdr:nvSpPr>
      <xdr:spPr>
        <a:xfrm>
          <a:off x="4584700" y="1645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50318</xdr:rowOff>
    </xdr:from>
    <xdr:to>
      <xdr:col>19</xdr:col>
      <xdr:colOff>177800</xdr:colOff>
      <xdr:row>96</xdr:row>
      <xdr:rowOff>90413</xdr:rowOff>
    </xdr:to>
    <xdr:cxnSp macro="">
      <xdr:nvCxnSpPr>
        <xdr:cNvPr id="231" name="直線コネクタ 230"/>
        <xdr:cNvCxnSpPr/>
      </xdr:nvCxnSpPr>
      <xdr:spPr>
        <a:xfrm flipV="1">
          <a:off x="2908300" y="16509518"/>
          <a:ext cx="889000" cy="40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131877</xdr:rowOff>
    </xdr:from>
    <xdr:to>
      <xdr:col>20</xdr:col>
      <xdr:colOff>38100</xdr:colOff>
      <xdr:row>96</xdr:row>
      <xdr:rowOff>62027</xdr:rowOff>
    </xdr:to>
    <xdr:sp macro="" textlink="">
      <xdr:nvSpPr>
        <xdr:cNvPr id="232" name="フローチャート: 判断 231"/>
        <xdr:cNvSpPr/>
      </xdr:nvSpPr>
      <xdr:spPr>
        <a:xfrm>
          <a:off x="3746500" y="1641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88411</xdr:colOff>
      <xdr:row>94</xdr:row>
      <xdr:rowOff>78554</xdr:rowOff>
    </xdr:from>
    <xdr:ext cx="534377" cy="259045"/>
    <xdr:sp macro="" textlink="">
      <xdr:nvSpPr>
        <xdr:cNvPr id="233" name="テキスト ボックス 232"/>
        <xdr:cNvSpPr txBox="1"/>
      </xdr:nvSpPr>
      <xdr:spPr>
        <a:xfrm>
          <a:off x="3517411" y="16194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76287</xdr:rowOff>
    </xdr:from>
    <xdr:to>
      <xdr:col>15</xdr:col>
      <xdr:colOff>50800</xdr:colOff>
      <xdr:row>96</xdr:row>
      <xdr:rowOff>90413</xdr:rowOff>
    </xdr:to>
    <xdr:cxnSp macro="">
      <xdr:nvCxnSpPr>
        <xdr:cNvPr id="234" name="直線コネクタ 233"/>
        <xdr:cNvCxnSpPr/>
      </xdr:nvCxnSpPr>
      <xdr:spPr>
        <a:xfrm>
          <a:off x="2019300" y="16535487"/>
          <a:ext cx="889000" cy="1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119396</xdr:rowOff>
    </xdr:from>
    <xdr:to>
      <xdr:col>15</xdr:col>
      <xdr:colOff>101600</xdr:colOff>
      <xdr:row>96</xdr:row>
      <xdr:rowOff>49546</xdr:rowOff>
    </xdr:to>
    <xdr:sp macro="" textlink="">
      <xdr:nvSpPr>
        <xdr:cNvPr id="235" name="フローチャート: 判断 234"/>
        <xdr:cNvSpPr/>
      </xdr:nvSpPr>
      <xdr:spPr>
        <a:xfrm>
          <a:off x="2857500" y="1640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66073</xdr:rowOff>
    </xdr:from>
    <xdr:ext cx="534377" cy="259045"/>
    <xdr:sp macro="" textlink="">
      <xdr:nvSpPr>
        <xdr:cNvPr id="236" name="テキスト ボックス 235"/>
        <xdr:cNvSpPr txBox="1"/>
      </xdr:nvSpPr>
      <xdr:spPr>
        <a:xfrm>
          <a:off x="2641111" y="1618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10449</xdr:rowOff>
    </xdr:from>
    <xdr:to>
      <xdr:col>10</xdr:col>
      <xdr:colOff>114300</xdr:colOff>
      <xdr:row>96</xdr:row>
      <xdr:rowOff>76287</xdr:rowOff>
    </xdr:to>
    <xdr:cxnSp macro="">
      <xdr:nvCxnSpPr>
        <xdr:cNvPr id="237" name="直線コネクタ 236"/>
        <xdr:cNvCxnSpPr/>
      </xdr:nvCxnSpPr>
      <xdr:spPr>
        <a:xfrm>
          <a:off x="1130300" y="16469649"/>
          <a:ext cx="889000" cy="6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107691</xdr:rowOff>
    </xdr:from>
    <xdr:to>
      <xdr:col>10</xdr:col>
      <xdr:colOff>165100</xdr:colOff>
      <xdr:row>96</xdr:row>
      <xdr:rowOff>37841</xdr:rowOff>
    </xdr:to>
    <xdr:sp macro="" textlink="">
      <xdr:nvSpPr>
        <xdr:cNvPr id="238" name="フローチャート: 判断 237"/>
        <xdr:cNvSpPr/>
      </xdr:nvSpPr>
      <xdr:spPr>
        <a:xfrm>
          <a:off x="1968500" y="1639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54368</xdr:rowOff>
    </xdr:from>
    <xdr:ext cx="534377" cy="259045"/>
    <xdr:sp macro="" textlink="">
      <xdr:nvSpPr>
        <xdr:cNvPr id="239" name="テキスト ボックス 238"/>
        <xdr:cNvSpPr txBox="1"/>
      </xdr:nvSpPr>
      <xdr:spPr>
        <a:xfrm>
          <a:off x="1752111" y="16170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10674</xdr:rowOff>
    </xdr:from>
    <xdr:to>
      <xdr:col>6</xdr:col>
      <xdr:colOff>38100</xdr:colOff>
      <xdr:row>96</xdr:row>
      <xdr:rowOff>112274</xdr:rowOff>
    </xdr:to>
    <xdr:sp macro="" textlink="">
      <xdr:nvSpPr>
        <xdr:cNvPr id="240" name="フローチャート: 判断 239"/>
        <xdr:cNvSpPr/>
      </xdr:nvSpPr>
      <xdr:spPr>
        <a:xfrm>
          <a:off x="1079500" y="16469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96</xdr:row>
      <xdr:rowOff>103401</xdr:rowOff>
    </xdr:from>
    <xdr:ext cx="469744" cy="259045"/>
    <xdr:sp macro="" textlink="">
      <xdr:nvSpPr>
        <xdr:cNvPr id="241" name="テキスト ボックス 240"/>
        <xdr:cNvSpPr txBox="1"/>
      </xdr:nvSpPr>
      <xdr:spPr>
        <a:xfrm>
          <a:off x="895428" y="16562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134941</xdr:rowOff>
    </xdr:from>
    <xdr:to>
      <xdr:col>24</xdr:col>
      <xdr:colOff>114300</xdr:colOff>
      <xdr:row>96</xdr:row>
      <xdr:rowOff>65091</xdr:rowOff>
    </xdr:to>
    <xdr:sp macro="" textlink="">
      <xdr:nvSpPr>
        <xdr:cNvPr id="247" name="楕円 246"/>
        <xdr:cNvSpPr/>
      </xdr:nvSpPr>
      <xdr:spPr>
        <a:xfrm>
          <a:off x="4584700" y="164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157818</xdr:rowOff>
    </xdr:from>
    <xdr:ext cx="534377" cy="259045"/>
    <xdr:sp macro="" textlink="">
      <xdr:nvSpPr>
        <xdr:cNvPr id="248" name="衛生費該当値テキスト"/>
        <xdr:cNvSpPr txBox="1"/>
      </xdr:nvSpPr>
      <xdr:spPr>
        <a:xfrm>
          <a:off x="4686300" y="16274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170968</xdr:rowOff>
    </xdr:from>
    <xdr:to>
      <xdr:col>20</xdr:col>
      <xdr:colOff>38100</xdr:colOff>
      <xdr:row>96</xdr:row>
      <xdr:rowOff>101118</xdr:rowOff>
    </xdr:to>
    <xdr:sp macro="" textlink="">
      <xdr:nvSpPr>
        <xdr:cNvPr id="249" name="楕円 248"/>
        <xdr:cNvSpPr/>
      </xdr:nvSpPr>
      <xdr:spPr>
        <a:xfrm>
          <a:off x="3746500" y="16458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120728</xdr:colOff>
      <xdr:row>96</xdr:row>
      <xdr:rowOff>92245</xdr:rowOff>
    </xdr:from>
    <xdr:ext cx="469744" cy="259045"/>
    <xdr:sp macro="" textlink="">
      <xdr:nvSpPr>
        <xdr:cNvPr id="250" name="テキスト ボックス 249"/>
        <xdr:cNvSpPr txBox="1"/>
      </xdr:nvSpPr>
      <xdr:spPr>
        <a:xfrm>
          <a:off x="3549728" y="1655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39613</xdr:rowOff>
    </xdr:from>
    <xdr:to>
      <xdr:col>15</xdr:col>
      <xdr:colOff>101600</xdr:colOff>
      <xdr:row>96</xdr:row>
      <xdr:rowOff>141213</xdr:rowOff>
    </xdr:to>
    <xdr:sp macro="" textlink="">
      <xdr:nvSpPr>
        <xdr:cNvPr id="251" name="楕円 250"/>
        <xdr:cNvSpPr/>
      </xdr:nvSpPr>
      <xdr:spPr>
        <a:xfrm>
          <a:off x="2857500" y="1649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96</xdr:row>
      <xdr:rowOff>132340</xdr:rowOff>
    </xdr:from>
    <xdr:ext cx="469744" cy="259045"/>
    <xdr:sp macro="" textlink="">
      <xdr:nvSpPr>
        <xdr:cNvPr id="252" name="テキスト ボックス 251"/>
        <xdr:cNvSpPr txBox="1"/>
      </xdr:nvSpPr>
      <xdr:spPr>
        <a:xfrm>
          <a:off x="2673428" y="16591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25487</xdr:rowOff>
    </xdr:from>
    <xdr:to>
      <xdr:col>10</xdr:col>
      <xdr:colOff>165100</xdr:colOff>
      <xdr:row>96</xdr:row>
      <xdr:rowOff>127087</xdr:rowOff>
    </xdr:to>
    <xdr:sp macro="" textlink="">
      <xdr:nvSpPr>
        <xdr:cNvPr id="253" name="楕円 252"/>
        <xdr:cNvSpPr/>
      </xdr:nvSpPr>
      <xdr:spPr>
        <a:xfrm>
          <a:off x="1968500" y="1648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96</xdr:row>
      <xdr:rowOff>118214</xdr:rowOff>
    </xdr:from>
    <xdr:ext cx="469744" cy="259045"/>
    <xdr:sp macro="" textlink="">
      <xdr:nvSpPr>
        <xdr:cNvPr id="254" name="テキスト ボックス 253"/>
        <xdr:cNvSpPr txBox="1"/>
      </xdr:nvSpPr>
      <xdr:spPr>
        <a:xfrm>
          <a:off x="1784428" y="16577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131099</xdr:rowOff>
    </xdr:from>
    <xdr:to>
      <xdr:col>6</xdr:col>
      <xdr:colOff>38100</xdr:colOff>
      <xdr:row>96</xdr:row>
      <xdr:rowOff>61249</xdr:rowOff>
    </xdr:to>
    <xdr:sp macro="" textlink="">
      <xdr:nvSpPr>
        <xdr:cNvPr id="255" name="楕円 254"/>
        <xdr:cNvSpPr/>
      </xdr:nvSpPr>
      <xdr:spPr>
        <a:xfrm>
          <a:off x="1079500" y="16418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77776</xdr:rowOff>
    </xdr:from>
    <xdr:ext cx="534377" cy="259045"/>
    <xdr:sp macro="" textlink="">
      <xdr:nvSpPr>
        <xdr:cNvPr id="256" name="テキスト ボックス 255"/>
        <xdr:cNvSpPr txBox="1"/>
      </xdr:nvSpPr>
      <xdr:spPr>
        <a:xfrm>
          <a:off x="863111" y="16194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37</xdr:col>
      <xdr:colOff>63500</xdr:colOff>
      <xdr:row>25</xdr:row>
      <xdr:rowOff>57150</xdr:rowOff>
    </xdr:from>
    <xdr:to>
      <xdr:col>45</xdr:col>
      <xdr:colOff>63500</xdr:colOff>
      <xdr:row>26</xdr:row>
      <xdr:rowOff>139700</xdr:rowOff>
    </xdr:to>
    <xdr:sp macro="" textlink="">
      <xdr:nvSpPr>
        <xdr:cNvPr id="258" name="正方形/長方形 257"/>
        <xdr:cNvSpPr/>
      </xdr:nvSpPr>
      <xdr:spPr>
        <a:xfrm>
          <a:off x="711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26</xdr:row>
      <xdr:rowOff>88900</xdr:rowOff>
    </xdr:from>
    <xdr:to>
      <xdr:col>45</xdr:col>
      <xdr:colOff>63500</xdr:colOff>
      <xdr:row>28</xdr:row>
      <xdr:rowOff>0</xdr:rowOff>
    </xdr:to>
    <xdr:sp macro="" textlink="">
      <xdr:nvSpPr>
        <xdr:cNvPr id="259" name="正方形/長方形 258"/>
        <xdr:cNvSpPr/>
      </xdr:nvSpPr>
      <xdr:spPr>
        <a:xfrm>
          <a:off x="711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25</xdr:row>
      <xdr:rowOff>57150</xdr:rowOff>
    </xdr:from>
    <xdr:to>
      <xdr:col>54</xdr:col>
      <xdr:colOff>0</xdr:colOff>
      <xdr:row>26</xdr:row>
      <xdr:rowOff>139700</xdr:rowOff>
    </xdr:to>
    <xdr:sp macro="" textlink="">
      <xdr:nvSpPr>
        <xdr:cNvPr id="260" name="正方形/長方形 259"/>
        <xdr:cNvSpPr/>
      </xdr:nvSpPr>
      <xdr:spPr>
        <a:xfrm>
          <a:off x="876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26</xdr:row>
      <xdr:rowOff>88900</xdr:rowOff>
    </xdr:from>
    <xdr:to>
      <xdr:col>54</xdr:col>
      <xdr:colOff>0</xdr:colOff>
      <xdr:row>28</xdr:row>
      <xdr:rowOff>0</xdr:rowOff>
    </xdr:to>
    <xdr:sp macro="" textlink="">
      <xdr:nvSpPr>
        <xdr:cNvPr id="261" name="正方形/長方形 260"/>
        <xdr:cNvSpPr/>
      </xdr:nvSpPr>
      <xdr:spPr>
        <a:xfrm>
          <a:off x="876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2" name="正方形/長方形 26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3" name="テキスト ボックス 26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4" name="直線コネクタ 26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5" name="テキスト ボックス 264"/>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38</xdr:row>
      <xdr:rowOff>73677</xdr:rowOff>
    </xdr:from>
    <xdr:ext cx="377026" cy="259045"/>
    <xdr:sp macro="" textlink="">
      <xdr:nvSpPr>
        <xdr:cNvPr id="267" name="テキスト ボックス 266"/>
        <xdr:cNvSpPr txBox="1"/>
      </xdr:nvSpPr>
      <xdr:spPr>
        <a:xfrm>
          <a:off x="6226974" y="6588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69" name="テキスト ボックス 268"/>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1" name="テキスト ボックス 27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3" name="テキスト ボックス 27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5" name="テキスト ボックス 27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132080</xdr:rowOff>
    </xdr:from>
    <xdr:to>
      <xdr:col>54</xdr:col>
      <xdr:colOff>189865</xdr:colOff>
      <xdr:row>39</xdr:row>
      <xdr:rowOff>90932</xdr:rowOff>
    </xdr:to>
    <xdr:cxnSp macro="">
      <xdr:nvCxnSpPr>
        <xdr:cNvPr id="279" name="直線コネクタ 278"/>
        <xdr:cNvCxnSpPr/>
      </xdr:nvCxnSpPr>
      <xdr:spPr>
        <a:xfrm flipV="1">
          <a:off x="10475595" y="5447030"/>
          <a:ext cx="127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94759</xdr:rowOff>
    </xdr:from>
    <xdr:ext cx="378565" cy="259045"/>
    <xdr:sp macro="" textlink="">
      <xdr:nvSpPr>
        <xdr:cNvPr id="280" name="労働費最小値テキスト"/>
        <xdr:cNvSpPr txBox="1"/>
      </xdr:nvSpPr>
      <xdr:spPr>
        <a:xfrm>
          <a:off x="10528300" y="67813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90932</xdr:rowOff>
    </xdr:from>
    <xdr:to>
      <xdr:col>55</xdr:col>
      <xdr:colOff>88900</xdr:colOff>
      <xdr:row>39</xdr:row>
      <xdr:rowOff>90932</xdr:rowOff>
    </xdr:to>
    <xdr:cxnSp macro="">
      <xdr:nvCxnSpPr>
        <xdr:cNvPr id="281" name="直線コネクタ 280"/>
        <xdr:cNvCxnSpPr/>
      </xdr:nvCxnSpPr>
      <xdr:spPr>
        <a:xfrm>
          <a:off x="10388600" y="6777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78757</xdr:rowOff>
    </xdr:from>
    <xdr:ext cx="469744" cy="259045"/>
    <xdr:sp macro="" textlink="">
      <xdr:nvSpPr>
        <xdr:cNvPr id="282" name="労働費最大値テキスト"/>
        <xdr:cNvSpPr txBox="1"/>
      </xdr:nvSpPr>
      <xdr:spPr>
        <a:xfrm>
          <a:off x="10528300" y="5222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132080</xdr:rowOff>
    </xdr:from>
    <xdr:to>
      <xdr:col>55</xdr:col>
      <xdr:colOff>88900</xdr:colOff>
      <xdr:row>31</xdr:row>
      <xdr:rowOff>132080</xdr:rowOff>
    </xdr:to>
    <xdr:cxnSp macro="">
      <xdr:nvCxnSpPr>
        <xdr:cNvPr id="283" name="直線コネクタ 282"/>
        <xdr:cNvCxnSpPr/>
      </xdr:nvCxnSpPr>
      <xdr:spPr>
        <a:xfrm>
          <a:off x="10388600" y="5447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153416</xdr:rowOff>
    </xdr:from>
    <xdr:to>
      <xdr:col>55</xdr:col>
      <xdr:colOff>0</xdr:colOff>
      <xdr:row>35</xdr:row>
      <xdr:rowOff>10922</xdr:rowOff>
    </xdr:to>
    <xdr:cxnSp macro="">
      <xdr:nvCxnSpPr>
        <xdr:cNvPr id="284" name="直線コネクタ 283"/>
        <xdr:cNvCxnSpPr/>
      </xdr:nvCxnSpPr>
      <xdr:spPr>
        <a:xfrm>
          <a:off x="9639300" y="5982716"/>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271</xdr:rowOff>
    </xdr:from>
    <xdr:ext cx="378565" cy="259045"/>
    <xdr:sp macro="" textlink="">
      <xdr:nvSpPr>
        <xdr:cNvPr id="285" name="労働費平均値テキスト"/>
        <xdr:cNvSpPr txBox="1"/>
      </xdr:nvSpPr>
      <xdr:spPr>
        <a:xfrm>
          <a:off x="10528300" y="63439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21844</xdr:rowOff>
    </xdr:from>
    <xdr:to>
      <xdr:col>55</xdr:col>
      <xdr:colOff>50800</xdr:colOff>
      <xdr:row>37</xdr:row>
      <xdr:rowOff>123444</xdr:rowOff>
    </xdr:to>
    <xdr:sp macro="" textlink="">
      <xdr:nvSpPr>
        <xdr:cNvPr id="286" name="フローチャート: 判断 285"/>
        <xdr:cNvSpPr/>
      </xdr:nvSpPr>
      <xdr:spPr>
        <a:xfrm>
          <a:off x="10426700" y="636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55880</xdr:rowOff>
    </xdr:from>
    <xdr:to>
      <xdr:col>50</xdr:col>
      <xdr:colOff>114300</xdr:colOff>
      <xdr:row>34</xdr:row>
      <xdr:rowOff>153416</xdr:rowOff>
    </xdr:to>
    <xdr:cxnSp macro="">
      <xdr:nvCxnSpPr>
        <xdr:cNvPr id="287" name="直線コネクタ 286"/>
        <xdr:cNvCxnSpPr/>
      </xdr:nvCxnSpPr>
      <xdr:spPr>
        <a:xfrm>
          <a:off x="8750300" y="5885180"/>
          <a:ext cx="889000" cy="9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128524</xdr:rowOff>
    </xdr:from>
    <xdr:to>
      <xdr:col>50</xdr:col>
      <xdr:colOff>165100</xdr:colOff>
      <xdr:row>37</xdr:row>
      <xdr:rowOff>58674</xdr:rowOff>
    </xdr:to>
    <xdr:sp macro="" textlink="">
      <xdr:nvSpPr>
        <xdr:cNvPr id="288" name="フローチャート: 判断 287"/>
        <xdr:cNvSpPr/>
      </xdr:nvSpPr>
      <xdr:spPr>
        <a:xfrm>
          <a:off x="9588500" y="6300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102817</xdr:colOff>
      <xdr:row>37</xdr:row>
      <xdr:rowOff>49801</xdr:rowOff>
    </xdr:from>
    <xdr:ext cx="378565" cy="259045"/>
    <xdr:sp macro="" textlink="">
      <xdr:nvSpPr>
        <xdr:cNvPr id="289" name="テキスト ボックス 288"/>
        <xdr:cNvSpPr txBox="1"/>
      </xdr:nvSpPr>
      <xdr:spPr>
        <a:xfrm>
          <a:off x="9437317" y="6393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85598</xdr:rowOff>
    </xdr:from>
    <xdr:to>
      <xdr:col>45</xdr:col>
      <xdr:colOff>177800</xdr:colOff>
      <xdr:row>34</xdr:row>
      <xdr:rowOff>55880</xdr:rowOff>
    </xdr:to>
    <xdr:cxnSp macro="">
      <xdr:nvCxnSpPr>
        <xdr:cNvPr id="290" name="直線コネクタ 289"/>
        <xdr:cNvCxnSpPr/>
      </xdr:nvCxnSpPr>
      <xdr:spPr>
        <a:xfrm>
          <a:off x="7861300" y="5571998"/>
          <a:ext cx="889000" cy="31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154432</xdr:rowOff>
    </xdr:from>
    <xdr:to>
      <xdr:col>46</xdr:col>
      <xdr:colOff>38100</xdr:colOff>
      <xdr:row>36</xdr:row>
      <xdr:rowOff>84582</xdr:rowOff>
    </xdr:to>
    <xdr:sp macro="" textlink="">
      <xdr:nvSpPr>
        <xdr:cNvPr id="291" name="フローチャート: 判断 290"/>
        <xdr:cNvSpPr/>
      </xdr:nvSpPr>
      <xdr:spPr>
        <a:xfrm>
          <a:off x="8699500" y="6155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75709</xdr:rowOff>
    </xdr:from>
    <xdr:ext cx="469744" cy="259045"/>
    <xdr:sp macro="" textlink="">
      <xdr:nvSpPr>
        <xdr:cNvPr id="292" name="テキスト ボックス 291"/>
        <xdr:cNvSpPr txBox="1"/>
      </xdr:nvSpPr>
      <xdr:spPr>
        <a:xfrm>
          <a:off x="8515428" y="6247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122174</xdr:rowOff>
    </xdr:from>
    <xdr:to>
      <xdr:col>41</xdr:col>
      <xdr:colOff>50800</xdr:colOff>
      <xdr:row>32</xdr:row>
      <xdr:rowOff>85598</xdr:rowOff>
    </xdr:to>
    <xdr:cxnSp macro="">
      <xdr:nvCxnSpPr>
        <xdr:cNvPr id="293" name="直線コネクタ 292"/>
        <xdr:cNvCxnSpPr/>
      </xdr:nvCxnSpPr>
      <xdr:spPr>
        <a:xfrm>
          <a:off x="6972300" y="5265674"/>
          <a:ext cx="889000" cy="306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159766</xdr:rowOff>
    </xdr:from>
    <xdr:to>
      <xdr:col>41</xdr:col>
      <xdr:colOff>101600</xdr:colOff>
      <xdr:row>32</xdr:row>
      <xdr:rowOff>89916</xdr:rowOff>
    </xdr:to>
    <xdr:sp macro="" textlink="">
      <xdr:nvSpPr>
        <xdr:cNvPr id="294" name="フローチャート: 判断 293"/>
        <xdr:cNvSpPr/>
      </xdr:nvSpPr>
      <xdr:spPr>
        <a:xfrm>
          <a:off x="7810500" y="5474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30</xdr:row>
      <xdr:rowOff>106443</xdr:rowOff>
    </xdr:from>
    <xdr:ext cx="469744" cy="259045"/>
    <xdr:sp macro="" textlink="">
      <xdr:nvSpPr>
        <xdr:cNvPr id="295" name="テキスト ボックス 294"/>
        <xdr:cNvSpPr txBox="1"/>
      </xdr:nvSpPr>
      <xdr:spPr>
        <a:xfrm>
          <a:off x="7626428" y="524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147574</xdr:rowOff>
    </xdr:from>
    <xdr:to>
      <xdr:col>36</xdr:col>
      <xdr:colOff>165100</xdr:colOff>
      <xdr:row>32</xdr:row>
      <xdr:rowOff>77724</xdr:rowOff>
    </xdr:to>
    <xdr:sp macro="" textlink="">
      <xdr:nvSpPr>
        <xdr:cNvPr id="296" name="フローチャート: 判断 295"/>
        <xdr:cNvSpPr/>
      </xdr:nvSpPr>
      <xdr:spPr>
        <a:xfrm>
          <a:off x="6921500" y="54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32</xdr:row>
      <xdr:rowOff>68851</xdr:rowOff>
    </xdr:from>
    <xdr:ext cx="469744" cy="259045"/>
    <xdr:sp macro="" textlink="">
      <xdr:nvSpPr>
        <xdr:cNvPr id="297" name="テキスト ボックス 296"/>
        <xdr:cNvSpPr txBox="1"/>
      </xdr:nvSpPr>
      <xdr:spPr>
        <a:xfrm>
          <a:off x="6737428" y="555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131572</xdr:rowOff>
    </xdr:from>
    <xdr:to>
      <xdr:col>55</xdr:col>
      <xdr:colOff>50800</xdr:colOff>
      <xdr:row>35</xdr:row>
      <xdr:rowOff>61722</xdr:rowOff>
    </xdr:to>
    <xdr:sp macro="" textlink="">
      <xdr:nvSpPr>
        <xdr:cNvPr id="303" name="楕円 302"/>
        <xdr:cNvSpPr/>
      </xdr:nvSpPr>
      <xdr:spPr>
        <a:xfrm>
          <a:off x="104267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154449</xdr:rowOff>
    </xdr:from>
    <xdr:ext cx="469744" cy="259045"/>
    <xdr:sp macro="" textlink="">
      <xdr:nvSpPr>
        <xdr:cNvPr id="304" name="労働費該当値テキスト"/>
        <xdr:cNvSpPr txBox="1"/>
      </xdr:nvSpPr>
      <xdr:spPr>
        <a:xfrm>
          <a:off x="10528300" y="5812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102616</xdr:rowOff>
    </xdr:from>
    <xdr:to>
      <xdr:col>50</xdr:col>
      <xdr:colOff>165100</xdr:colOff>
      <xdr:row>35</xdr:row>
      <xdr:rowOff>32766</xdr:rowOff>
    </xdr:to>
    <xdr:sp macro="" textlink="">
      <xdr:nvSpPr>
        <xdr:cNvPr id="305" name="楕円 304"/>
        <xdr:cNvSpPr/>
      </xdr:nvSpPr>
      <xdr:spPr>
        <a:xfrm>
          <a:off x="95885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57228</xdr:colOff>
      <xdr:row>33</xdr:row>
      <xdr:rowOff>49293</xdr:rowOff>
    </xdr:from>
    <xdr:ext cx="469744" cy="259045"/>
    <xdr:sp macro="" textlink="">
      <xdr:nvSpPr>
        <xdr:cNvPr id="306" name="テキスト ボックス 305"/>
        <xdr:cNvSpPr txBox="1"/>
      </xdr:nvSpPr>
      <xdr:spPr>
        <a:xfrm>
          <a:off x="9391728" y="570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5080</xdr:rowOff>
    </xdr:from>
    <xdr:to>
      <xdr:col>46</xdr:col>
      <xdr:colOff>38100</xdr:colOff>
      <xdr:row>34</xdr:row>
      <xdr:rowOff>106680</xdr:rowOff>
    </xdr:to>
    <xdr:sp macro="" textlink="">
      <xdr:nvSpPr>
        <xdr:cNvPr id="307" name="楕円 306"/>
        <xdr:cNvSpPr/>
      </xdr:nvSpPr>
      <xdr:spPr>
        <a:xfrm>
          <a:off x="8699500" y="58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32</xdr:row>
      <xdr:rowOff>123207</xdr:rowOff>
    </xdr:from>
    <xdr:ext cx="469744" cy="259045"/>
    <xdr:sp macro="" textlink="">
      <xdr:nvSpPr>
        <xdr:cNvPr id="308" name="テキスト ボックス 307"/>
        <xdr:cNvSpPr txBox="1"/>
      </xdr:nvSpPr>
      <xdr:spPr>
        <a:xfrm>
          <a:off x="8515428" y="5609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34798</xdr:rowOff>
    </xdr:from>
    <xdr:to>
      <xdr:col>41</xdr:col>
      <xdr:colOff>101600</xdr:colOff>
      <xdr:row>32</xdr:row>
      <xdr:rowOff>136398</xdr:rowOff>
    </xdr:to>
    <xdr:sp macro="" textlink="">
      <xdr:nvSpPr>
        <xdr:cNvPr id="309" name="楕円 308"/>
        <xdr:cNvSpPr/>
      </xdr:nvSpPr>
      <xdr:spPr>
        <a:xfrm>
          <a:off x="7810500" y="552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32</xdr:row>
      <xdr:rowOff>127525</xdr:rowOff>
    </xdr:from>
    <xdr:ext cx="469744" cy="259045"/>
    <xdr:sp macro="" textlink="">
      <xdr:nvSpPr>
        <xdr:cNvPr id="310" name="テキスト ボックス 309"/>
        <xdr:cNvSpPr txBox="1"/>
      </xdr:nvSpPr>
      <xdr:spPr>
        <a:xfrm>
          <a:off x="7626428" y="5613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71374</xdr:rowOff>
    </xdr:from>
    <xdr:to>
      <xdr:col>36</xdr:col>
      <xdr:colOff>165100</xdr:colOff>
      <xdr:row>31</xdr:row>
      <xdr:rowOff>1524</xdr:rowOff>
    </xdr:to>
    <xdr:sp macro="" textlink="">
      <xdr:nvSpPr>
        <xdr:cNvPr id="311" name="楕円 310"/>
        <xdr:cNvSpPr/>
      </xdr:nvSpPr>
      <xdr:spPr>
        <a:xfrm>
          <a:off x="6921500" y="5214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29</xdr:row>
      <xdr:rowOff>18051</xdr:rowOff>
    </xdr:from>
    <xdr:ext cx="469744" cy="259045"/>
    <xdr:sp macro="" textlink="">
      <xdr:nvSpPr>
        <xdr:cNvPr id="312" name="テキスト ボックス 311"/>
        <xdr:cNvSpPr txBox="1"/>
      </xdr:nvSpPr>
      <xdr:spPr>
        <a:xfrm>
          <a:off x="6737428" y="49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37</xdr:col>
      <xdr:colOff>63500</xdr:colOff>
      <xdr:row>45</xdr:row>
      <xdr:rowOff>57150</xdr:rowOff>
    </xdr:from>
    <xdr:to>
      <xdr:col>45</xdr:col>
      <xdr:colOff>63500</xdr:colOff>
      <xdr:row>46</xdr:row>
      <xdr:rowOff>139700</xdr:rowOff>
    </xdr:to>
    <xdr:sp macro="" textlink="">
      <xdr:nvSpPr>
        <xdr:cNvPr id="314" name="正方形/長方形 313"/>
        <xdr:cNvSpPr/>
      </xdr:nvSpPr>
      <xdr:spPr>
        <a:xfrm>
          <a:off x="711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46</xdr:row>
      <xdr:rowOff>88900</xdr:rowOff>
    </xdr:from>
    <xdr:to>
      <xdr:col>45</xdr:col>
      <xdr:colOff>63500</xdr:colOff>
      <xdr:row>48</xdr:row>
      <xdr:rowOff>0</xdr:rowOff>
    </xdr:to>
    <xdr:sp macro="" textlink="">
      <xdr:nvSpPr>
        <xdr:cNvPr id="315" name="正方形/長方形 314"/>
        <xdr:cNvSpPr/>
      </xdr:nvSpPr>
      <xdr:spPr>
        <a:xfrm>
          <a:off x="711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45</xdr:row>
      <xdr:rowOff>57150</xdr:rowOff>
    </xdr:from>
    <xdr:to>
      <xdr:col>54</xdr:col>
      <xdr:colOff>0</xdr:colOff>
      <xdr:row>46</xdr:row>
      <xdr:rowOff>139700</xdr:rowOff>
    </xdr:to>
    <xdr:sp macro="" textlink="">
      <xdr:nvSpPr>
        <xdr:cNvPr id="316" name="正方形/長方形 315"/>
        <xdr:cNvSpPr/>
      </xdr:nvSpPr>
      <xdr:spPr>
        <a:xfrm>
          <a:off x="876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46</xdr:row>
      <xdr:rowOff>88900</xdr:rowOff>
    </xdr:from>
    <xdr:to>
      <xdr:col>54</xdr:col>
      <xdr:colOff>0</xdr:colOff>
      <xdr:row>48</xdr:row>
      <xdr:rowOff>0</xdr:rowOff>
    </xdr:to>
    <xdr:sp macro="" textlink="">
      <xdr:nvSpPr>
        <xdr:cNvPr id="317" name="正方形/長方形 316"/>
        <xdr:cNvSpPr/>
      </xdr:nvSpPr>
      <xdr:spPr>
        <a:xfrm>
          <a:off x="876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4" name="テキスト ボックス 323"/>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26" name="テキスト ボックス 325"/>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28" name="テキスト ボックス 327"/>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0" name="テキスト ボックス 329"/>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35504</xdr:rowOff>
    </xdr:from>
    <xdr:to>
      <xdr:col>54</xdr:col>
      <xdr:colOff>189865</xdr:colOff>
      <xdr:row>58</xdr:row>
      <xdr:rowOff>107170</xdr:rowOff>
    </xdr:to>
    <xdr:cxnSp macro="">
      <xdr:nvCxnSpPr>
        <xdr:cNvPr id="332" name="直線コネクタ 331"/>
        <xdr:cNvCxnSpPr/>
      </xdr:nvCxnSpPr>
      <xdr:spPr>
        <a:xfrm flipV="1">
          <a:off x="10475595" y="8608004"/>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110997</xdr:rowOff>
    </xdr:from>
    <xdr:ext cx="469744" cy="259045"/>
    <xdr:sp macro="" textlink="">
      <xdr:nvSpPr>
        <xdr:cNvPr id="333" name="農林水産業費最小値テキスト"/>
        <xdr:cNvSpPr txBox="1"/>
      </xdr:nvSpPr>
      <xdr:spPr>
        <a:xfrm>
          <a:off x="10528300" y="10055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107170</xdr:rowOff>
    </xdr:from>
    <xdr:to>
      <xdr:col>55</xdr:col>
      <xdr:colOff>88900</xdr:colOff>
      <xdr:row>58</xdr:row>
      <xdr:rowOff>107170</xdr:rowOff>
    </xdr:to>
    <xdr:cxnSp macro="">
      <xdr:nvCxnSpPr>
        <xdr:cNvPr id="334" name="直線コネクタ 333"/>
        <xdr:cNvCxnSpPr/>
      </xdr:nvCxnSpPr>
      <xdr:spPr>
        <a:xfrm>
          <a:off x="10388600" y="10051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153631</xdr:rowOff>
    </xdr:from>
    <xdr:ext cx="534377" cy="259045"/>
    <xdr:sp macro="" textlink="">
      <xdr:nvSpPr>
        <xdr:cNvPr id="335" name="農林水産業費最大値テキスト"/>
        <xdr:cNvSpPr txBox="1"/>
      </xdr:nvSpPr>
      <xdr:spPr>
        <a:xfrm>
          <a:off x="10528300" y="8383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35504</xdr:rowOff>
    </xdr:from>
    <xdr:to>
      <xdr:col>55</xdr:col>
      <xdr:colOff>88900</xdr:colOff>
      <xdr:row>50</xdr:row>
      <xdr:rowOff>35504</xdr:rowOff>
    </xdr:to>
    <xdr:cxnSp macro="">
      <xdr:nvCxnSpPr>
        <xdr:cNvPr id="336" name="直線コネクタ 335"/>
        <xdr:cNvCxnSpPr/>
      </xdr:nvCxnSpPr>
      <xdr:spPr>
        <a:xfrm>
          <a:off x="10388600" y="8608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150056</xdr:rowOff>
    </xdr:from>
    <xdr:to>
      <xdr:col>55</xdr:col>
      <xdr:colOff>0</xdr:colOff>
      <xdr:row>56</xdr:row>
      <xdr:rowOff>166652</xdr:rowOff>
    </xdr:to>
    <xdr:cxnSp macro="">
      <xdr:nvCxnSpPr>
        <xdr:cNvPr id="337" name="直線コネクタ 336"/>
        <xdr:cNvCxnSpPr/>
      </xdr:nvCxnSpPr>
      <xdr:spPr>
        <a:xfrm flipV="1">
          <a:off x="9639300" y="9751256"/>
          <a:ext cx="838200" cy="1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130146</xdr:rowOff>
    </xdr:from>
    <xdr:ext cx="534377" cy="259045"/>
    <xdr:sp macro="" textlink="">
      <xdr:nvSpPr>
        <xdr:cNvPr id="338" name="農林水産業費平均値テキスト"/>
        <xdr:cNvSpPr txBox="1"/>
      </xdr:nvSpPr>
      <xdr:spPr>
        <a:xfrm>
          <a:off x="10528300" y="97313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151719</xdr:rowOff>
    </xdr:from>
    <xdr:to>
      <xdr:col>55</xdr:col>
      <xdr:colOff>50800</xdr:colOff>
      <xdr:row>57</xdr:row>
      <xdr:rowOff>81869</xdr:rowOff>
    </xdr:to>
    <xdr:sp macro="" textlink="">
      <xdr:nvSpPr>
        <xdr:cNvPr id="339" name="フローチャート: 判断 338"/>
        <xdr:cNvSpPr/>
      </xdr:nvSpPr>
      <xdr:spPr>
        <a:xfrm>
          <a:off x="10426700" y="975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107833</xdr:rowOff>
    </xdr:from>
    <xdr:to>
      <xdr:col>50</xdr:col>
      <xdr:colOff>114300</xdr:colOff>
      <xdr:row>56</xdr:row>
      <xdr:rowOff>166652</xdr:rowOff>
    </xdr:to>
    <xdr:cxnSp macro="">
      <xdr:nvCxnSpPr>
        <xdr:cNvPr id="340" name="直線コネクタ 339"/>
        <xdr:cNvCxnSpPr/>
      </xdr:nvCxnSpPr>
      <xdr:spPr>
        <a:xfrm>
          <a:off x="8750300" y="9709033"/>
          <a:ext cx="889000" cy="58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154143</xdr:rowOff>
    </xdr:from>
    <xdr:to>
      <xdr:col>50</xdr:col>
      <xdr:colOff>165100</xdr:colOff>
      <xdr:row>57</xdr:row>
      <xdr:rowOff>84293</xdr:rowOff>
    </xdr:to>
    <xdr:sp macro="" textlink="">
      <xdr:nvSpPr>
        <xdr:cNvPr id="341" name="フローチャート: 判断 340"/>
        <xdr:cNvSpPr/>
      </xdr:nvSpPr>
      <xdr:spPr>
        <a:xfrm>
          <a:off x="9588500" y="975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57</xdr:row>
      <xdr:rowOff>75420</xdr:rowOff>
    </xdr:from>
    <xdr:ext cx="534377" cy="259045"/>
    <xdr:sp macro="" textlink="">
      <xdr:nvSpPr>
        <xdr:cNvPr id="342" name="テキスト ボックス 341"/>
        <xdr:cNvSpPr txBox="1"/>
      </xdr:nvSpPr>
      <xdr:spPr>
        <a:xfrm>
          <a:off x="9359411" y="9848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107833</xdr:rowOff>
    </xdr:from>
    <xdr:to>
      <xdr:col>45</xdr:col>
      <xdr:colOff>177800</xdr:colOff>
      <xdr:row>57</xdr:row>
      <xdr:rowOff>4826</xdr:rowOff>
    </xdr:to>
    <xdr:cxnSp macro="">
      <xdr:nvCxnSpPr>
        <xdr:cNvPr id="343" name="直線コネクタ 342"/>
        <xdr:cNvCxnSpPr/>
      </xdr:nvCxnSpPr>
      <xdr:spPr>
        <a:xfrm flipV="1">
          <a:off x="7861300" y="9709033"/>
          <a:ext cx="889000" cy="6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167058</xdr:rowOff>
    </xdr:from>
    <xdr:to>
      <xdr:col>46</xdr:col>
      <xdr:colOff>38100</xdr:colOff>
      <xdr:row>57</xdr:row>
      <xdr:rowOff>97208</xdr:rowOff>
    </xdr:to>
    <xdr:sp macro="" textlink="">
      <xdr:nvSpPr>
        <xdr:cNvPr id="344" name="フローチャート: 判断 343"/>
        <xdr:cNvSpPr/>
      </xdr:nvSpPr>
      <xdr:spPr>
        <a:xfrm>
          <a:off x="8699500" y="9768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88335</xdr:rowOff>
    </xdr:from>
    <xdr:ext cx="534377" cy="259045"/>
    <xdr:sp macro="" textlink="">
      <xdr:nvSpPr>
        <xdr:cNvPr id="345" name="テキスト ボックス 344"/>
        <xdr:cNvSpPr txBox="1"/>
      </xdr:nvSpPr>
      <xdr:spPr>
        <a:xfrm>
          <a:off x="8483111" y="9860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70297</xdr:rowOff>
    </xdr:from>
    <xdr:to>
      <xdr:col>41</xdr:col>
      <xdr:colOff>50800</xdr:colOff>
      <xdr:row>57</xdr:row>
      <xdr:rowOff>4826</xdr:rowOff>
    </xdr:to>
    <xdr:cxnSp macro="">
      <xdr:nvCxnSpPr>
        <xdr:cNvPr id="346" name="直線コネクタ 345"/>
        <xdr:cNvCxnSpPr/>
      </xdr:nvCxnSpPr>
      <xdr:spPr>
        <a:xfrm>
          <a:off x="6972300" y="9671497"/>
          <a:ext cx="889000" cy="105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156794</xdr:rowOff>
    </xdr:from>
    <xdr:to>
      <xdr:col>41</xdr:col>
      <xdr:colOff>101600</xdr:colOff>
      <xdr:row>57</xdr:row>
      <xdr:rowOff>86944</xdr:rowOff>
    </xdr:to>
    <xdr:sp macro="" textlink="">
      <xdr:nvSpPr>
        <xdr:cNvPr id="347" name="フローチャート: 判断 346"/>
        <xdr:cNvSpPr/>
      </xdr:nvSpPr>
      <xdr:spPr>
        <a:xfrm>
          <a:off x="78105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78071</xdr:rowOff>
    </xdr:from>
    <xdr:ext cx="534377" cy="259045"/>
    <xdr:sp macro="" textlink="">
      <xdr:nvSpPr>
        <xdr:cNvPr id="348" name="テキスト ボックス 347"/>
        <xdr:cNvSpPr txBox="1"/>
      </xdr:nvSpPr>
      <xdr:spPr>
        <a:xfrm>
          <a:off x="7594111" y="9850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17988</xdr:rowOff>
    </xdr:from>
    <xdr:to>
      <xdr:col>36</xdr:col>
      <xdr:colOff>165100</xdr:colOff>
      <xdr:row>57</xdr:row>
      <xdr:rowOff>119588</xdr:rowOff>
    </xdr:to>
    <xdr:sp macro="" textlink="">
      <xdr:nvSpPr>
        <xdr:cNvPr id="349" name="フローチャート: 判断 348"/>
        <xdr:cNvSpPr/>
      </xdr:nvSpPr>
      <xdr:spPr>
        <a:xfrm>
          <a:off x="6921500" y="979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110715</xdr:rowOff>
    </xdr:from>
    <xdr:ext cx="534377" cy="259045"/>
    <xdr:sp macro="" textlink="">
      <xdr:nvSpPr>
        <xdr:cNvPr id="350" name="テキスト ボックス 349"/>
        <xdr:cNvSpPr txBox="1"/>
      </xdr:nvSpPr>
      <xdr:spPr>
        <a:xfrm>
          <a:off x="6705111" y="988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99256</xdr:rowOff>
    </xdr:from>
    <xdr:to>
      <xdr:col>55</xdr:col>
      <xdr:colOff>50800</xdr:colOff>
      <xdr:row>57</xdr:row>
      <xdr:rowOff>29406</xdr:rowOff>
    </xdr:to>
    <xdr:sp macro="" textlink="">
      <xdr:nvSpPr>
        <xdr:cNvPr id="356" name="楕円 355"/>
        <xdr:cNvSpPr/>
      </xdr:nvSpPr>
      <xdr:spPr>
        <a:xfrm>
          <a:off x="10426700" y="970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122133</xdr:rowOff>
    </xdr:from>
    <xdr:ext cx="534377" cy="259045"/>
    <xdr:sp macro="" textlink="">
      <xdr:nvSpPr>
        <xdr:cNvPr id="357" name="農林水産業費該当値テキスト"/>
        <xdr:cNvSpPr txBox="1"/>
      </xdr:nvSpPr>
      <xdr:spPr>
        <a:xfrm>
          <a:off x="10528300" y="9551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115852</xdr:rowOff>
    </xdr:from>
    <xdr:to>
      <xdr:col>50</xdr:col>
      <xdr:colOff>165100</xdr:colOff>
      <xdr:row>57</xdr:row>
      <xdr:rowOff>46002</xdr:rowOff>
    </xdr:to>
    <xdr:sp macro="" textlink="">
      <xdr:nvSpPr>
        <xdr:cNvPr id="358" name="楕円 357"/>
        <xdr:cNvSpPr/>
      </xdr:nvSpPr>
      <xdr:spPr>
        <a:xfrm>
          <a:off x="9588500" y="971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55</xdr:row>
      <xdr:rowOff>62529</xdr:rowOff>
    </xdr:from>
    <xdr:ext cx="534377" cy="259045"/>
    <xdr:sp macro="" textlink="">
      <xdr:nvSpPr>
        <xdr:cNvPr id="359" name="テキスト ボックス 358"/>
        <xdr:cNvSpPr txBox="1"/>
      </xdr:nvSpPr>
      <xdr:spPr>
        <a:xfrm>
          <a:off x="9359411" y="9492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57033</xdr:rowOff>
    </xdr:from>
    <xdr:to>
      <xdr:col>46</xdr:col>
      <xdr:colOff>38100</xdr:colOff>
      <xdr:row>56</xdr:row>
      <xdr:rowOff>158633</xdr:rowOff>
    </xdr:to>
    <xdr:sp macro="" textlink="">
      <xdr:nvSpPr>
        <xdr:cNvPr id="360" name="楕円 359"/>
        <xdr:cNvSpPr/>
      </xdr:nvSpPr>
      <xdr:spPr>
        <a:xfrm>
          <a:off x="8699500" y="965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3710</xdr:rowOff>
    </xdr:from>
    <xdr:ext cx="534377" cy="259045"/>
    <xdr:sp macro="" textlink="">
      <xdr:nvSpPr>
        <xdr:cNvPr id="361" name="テキスト ボックス 360"/>
        <xdr:cNvSpPr txBox="1"/>
      </xdr:nvSpPr>
      <xdr:spPr>
        <a:xfrm>
          <a:off x="8483111" y="9433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125476</xdr:rowOff>
    </xdr:from>
    <xdr:to>
      <xdr:col>41</xdr:col>
      <xdr:colOff>101600</xdr:colOff>
      <xdr:row>57</xdr:row>
      <xdr:rowOff>55626</xdr:rowOff>
    </xdr:to>
    <xdr:sp macro="" textlink="">
      <xdr:nvSpPr>
        <xdr:cNvPr id="362" name="楕円 361"/>
        <xdr:cNvSpPr/>
      </xdr:nvSpPr>
      <xdr:spPr>
        <a:xfrm>
          <a:off x="7810500" y="972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72153</xdr:rowOff>
    </xdr:from>
    <xdr:ext cx="534377" cy="259045"/>
    <xdr:sp macro="" textlink="">
      <xdr:nvSpPr>
        <xdr:cNvPr id="363" name="テキスト ボックス 362"/>
        <xdr:cNvSpPr txBox="1"/>
      </xdr:nvSpPr>
      <xdr:spPr>
        <a:xfrm>
          <a:off x="7594111" y="9501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19497</xdr:rowOff>
    </xdr:from>
    <xdr:to>
      <xdr:col>36</xdr:col>
      <xdr:colOff>165100</xdr:colOff>
      <xdr:row>56</xdr:row>
      <xdr:rowOff>121097</xdr:rowOff>
    </xdr:to>
    <xdr:sp macro="" textlink="">
      <xdr:nvSpPr>
        <xdr:cNvPr id="364" name="楕円 363"/>
        <xdr:cNvSpPr/>
      </xdr:nvSpPr>
      <xdr:spPr>
        <a:xfrm>
          <a:off x="6921500" y="9620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137624</xdr:rowOff>
    </xdr:from>
    <xdr:ext cx="534377" cy="259045"/>
    <xdr:sp macro="" textlink="">
      <xdr:nvSpPr>
        <xdr:cNvPr id="365" name="テキスト ボックス 364"/>
        <xdr:cNvSpPr txBox="1"/>
      </xdr:nvSpPr>
      <xdr:spPr>
        <a:xfrm>
          <a:off x="6705111" y="939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37</xdr:col>
      <xdr:colOff>63500</xdr:colOff>
      <xdr:row>65</xdr:row>
      <xdr:rowOff>57150</xdr:rowOff>
    </xdr:from>
    <xdr:to>
      <xdr:col>45</xdr:col>
      <xdr:colOff>63500</xdr:colOff>
      <xdr:row>66</xdr:row>
      <xdr:rowOff>139700</xdr:rowOff>
    </xdr:to>
    <xdr:sp macro="" textlink="">
      <xdr:nvSpPr>
        <xdr:cNvPr id="367" name="正方形/長方形 366"/>
        <xdr:cNvSpPr/>
      </xdr:nvSpPr>
      <xdr:spPr>
        <a:xfrm>
          <a:off x="711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66</xdr:row>
      <xdr:rowOff>88900</xdr:rowOff>
    </xdr:from>
    <xdr:to>
      <xdr:col>45</xdr:col>
      <xdr:colOff>63500</xdr:colOff>
      <xdr:row>68</xdr:row>
      <xdr:rowOff>0</xdr:rowOff>
    </xdr:to>
    <xdr:sp macro="" textlink="">
      <xdr:nvSpPr>
        <xdr:cNvPr id="368" name="正方形/長方形 367"/>
        <xdr:cNvSpPr/>
      </xdr:nvSpPr>
      <xdr:spPr>
        <a:xfrm>
          <a:off x="711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65</xdr:row>
      <xdr:rowOff>57150</xdr:rowOff>
    </xdr:from>
    <xdr:to>
      <xdr:col>54</xdr:col>
      <xdr:colOff>0</xdr:colOff>
      <xdr:row>66</xdr:row>
      <xdr:rowOff>139700</xdr:rowOff>
    </xdr:to>
    <xdr:sp macro="" textlink="">
      <xdr:nvSpPr>
        <xdr:cNvPr id="369" name="正方形/長方形 368"/>
        <xdr:cNvSpPr/>
      </xdr:nvSpPr>
      <xdr:spPr>
        <a:xfrm>
          <a:off x="876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66</xdr:row>
      <xdr:rowOff>88900</xdr:rowOff>
    </xdr:from>
    <xdr:to>
      <xdr:col>54</xdr:col>
      <xdr:colOff>0</xdr:colOff>
      <xdr:row>68</xdr:row>
      <xdr:rowOff>0</xdr:rowOff>
    </xdr:to>
    <xdr:sp macro="" textlink="">
      <xdr:nvSpPr>
        <xdr:cNvPr id="370" name="正方形/長方形 369"/>
        <xdr:cNvSpPr/>
      </xdr:nvSpPr>
      <xdr:spPr>
        <a:xfrm>
          <a:off x="876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1" name="正方形/長方形 37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2" name="テキスト ボックス 37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3" name="直線コネクタ 37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4" name="直線コネクタ 37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5" name="テキスト ボックス 37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6" name="直線コネクタ 37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77" name="テキスト ボックス 37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78" name="直線コネクタ 37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79" name="テキスト ボックス 37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0" name="直線コネクタ 37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1" name="テキスト ボックス 38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2" name="直線コネクタ 38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3" name="テキスト ボックス 38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109113</xdr:rowOff>
    </xdr:from>
    <xdr:to>
      <xdr:col>54</xdr:col>
      <xdr:colOff>189865</xdr:colOff>
      <xdr:row>78</xdr:row>
      <xdr:rowOff>94712</xdr:rowOff>
    </xdr:to>
    <xdr:cxnSp macro="">
      <xdr:nvCxnSpPr>
        <xdr:cNvPr id="385" name="直線コネクタ 384"/>
        <xdr:cNvCxnSpPr/>
      </xdr:nvCxnSpPr>
      <xdr:spPr>
        <a:xfrm flipV="1">
          <a:off x="10475595" y="12282063"/>
          <a:ext cx="1270" cy="118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98539</xdr:rowOff>
    </xdr:from>
    <xdr:ext cx="469744" cy="259045"/>
    <xdr:sp macro="" textlink="">
      <xdr:nvSpPr>
        <xdr:cNvPr id="386" name="商工費最小値テキスト"/>
        <xdr:cNvSpPr txBox="1"/>
      </xdr:nvSpPr>
      <xdr:spPr>
        <a:xfrm>
          <a:off x="10528300" y="13471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94712</xdr:rowOff>
    </xdr:from>
    <xdr:to>
      <xdr:col>55</xdr:col>
      <xdr:colOff>88900</xdr:colOff>
      <xdr:row>78</xdr:row>
      <xdr:rowOff>94712</xdr:rowOff>
    </xdr:to>
    <xdr:cxnSp macro="">
      <xdr:nvCxnSpPr>
        <xdr:cNvPr id="387" name="直線コネクタ 386"/>
        <xdr:cNvCxnSpPr/>
      </xdr:nvCxnSpPr>
      <xdr:spPr>
        <a:xfrm>
          <a:off x="10388600" y="13467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55790</xdr:rowOff>
    </xdr:from>
    <xdr:ext cx="534377" cy="259045"/>
    <xdr:sp macro="" textlink="">
      <xdr:nvSpPr>
        <xdr:cNvPr id="388" name="商工費最大値テキスト"/>
        <xdr:cNvSpPr txBox="1"/>
      </xdr:nvSpPr>
      <xdr:spPr>
        <a:xfrm>
          <a:off x="10528300" y="120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109113</xdr:rowOff>
    </xdr:from>
    <xdr:to>
      <xdr:col>55</xdr:col>
      <xdr:colOff>88900</xdr:colOff>
      <xdr:row>71</xdr:row>
      <xdr:rowOff>109113</xdr:rowOff>
    </xdr:to>
    <xdr:cxnSp macro="">
      <xdr:nvCxnSpPr>
        <xdr:cNvPr id="389" name="直線コネクタ 388"/>
        <xdr:cNvCxnSpPr/>
      </xdr:nvCxnSpPr>
      <xdr:spPr>
        <a:xfrm>
          <a:off x="10388600" y="12282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39642</xdr:rowOff>
    </xdr:from>
    <xdr:to>
      <xdr:col>55</xdr:col>
      <xdr:colOff>0</xdr:colOff>
      <xdr:row>74</xdr:row>
      <xdr:rowOff>101364</xdr:rowOff>
    </xdr:to>
    <xdr:cxnSp macro="">
      <xdr:nvCxnSpPr>
        <xdr:cNvPr id="390" name="直線コネクタ 389"/>
        <xdr:cNvCxnSpPr/>
      </xdr:nvCxnSpPr>
      <xdr:spPr>
        <a:xfrm>
          <a:off x="9639300" y="12726942"/>
          <a:ext cx="8382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119059</xdr:rowOff>
    </xdr:from>
    <xdr:ext cx="534377" cy="259045"/>
    <xdr:sp macro="" textlink="">
      <xdr:nvSpPr>
        <xdr:cNvPr id="391" name="商工費平均値テキスト"/>
        <xdr:cNvSpPr txBox="1"/>
      </xdr:nvSpPr>
      <xdr:spPr>
        <a:xfrm>
          <a:off x="10528300" y="129778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140633</xdr:rowOff>
    </xdr:from>
    <xdr:to>
      <xdr:col>55</xdr:col>
      <xdr:colOff>50800</xdr:colOff>
      <xdr:row>76</xdr:row>
      <xdr:rowOff>70783</xdr:rowOff>
    </xdr:to>
    <xdr:sp macro="" textlink="">
      <xdr:nvSpPr>
        <xdr:cNvPr id="392" name="フローチャート: 判断 391"/>
        <xdr:cNvSpPr/>
      </xdr:nvSpPr>
      <xdr:spPr>
        <a:xfrm>
          <a:off x="10426700" y="12999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125001</xdr:rowOff>
    </xdr:from>
    <xdr:to>
      <xdr:col>50</xdr:col>
      <xdr:colOff>114300</xdr:colOff>
      <xdr:row>74</xdr:row>
      <xdr:rowOff>39642</xdr:rowOff>
    </xdr:to>
    <xdr:cxnSp macro="">
      <xdr:nvCxnSpPr>
        <xdr:cNvPr id="393" name="直線コネクタ 392"/>
        <xdr:cNvCxnSpPr/>
      </xdr:nvCxnSpPr>
      <xdr:spPr>
        <a:xfrm>
          <a:off x="8750300" y="12640851"/>
          <a:ext cx="889000" cy="86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119669</xdr:rowOff>
    </xdr:from>
    <xdr:to>
      <xdr:col>50</xdr:col>
      <xdr:colOff>165100</xdr:colOff>
      <xdr:row>76</xdr:row>
      <xdr:rowOff>49820</xdr:rowOff>
    </xdr:to>
    <xdr:sp macro="" textlink="">
      <xdr:nvSpPr>
        <xdr:cNvPr id="394" name="フローチャート: 判断 393"/>
        <xdr:cNvSpPr/>
      </xdr:nvSpPr>
      <xdr:spPr>
        <a:xfrm>
          <a:off x="9588500" y="1297841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76</xdr:row>
      <xdr:rowOff>40947</xdr:rowOff>
    </xdr:from>
    <xdr:ext cx="534377" cy="259045"/>
    <xdr:sp macro="" textlink="">
      <xdr:nvSpPr>
        <xdr:cNvPr id="395" name="テキスト ボックス 394"/>
        <xdr:cNvSpPr txBox="1"/>
      </xdr:nvSpPr>
      <xdr:spPr>
        <a:xfrm>
          <a:off x="9359411" y="1307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23182</xdr:rowOff>
    </xdr:from>
    <xdr:to>
      <xdr:col>45</xdr:col>
      <xdr:colOff>177800</xdr:colOff>
      <xdr:row>73</xdr:row>
      <xdr:rowOff>125001</xdr:rowOff>
    </xdr:to>
    <xdr:cxnSp macro="">
      <xdr:nvCxnSpPr>
        <xdr:cNvPr id="396" name="直線コネクタ 395"/>
        <xdr:cNvCxnSpPr/>
      </xdr:nvCxnSpPr>
      <xdr:spPr>
        <a:xfrm>
          <a:off x="7861300" y="12539032"/>
          <a:ext cx="889000" cy="10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87619</xdr:rowOff>
    </xdr:from>
    <xdr:to>
      <xdr:col>46</xdr:col>
      <xdr:colOff>38100</xdr:colOff>
      <xdr:row>76</xdr:row>
      <xdr:rowOff>17769</xdr:rowOff>
    </xdr:to>
    <xdr:sp macro="" textlink="">
      <xdr:nvSpPr>
        <xdr:cNvPr id="397" name="フローチャート: 判断 396"/>
        <xdr:cNvSpPr/>
      </xdr:nvSpPr>
      <xdr:spPr>
        <a:xfrm>
          <a:off x="8699500" y="12946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8896</xdr:rowOff>
    </xdr:from>
    <xdr:ext cx="534377" cy="259045"/>
    <xdr:sp macro="" textlink="">
      <xdr:nvSpPr>
        <xdr:cNvPr id="398" name="テキスト ボックス 397"/>
        <xdr:cNvSpPr txBox="1"/>
      </xdr:nvSpPr>
      <xdr:spPr>
        <a:xfrm>
          <a:off x="8483111" y="1303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89133</xdr:rowOff>
    </xdr:from>
    <xdr:to>
      <xdr:col>41</xdr:col>
      <xdr:colOff>50800</xdr:colOff>
      <xdr:row>73</xdr:row>
      <xdr:rowOff>23182</xdr:rowOff>
    </xdr:to>
    <xdr:cxnSp macro="">
      <xdr:nvCxnSpPr>
        <xdr:cNvPr id="399" name="直線コネクタ 398"/>
        <xdr:cNvCxnSpPr/>
      </xdr:nvCxnSpPr>
      <xdr:spPr>
        <a:xfrm>
          <a:off x="6972300" y="12433533"/>
          <a:ext cx="889000" cy="1054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26309</xdr:rowOff>
    </xdr:from>
    <xdr:to>
      <xdr:col>41</xdr:col>
      <xdr:colOff>101600</xdr:colOff>
      <xdr:row>75</xdr:row>
      <xdr:rowOff>127909</xdr:rowOff>
    </xdr:to>
    <xdr:sp macro="" textlink="">
      <xdr:nvSpPr>
        <xdr:cNvPr id="400" name="フローチャート: 判断 399"/>
        <xdr:cNvSpPr/>
      </xdr:nvSpPr>
      <xdr:spPr>
        <a:xfrm>
          <a:off x="7810500" y="12885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119037</xdr:rowOff>
    </xdr:from>
    <xdr:ext cx="534377" cy="259045"/>
    <xdr:sp macro="" textlink="">
      <xdr:nvSpPr>
        <xdr:cNvPr id="401" name="テキスト ボックス 400"/>
        <xdr:cNvSpPr txBox="1"/>
      </xdr:nvSpPr>
      <xdr:spPr>
        <a:xfrm>
          <a:off x="7594111" y="1297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32779</xdr:rowOff>
    </xdr:from>
    <xdr:to>
      <xdr:col>36</xdr:col>
      <xdr:colOff>165100</xdr:colOff>
      <xdr:row>75</xdr:row>
      <xdr:rowOff>134379</xdr:rowOff>
    </xdr:to>
    <xdr:sp macro="" textlink="">
      <xdr:nvSpPr>
        <xdr:cNvPr id="402" name="フローチャート: 判断 401"/>
        <xdr:cNvSpPr/>
      </xdr:nvSpPr>
      <xdr:spPr>
        <a:xfrm>
          <a:off x="6921500" y="128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125506</xdr:rowOff>
    </xdr:from>
    <xdr:ext cx="534377" cy="259045"/>
    <xdr:sp macro="" textlink="">
      <xdr:nvSpPr>
        <xdr:cNvPr id="403" name="テキスト ボックス 402"/>
        <xdr:cNvSpPr txBox="1"/>
      </xdr:nvSpPr>
      <xdr:spPr>
        <a:xfrm>
          <a:off x="6705111" y="12984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4" name="テキスト ボックス 40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5" name="テキスト ボックス 40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6" name="テキスト ボックス 40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7" name="テキスト ボックス 40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08" name="テキスト ボックス 40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50564</xdr:rowOff>
    </xdr:from>
    <xdr:to>
      <xdr:col>55</xdr:col>
      <xdr:colOff>50800</xdr:colOff>
      <xdr:row>74</xdr:row>
      <xdr:rowOff>152164</xdr:rowOff>
    </xdr:to>
    <xdr:sp macro="" textlink="">
      <xdr:nvSpPr>
        <xdr:cNvPr id="409" name="楕円 408"/>
        <xdr:cNvSpPr/>
      </xdr:nvSpPr>
      <xdr:spPr>
        <a:xfrm>
          <a:off x="10426700" y="1273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73441</xdr:rowOff>
    </xdr:from>
    <xdr:ext cx="534377" cy="259045"/>
    <xdr:sp macro="" textlink="">
      <xdr:nvSpPr>
        <xdr:cNvPr id="410" name="商工費該当値テキスト"/>
        <xdr:cNvSpPr txBox="1"/>
      </xdr:nvSpPr>
      <xdr:spPr>
        <a:xfrm>
          <a:off x="10528300" y="125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73</xdr:row>
      <xdr:rowOff>160292</xdr:rowOff>
    </xdr:from>
    <xdr:to>
      <xdr:col>50</xdr:col>
      <xdr:colOff>165100</xdr:colOff>
      <xdr:row>74</xdr:row>
      <xdr:rowOff>90442</xdr:rowOff>
    </xdr:to>
    <xdr:sp macro="" textlink="">
      <xdr:nvSpPr>
        <xdr:cNvPr id="411" name="楕円 410"/>
        <xdr:cNvSpPr/>
      </xdr:nvSpPr>
      <xdr:spPr>
        <a:xfrm>
          <a:off x="9588500" y="12676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72</xdr:row>
      <xdr:rowOff>106969</xdr:rowOff>
    </xdr:from>
    <xdr:ext cx="534377" cy="259045"/>
    <xdr:sp macro="" textlink="">
      <xdr:nvSpPr>
        <xdr:cNvPr id="412" name="テキスト ボックス 411"/>
        <xdr:cNvSpPr txBox="1"/>
      </xdr:nvSpPr>
      <xdr:spPr>
        <a:xfrm>
          <a:off x="9359411" y="12451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73</xdr:row>
      <xdr:rowOff>74201</xdr:rowOff>
    </xdr:from>
    <xdr:to>
      <xdr:col>46</xdr:col>
      <xdr:colOff>38100</xdr:colOff>
      <xdr:row>74</xdr:row>
      <xdr:rowOff>4351</xdr:rowOff>
    </xdr:to>
    <xdr:sp macro="" textlink="">
      <xdr:nvSpPr>
        <xdr:cNvPr id="413" name="楕円 412"/>
        <xdr:cNvSpPr/>
      </xdr:nvSpPr>
      <xdr:spPr>
        <a:xfrm>
          <a:off x="8699500" y="12590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72</xdr:row>
      <xdr:rowOff>20878</xdr:rowOff>
    </xdr:from>
    <xdr:ext cx="534377" cy="259045"/>
    <xdr:sp macro="" textlink="">
      <xdr:nvSpPr>
        <xdr:cNvPr id="414" name="テキスト ボックス 413"/>
        <xdr:cNvSpPr txBox="1"/>
      </xdr:nvSpPr>
      <xdr:spPr>
        <a:xfrm>
          <a:off x="8483111" y="1236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72</xdr:row>
      <xdr:rowOff>143832</xdr:rowOff>
    </xdr:from>
    <xdr:to>
      <xdr:col>41</xdr:col>
      <xdr:colOff>101600</xdr:colOff>
      <xdr:row>73</xdr:row>
      <xdr:rowOff>73982</xdr:rowOff>
    </xdr:to>
    <xdr:sp macro="" textlink="">
      <xdr:nvSpPr>
        <xdr:cNvPr id="415" name="楕円 414"/>
        <xdr:cNvSpPr/>
      </xdr:nvSpPr>
      <xdr:spPr>
        <a:xfrm>
          <a:off x="7810500" y="1248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90509</xdr:rowOff>
    </xdr:from>
    <xdr:ext cx="534377" cy="259045"/>
    <xdr:sp macro="" textlink="">
      <xdr:nvSpPr>
        <xdr:cNvPr id="416" name="テキスト ボックス 415"/>
        <xdr:cNvSpPr txBox="1"/>
      </xdr:nvSpPr>
      <xdr:spPr>
        <a:xfrm>
          <a:off x="7594111" y="1226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72</xdr:row>
      <xdr:rowOff>38333</xdr:rowOff>
    </xdr:from>
    <xdr:to>
      <xdr:col>36</xdr:col>
      <xdr:colOff>165100</xdr:colOff>
      <xdr:row>72</xdr:row>
      <xdr:rowOff>139933</xdr:rowOff>
    </xdr:to>
    <xdr:sp macro="" textlink="">
      <xdr:nvSpPr>
        <xdr:cNvPr id="417" name="楕円 416"/>
        <xdr:cNvSpPr/>
      </xdr:nvSpPr>
      <xdr:spPr>
        <a:xfrm>
          <a:off x="6921500" y="1238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156460</xdr:rowOff>
    </xdr:from>
    <xdr:ext cx="534377" cy="259045"/>
    <xdr:sp macro="" textlink="">
      <xdr:nvSpPr>
        <xdr:cNvPr id="418" name="テキスト ボックス 417"/>
        <xdr:cNvSpPr txBox="1"/>
      </xdr:nvSpPr>
      <xdr:spPr>
        <a:xfrm>
          <a:off x="6705111" y="1215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37</xdr:col>
      <xdr:colOff>63500</xdr:colOff>
      <xdr:row>85</xdr:row>
      <xdr:rowOff>57150</xdr:rowOff>
    </xdr:from>
    <xdr:to>
      <xdr:col>45</xdr:col>
      <xdr:colOff>63500</xdr:colOff>
      <xdr:row>86</xdr:row>
      <xdr:rowOff>139700</xdr:rowOff>
    </xdr:to>
    <xdr:sp macro="" textlink="">
      <xdr:nvSpPr>
        <xdr:cNvPr id="420" name="正方形/長方形 419"/>
        <xdr:cNvSpPr/>
      </xdr:nvSpPr>
      <xdr:spPr>
        <a:xfrm>
          <a:off x="711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37</xdr:col>
      <xdr:colOff>63500</xdr:colOff>
      <xdr:row>86</xdr:row>
      <xdr:rowOff>88900</xdr:rowOff>
    </xdr:from>
    <xdr:to>
      <xdr:col>45</xdr:col>
      <xdr:colOff>63500</xdr:colOff>
      <xdr:row>88</xdr:row>
      <xdr:rowOff>0</xdr:rowOff>
    </xdr:to>
    <xdr:sp macro="" textlink="">
      <xdr:nvSpPr>
        <xdr:cNvPr id="421" name="正方形/長方形 420"/>
        <xdr:cNvSpPr/>
      </xdr:nvSpPr>
      <xdr:spPr>
        <a:xfrm>
          <a:off x="711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0</xdr:colOff>
      <xdr:row>85</xdr:row>
      <xdr:rowOff>57150</xdr:rowOff>
    </xdr:from>
    <xdr:to>
      <xdr:col>54</xdr:col>
      <xdr:colOff>0</xdr:colOff>
      <xdr:row>86</xdr:row>
      <xdr:rowOff>139700</xdr:rowOff>
    </xdr:to>
    <xdr:sp macro="" textlink="">
      <xdr:nvSpPr>
        <xdr:cNvPr id="422" name="正方形/長方形 421"/>
        <xdr:cNvSpPr/>
      </xdr:nvSpPr>
      <xdr:spPr>
        <a:xfrm>
          <a:off x="876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46</xdr:col>
      <xdr:colOff>0</xdr:colOff>
      <xdr:row>86</xdr:row>
      <xdr:rowOff>88900</xdr:rowOff>
    </xdr:from>
    <xdr:to>
      <xdr:col>54</xdr:col>
      <xdr:colOff>0</xdr:colOff>
      <xdr:row>88</xdr:row>
      <xdr:rowOff>0</xdr:rowOff>
    </xdr:to>
    <xdr:sp macro="" textlink="">
      <xdr:nvSpPr>
        <xdr:cNvPr id="423" name="正方形/長方形 422"/>
        <xdr:cNvSpPr/>
      </xdr:nvSpPr>
      <xdr:spPr>
        <a:xfrm>
          <a:off x="876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27" name="直線コネクタ 426"/>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28" name="テキスト ボックス 427"/>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29" name="直線コネクタ 428"/>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0" name="テキスト ボックス 429"/>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1" name="直線コネクタ 430"/>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2" name="テキスト ボックス 431"/>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33" name="直線コネクタ 432"/>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34" name="テキスト ボックス 433"/>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35" name="直線コネクタ 434"/>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36" name="テキスト ボックス 435"/>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37" name="直線コネクタ 436"/>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38" name="テキスト ボックス 437"/>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24927</xdr:rowOff>
    </xdr:from>
    <xdr:to>
      <xdr:col>54</xdr:col>
      <xdr:colOff>189865</xdr:colOff>
      <xdr:row>98</xdr:row>
      <xdr:rowOff>91286</xdr:rowOff>
    </xdr:to>
    <xdr:cxnSp macro="">
      <xdr:nvCxnSpPr>
        <xdr:cNvPr id="442" name="直線コネクタ 441"/>
        <xdr:cNvCxnSpPr/>
      </xdr:nvCxnSpPr>
      <xdr:spPr>
        <a:xfrm flipV="1">
          <a:off x="10475595" y="15455427"/>
          <a:ext cx="1270" cy="143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95113</xdr:rowOff>
    </xdr:from>
    <xdr:ext cx="534377" cy="259045"/>
    <xdr:sp macro="" textlink="">
      <xdr:nvSpPr>
        <xdr:cNvPr id="443" name="土木費最小値テキスト"/>
        <xdr:cNvSpPr txBox="1"/>
      </xdr:nvSpPr>
      <xdr:spPr>
        <a:xfrm>
          <a:off x="10528300" y="1689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91286</xdr:rowOff>
    </xdr:from>
    <xdr:to>
      <xdr:col>55</xdr:col>
      <xdr:colOff>88900</xdr:colOff>
      <xdr:row>98</xdr:row>
      <xdr:rowOff>91286</xdr:rowOff>
    </xdr:to>
    <xdr:cxnSp macro="">
      <xdr:nvCxnSpPr>
        <xdr:cNvPr id="444" name="直線コネクタ 443"/>
        <xdr:cNvCxnSpPr/>
      </xdr:nvCxnSpPr>
      <xdr:spPr>
        <a:xfrm>
          <a:off x="10388600" y="16893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143054</xdr:rowOff>
    </xdr:from>
    <xdr:ext cx="534377" cy="259045"/>
    <xdr:sp macro="" textlink="">
      <xdr:nvSpPr>
        <xdr:cNvPr id="445" name="土木費最大値テキスト"/>
        <xdr:cNvSpPr txBox="1"/>
      </xdr:nvSpPr>
      <xdr:spPr>
        <a:xfrm>
          <a:off x="10528300" y="1523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24927</xdr:rowOff>
    </xdr:from>
    <xdr:to>
      <xdr:col>55</xdr:col>
      <xdr:colOff>88900</xdr:colOff>
      <xdr:row>90</xdr:row>
      <xdr:rowOff>24927</xdr:rowOff>
    </xdr:to>
    <xdr:cxnSp macro="">
      <xdr:nvCxnSpPr>
        <xdr:cNvPr id="446" name="直線コネクタ 445"/>
        <xdr:cNvCxnSpPr/>
      </xdr:nvCxnSpPr>
      <xdr:spPr>
        <a:xfrm>
          <a:off x="10388600" y="15455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113215</xdr:rowOff>
    </xdr:from>
    <xdr:to>
      <xdr:col>55</xdr:col>
      <xdr:colOff>0</xdr:colOff>
      <xdr:row>96</xdr:row>
      <xdr:rowOff>129837</xdr:rowOff>
    </xdr:to>
    <xdr:cxnSp macro="">
      <xdr:nvCxnSpPr>
        <xdr:cNvPr id="447" name="直線コネクタ 446"/>
        <xdr:cNvCxnSpPr/>
      </xdr:nvCxnSpPr>
      <xdr:spPr>
        <a:xfrm>
          <a:off x="9639300" y="16572415"/>
          <a:ext cx="838200" cy="16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89391</xdr:rowOff>
    </xdr:from>
    <xdr:ext cx="534377" cy="259045"/>
    <xdr:sp macro="" textlink="">
      <xdr:nvSpPr>
        <xdr:cNvPr id="448" name="土木費平均値テキスト"/>
        <xdr:cNvSpPr txBox="1"/>
      </xdr:nvSpPr>
      <xdr:spPr>
        <a:xfrm>
          <a:off x="10528300" y="163771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66514</xdr:rowOff>
    </xdr:from>
    <xdr:to>
      <xdr:col>55</xdr:col>
      <xdr:colOff>50800</xdr:colOff>
      <xdr:row>96</xdr:row>
      <xdr:rowOff>168114</xdr:rowOff>
    </xdr:to>
    <xdr:sp macro="" textlink="">
      <xdr:nvSpPr>
        <xdr:cNvPr id="449" name="フローチャート: 判断 448"/>
        <xdr:cNvSpPr/>
      </xdr:nvSpPr>
      <xdr:spPr>
        <a:xfrm>
          <a:off x="10426700" y="16525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109068</xdr:rowOff>
    </xdr:from>
    <xdr:to>
      <xdr:col>50</xdr:col>
      <xdr:colOff>114300</xdr:colOff>
      <xdr:row>96</xdr:row>
      <xdr:rowOff>113215</xdr:rowOff>
    </xdr:to>
    <xdr:cxnSp macro="">
      <xdr:nvCxnSpPr>
        <xdr:cNvPr id="450" name="直線コネクタ 449"/>
        <xdr:cNvCxnSpPr/>
      </xdr:nvCxnSpPr>
      <xdr:spPr>
        <a:xfrm>
          <a:off x="8750300" y="16568268"/>
          <a:ext cx="889000" cy="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68849</xdr:rowOff>
    </xdr:from>
    <xdr:to>
      <xdr:col>50</xdr:col>
      <xdr:colOff>165100</xdr:colOff>
      <xdr:row>96</xdr:row>
      <xdr:rowOff>170449</xdr:rowOff>
    </xdr:to>
    <xdr:sp macro="" textlink="">
      <xdr:nvSpPr>
        <xdr:cNvPr id="451" name="フローチャート: 判断 450"/>
        <xdr:cNvSpPr/>
      </xdr:nvSpPr>
      <xdr:spPr>
        <a:xfrm>
          <a:off x="9588500" y="1652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96</xdr:row>
      <xdr:rowOff>161576</xdr:rowOff>
    </xdr:from>
    <xdr:ext cx="534377" cy="259045"/>
    <xdr:sp macro="" textlink="">
      <xdr:nvSpPr>
        <xdr:cNvPr id="452" name="テキスト ボックス 451"/>
        <xdr:cNvSpPr txBox="1"/>
      </xdr:nvSpPr>
      <xdr:spPr>
        <a:xfrm>
          <a:off x="9359411" y="16620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109068</xdr:rowOff>
    </xdr:from>
    <xdr:to>
      <xdr:col>45</xdr:col>
      <xdr:colOff>177800</xdr:colOff>
      <xdr:row>96</xdr:row>
      <xdr:rowOff>133266</xdr:rowOff>
    </xdr:to>
    <xdr:cxnSp macro="">
      <xdr:nvCxnSpPr>
        <xdr:cNvPr id="453" name="直線コネクタ 452"/>
        <xdr:cNvCxnSpPr/>
      </xdr:nvCxnSpPr>
      <xdr:spPr>
        <a:xfrm flipV="1">
          <a:off x="7861300" y="16568268"/>
          <a:ext cx="889000" cy="24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77355</xdr:rowOff>
    </xdr:from>
    <xdr:to>
      <xdr:col>46</xdr:col>
      <xdr:colOff>38100</xdr:colOff>
      <xdr:row>97</xdr:row>
      <xdr:rowOff>7505</xdr:rowOff>
    </xdr:to>
    <xdr:sp macro="" textlink="">
      <xdr:nvSpPr>
        <xdr:cNvPr id="454" name="フローチャート: 判断 453"/>
        <xdr:cNvSpPr/>
      </xdr:nvSpPr>
      <xdr:spPr>
        <a:xfrm>
          <a:off x="8699500" y="165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170082</xdr:rowOff>
    </xdr:from>
    <xdr:ext cx="534377" cy="259045"/>
    <xdr:sp macro="" textlink="">
      <xdr:nvSpPr>
        <xdr:cNvPr id="455" name="テキスト ボックス 454"/>
        <xdr:cNvSpPr txBox="1"/>
      </xdr:nvSpPr>
      <xdr:spPr>
        <a:xfrm>
          <a:off x="8483111" y="1662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94028</xdr:rowOff>
    </xdr:from>
    <xdr:to>
      <xdr:col>41</xdr:col>
      <xdr:colOff>50800</xdr:colOff>
      <xdr:row>96</xdr:row>
      <xdr:rowOff>133266</xdr:rowOff>
    </xdr:to>
    <xdr:cxnSp macro="">
      <xdr:nvCxnSpPr>
        <xdr:cNvPr id="456" name="直線コネクタ 455"/>
        <xdr:cNvCxnSpPr/>
      </xdr:nvCxnSpPr>
      <xdr:spPr>
        <a:xfrm>
          <a:off x="6972300" y="16553228"/>
          <a:ext cx="889000" cy="3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105832</xdr:rowOff>
    </xdr:from>
    <xdr:to>
      <xdr:col>41</xdr:col>
      <xdr:colOff>101600</xdr:colOff>
      <xdr:row>97</xdr:row>
      <xdr:rowOff>35982</xdr:rowOff>
    </xdr:to>
    <xdr:sp macro="" textlink="">
      <xdr:nvSpPr>
        <xdr:cNvPr id="457" name="フローチャート: 判断 456"/>
        <xdr:cNvSpPr/>
      </xdr:nvSpPr>
      <xdr:spPr>
        <a:xfrm>
          <a:off x="7810500" y="16565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27109</xdr:rowOff>
    </xdr:from>
    <xdr:ext cx="534377" cy="259045"/>
    <xdr:sp macro="" textlink="">
      <xdr:nvSpPr>
        <xdr:cNvPr id="458" name="テキスト ボックス 457"/>
        <xdr:cNvSpPr txBox="1"/>
      </xdr:nvSpPr>
      <xdr:spPr>
        <a:xfrm>
          <a:off x="7594111" y="16657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93227</xdr:rowOff>
    </xdr:from>
    <xdr:to>
      <xdr:col>36</xdr:col>
      <xdr:colOff>165100</xdr:colOff>
      <xdr:row>97</xdr:row>
      <xdr:rowOff>23377</xdr:rowOff>
    </xdr:to>
    <xdr:sp macro="" textlink="">
      <xdr:nvSpPr>
        <xdr:cNvPr id="459" name="フローチャート: 判断 458"/>
        <xdr:cNvSpPr/>
      </xdr:nvSpPr>
      <xdr:spPr>
        <a:xfrm>
          <a:off x="6921500" y="1655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14504</xdr:rowOff>
    </xdr:from>
    <xdr:ext cx="534377" cy="259045"/>
    <xdr:sp macro="" textlink="">
      <xdr:nvSpPr>
        <xdr:cNvPr id="460" name="テキスト ボックス 459"/>
        <xdr:cNvSpPr txBox="1"/>
      </xdr:nvSpPr>
      <xdr:spPr>
        <a:xfrm>
          <a:off x="6705111" y="16645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79037</xdr:rowOff>
    </xdr:from>
    <xdr:to>
      <xdr:col>55</xdr:col>
      <xdr:colOff>50800</xdr:colOff>
      <xdr:row>97</xdr:row>
      <xdr:rowOff>9187</xdr:rowOff>
    </xdr:to>
    <xdr:sp macro="" textlink="">
      <xdr:nvSpPr>
        <xdr:cNvPr id="466" name="楕円 465"/>
        <xdr:cNvSpPr/>
      </xdr:nvSpPr>
      <xdr:spPr>
        <a:xfrm>
          <a:off x="10426700" y="16538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57464</xdr:rowOff>
    </xdr:from>
    <xdr:ext cx="534377" cy="259045"/>
    <xdr:sp macro="" textlink="">
      <xdr:nvSpPr>
        <xdr:cNvPr id="467" name="土木費該当値テキスト"/>
        <xdr:cNvSpPr txBox="1"/>
      </xdr:nvSpPr>
      <xdr:spPr>
        <a:xfrm>
          <a:off x="10528300" y="16516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62415</xdr:rowOff>
    </xdr:from>
    <xdr:to>
      <xdr:col>50</xdr:col>
      <xdr:colOff>165100</xdr:colOff>
      <xdr:row>96</xdr:row>
      <xdr:rowOff>164015</xdr:rowOff>
    </xdr:to>
    <xdr:sp macro="" textlink="">
      <xdr:nvSpPr>
        <xdr:cNvPr id="468" name="楕円 467"/>
        <xdr:cNvSpPr/>
      </xdr:nvSpPr>
      <xdr:spPr>
        <a:xfrm>
          <a:off x="9588500" y="16521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95</xdr:row>
      <xdr:rowOff>9092</xdr:rowOff>
    </xdr:from>
    <xdr:ext cx="534377" cy="259045"/>
    <xdr:sp macro="" textlink="">
      <xdr:nvSpPr>
        <xdr:cNvPr id="469" name="テキスト ボックス 468"/>
        <xdr:cNvSpPr txBox="1"/>
      </xdr:nvSpPr>
      <xdr:spPr>
        <a:xfrm>
          <a:off x="9359411" y="16296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58268</xdr:rowOff>
    </xdr:from>
    <xdr:to>
      <xdr:col>46</xdr:col>
      <xdr:colOff>38100</xdr:colOff>
      <xdr:row>96</xdr:row>
      <xdr:rowOff>159868</xdr:rowOff>
    </xdr:to>
    <xdr:sp macro="" textlink="">
      <xdr:nvSpPr>
        <xdr:cNvPr id="470" name="楕円 469"/>
        <xdr:cNvSpPr/>
      </xdr:nvSpPr>
      <xdr:spPr>
        <a:xfrm>
          <a:off x="8699500" y="1651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4945</xdr:rowOff>
    </xdr:from>
    <xdr:ext cx="534377" cy="259045"/>
    <xdr:sp macro="" textlink="">
      <xdr:nvSpPr>
        <xdr:cNvPr id="471" name="テキスト ボックス 470"/>
        <xdr:cNvSpPr txBox="1"/>
      </xdr:nvSpPr>
      <xdr:spPr>
        <a:xfrm>
          <a:off x="8483111" y="16292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82466</xdr:rowOff>
    </xdr:from>
    <xdr:to>
      <xdr:col>41</xdr:col>
      <xdr:colOff>101600</xdr:colOff>
      <xdr:row>97</xdr:row>
      <xdr:rowOff>12616</xdr:rowOff>
    </xdr:to>
    <xdr:sp macro="" textlink="">
      <xdr:nvSpPr>
        <xdr:cNvPr id="472" name="楕円 471"/>
        <xdr:cNvSpPr/>
      </xdr:nvSpPr>
      <xdr:spPr>
        <a:xfrm>
          <a:off x="7810500" y="16541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29143</xdr:rowOff>
    </xdr:from>
    <xdr:ext cx="534377" cy="259045"/>
    <xdr:sp macro="" textlink="">
      <xdr:nvSpPr>
        <xdr:cNvPr id="473" name="テキスト ボックス 472"/>
        <xdr:cNvSpPr txBox="1"/>
      </xdr:nvSpPr>
      <xdr:spPr>
        <a:xfrm>
          <a:off x="7594111" y="16316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43228</xdr:rowOff>
    </xdr:from>
    <xdr:to>
      <xdr:col>36</xdr:col>
      <xdr:colOff>165100</xdr:colOff>
      <xdr:row>96</xdr:row>
      <xdr:rowOff>144828</xdr:rowOff>
    </xdr:to>
    <xdr:sp macro="" textlink="">
      <xdr:nvSpPr>
        <xdr:cNvPr id="474" name="楕円 473"/>
        <xdr:cNvSpPr/>
      </xdr:nvSpPr>
      <xdr:spPr>
        <a:xfrm>
          <a:off x="6921500" y="1650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161355</xdr:rowOff>
    </xdr:from>
    <xdr:ext cx="534377" cy="259045"/>
    <xdr:sp macro="" textlink="">
      <xdr:nvSpPr>
        <xdr:cNvPr id="475" name="テキスト ボックス 474"/>
        <xdr:cNvSpPr txBox="1"/>
      </xdr:nvSpPr>
      <xdr:spPr>
        <a:xfrm>
          <a:off x="6705111" y="1627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警察費</a:t>
          </a:r>
        </a:p>
      </xdr:txBody>
    </xdr:sp>
    <xdr:clientData/>
  </xdr:twoCellAnchor>
  <xdr:twoCellAnchor>
    <xdr:from>
      <xdr:col>68</xdr:col>
      <xdr:colOff>0</xdr:colOff>
      <xdr:row>25</xdr:row>
      <xdr:rowOff>57150</xdr:rowOff>
    </xdr:from>
    <xdr:to>
      <xdr:col>76</xdr:col>
      <xdr:colOff>0</xdr:colOff>
      <xdr:row>26</xdr:row>
      <xdr:rowOff>139700</xdr:rowOff>
    </xdr:to>
    <xdr:sp macro="" textlink="">
      <xdr:nvSpPr>
        <xdr:cNvPr id="477" name="正方形/長方形 476"/>
        <xdr:cNvSpPr/>
      </xdr:nvSpPr>
      <xdr:spPr>
        <a:xfrm>
          <a:off x="1295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26</xdr:row>
      <xdr:rowOff>88900</xdr:rowOff>
    </xdr:from>
    <xdr:to>
      <xdr:col>76</xdr:col>
      <xdr:colOff>0</xdr:colOff>
      <xdr:row>28</xdr:row>
      <xdr:rowOff>0</xdr:rowOff>
    </xdr:to>
    <xdr:sp macro="" textlink="">
      <xdr:nvSpPr>
        <xdr:cNvPr id="478" name="正方形/長方形 477"/>
        <xdr:cNvSpPr/>
      </xdr:nvSpPr>
      <xdr:spPr>
        <a:xfrm>
          <a:off x="1295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25</xdr:row>
      <xdr:rowOff>57150</xdr:rowOff>
    </xdr:from>
    <xdr:to>
      <xdr:col>84</xdr:col>
      <xdr:colOff>127000</xdr:colOff>
      <xdr:row>26</xdr:row>
      <xdr:rowOff>139700</xdr:rowOff>
    </xdr:to>
    <xdr:sp macro="" textlink="">
      <xdr:nvSpPr>
        <xdr:cNvPr id="479" name="正方形/長方形 478"/>
        <xdr:cNvSpPr/>
      </xdr:nvSpPr>
      <xdr:spPr>
        <a:xfrm>
          <a:off x="146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26</xdr:row>
      <xdr:rowOff>88900</xdr:rowOff>
    </xdr:from>
    <xdr:to>
      <xdr:col>84</xdr:col>
      <xdr:colOff>127000</xdr:colOff>
      <xdr:row>28</xdr:row>
      <xdr:rowOff>0</xdr:rowOff>
    </xdr:to>
    <xdr:sp macro="" textlink="">
      <xdr:nvSpPr>
        <xdr:cNvPr id="480" name="正方形/長方形 479"/>
        <xdr:cNvSpPr/>
      </xdr:nvSpPr>
      <xdr:spPr>
        <a:xfrm>
          <a:off x="146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1" name="正方形/長方形 48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2" name="テキスト ボックス 48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3" name="直線コネクタ 48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40</xdr:row>
      <xdr:rowOff>111777</xdr:rowOff>
    </xdr:from>
    <xdr:ext cx="531299" cy="259045"/>
    <xdr:sp macro="" textlink="">
      <xdr:nvSpPr>
        <xdr:cNvPr id="484" name="テキスト ボックス 483"/>
        <xdr:cNvSpPr txBox="1"/>
      </xdr:nvSpPr>
      <xdr:spPr>
        <a:xfrm>
          <a:off x="11914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85" name="直線コネクタ 48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86" name="テキスト ボックス 48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87" name="直線コネクタ 48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88" name="テキスト ボックス 48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89" name="直線コネクタ 48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0" name="テキスト ボックス 48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1" name="直線コネクタ 49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2" name="テキスト ボックス 49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3" name="直線コネクタ 49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494" name="テキスト ボックス 49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495" name="直線コネクタ 49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496" name="テキスト ボックス 49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498" name="テキスト ボックス 49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警察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58384</xdr:rowOff>
    </xdr:from>
    <xdr:to>
      <xdr:col>85</xdr:col>
      <xdr:colOff>126364</xdr:colOff>
      <xdr:row>38</xdr:row>
      <xdr:rowOff>66874</xdr:rowOff>
    </xdr:to>
    <xdr:cxnSp macro="">
      <xdr:nvCxnSpPr>
        <xdr:cNvPr id="500" name="直線コネクタ 499"/>
        <xdr:cNvCxnSpPr/>
      </xdr:nvCxnSpPr>
      <xdr:spPr>
        <a:xfrm flipV="1">
          <a:off x="16317595" y="5373334"/>
          <a:ext cx="1269" cy="1208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70701</xdr:rowOff>
    </xdr:from>
    <xdr:ext cx="534377" cy="259045"/>
    <xdr:sp macro="" textlink="">
      <xdr:nvSpPr>
        <xdr:cNvPr id="501" name="警察費最小値テキスト"/>
        <xdr:cNvSpPr txBox="1"/>
      </xdr:nvSpPr>
      <xdr:spPr>
        <a:xfrm>
          <a:off x="16370300" y="658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66874</xdr:rowOff>
    </xdr:from>
    <xdr:to>
      <xdr:col>86</xdr:col>
      <xdr:colOff>25400</xdr:colOff>
      <xdr:row>38</xdr:row>
      <xdr:rowOff>66874</xdr:rowOff>
    </xdr:to>
    <xdr:cxnSp macro="">
      <xdr:nvCxnSpPr>
        <xdr:cNvPr id="502" name="直線コネクタ 501"/>
        <xdr:cNvCxnSpPr/>
      </xdr:nvCxnSpPr>
      <xdr:spPr>
        <a:xfrm>
          <a:off x="16230600" y="658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5061</xdr:rowOff>
    </xdr:from>
    <xdr:ext cx="534377" cy="259045"/>
    <xdr:sp macro="" textlink="">
      <xdr:nvSpPr>
        <xdr:cNvPr id="503" name="警察費最大値テキスト"/>
        <xdr:cNvSpPr txBox="1"/>
      </xdr:nvSpPr>
      <xdr:spPr>
        <a:xfrm>
          <a:off x="16370300" y="514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58384</xdr:rowOff>
    </xdr:from>
    <xdr:to>
      <xdr:col>86</xdr:col>
      <xdr:colOff>25400</xdr:colOff>
      <xdr:row>31</xdr:row>
      <xdr:rowOff>58384</xdr:rowOff>
    </xdr:to>
    <xdr:cxnSp macro="">
      <xdr:nvCxnSpPr>
        <xdr:cNvPr id="504" name="直線コネクタ 503"/>
        <xdr:cNvCxnSpPr/>
      </xdr:nvCxnSpPr>
      <xdr:spPr>
        <a:xfrm>
          <a:off x="16230600" y="5373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100402</xdr:rowOff>
    </xdr:from>
    <xdr:to>
      <xdr:col>85</xdr:col>
      <xdr:colOff>127000</xdr:colOff>
      <xdr:row>35</xdr:row>
      <xdr:rowOff>140353</xdr:rowOff>
    </xdr:to>
    <xdr:cxnSp macro="">
      <xdr:nvCxnSpPr>
        <xdr:cNvPr id="505" name="直線コネクタ 504"/>
        <xdr:cNvCxnSpPr/>
      </xdr:nvCxnSpPr>
      <xdr:spPr>
        <a:xfrm flipV="1">
          <a:off x="15481300" y="6101152"/>
          <a:ext cx="838200" cy="3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150494</xdr:rowOff>
    </xdr:from>
    <xdr:ext cx="534377" cy="259045"/>
    <xdr:sp macro="" textlink="">
      <xdr:nvSpPr>
        <xdr:cNvPr id="506" name="警察費平均値テキスト"/>
        <xdr:cNvSpPr txBox="1"/>
      </xdr:nvSpPr>
      <xdr:spPr>
        <a:xfrm>
          <a:off x="16370300" y="6151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617</xdr:rowOff>
    </xdr:from>
    <xdr:to>
      <xdr:col>85</xdr:col>
      <xdr:colOff>177800</xdr:colOff>
      <xdr:row>36</xdr:row>
      <xdr:rowOff>102217</xdr:rowOff>
    </xdr:to>
    <xdr:sp macro="" textlink="">
      <xdr:nvSpPr>
        <xdr:cNvPr id="507" name="フローチャート: 判断 506"/>
        <xdr:cNvSpPr/>
      </xdr:nvSpPr>
      <xdr:spPr>
        <a:xfrm>
          <a:off x="16268700" y="6172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105954</xdr:rowOff>
    </xdr:from>
    <xdr:to>
      <xdr:col>81</xdr:col>
      <xdr:colOff>50800</xdr:colOff>
      <xdr:row>35</xdr:row>
      <xdr:rowOff>140353</xdr:rowOff>
    </xdr:to>
    <xdr:cxnSp macro="">
      <xdr:nvCxnSpPr>
        <xdr:cNvPr id="508" name="直線コネクタ 507"/>
        <xdr:cNvCxnSpPr/>
      </xdr:nvCxnSpPr>
      <xdr:spPr>
        <a:xfrm>
          <a:off x="14592300" y="6106704"/>
          <a:ext cx="889000" cy="3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39152</xdr:rowOff>
    </xdr:from>
    <xdr:to>
      <xdr:col>81</xdr:col>
      <xdr:colOff>101600</xdr:colOff>
      <xdr:row>36</xdr:row>
      <xdr:rowOff>140752</xdr:rowOff>
    </xdr:to>
    <xdr:sp macro="" textlink="">
      <xdr:nvSpPr>
        <xdr:cNvPr id="509" name="フローチャート: 判断 508"/>
        <xdr:cNvSpPr/>
      </xdr:nvSpPr>
      <xdr:spPr>
        <a:xfrm>
          <a:off x="15430500" y="621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36</xdr:row>
      <xdr:rowOff>131879</xdr:rowOff>
    </xdr:from>
    <xdr:ext cx="534377" cy="259045"/>
    <xdr:sp macro="" textlink="">
      <xdr:nvSpPr>
        <xdr:cNvPr id="510" name="テキスト ボックス 509"/>
        <xdr:cNvSpPr txBox="1"/>
      </xdr:nvSpPr>
      <xdr:spPr>
        <a:xfrm>
          <a:off x="15201411" y="63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105954</xdr:rowOff>
    </xdr:from>
    <xdr:to>
      <xdr:col>76</xdr:col>
      <xdr:colOff>114300</xdr:colOff>
      <xdr:row>36</xdr:row>
      <xdr:rowOff>4935</xdr:rowOff>
    </xdr:to>
    <xdr:cxnSp macro="">
      <xdr:nvCxnSpPr>
        <xdr:cNvPr id="511" name="直線コネクタ 510"/>
        <xdr:cNvCxnSpPr/>
      </xdr:nvCxnSpPr>
      <xdr:spPr>
        <a:xfrm flipV="1">
          <a:off x="13703300" y="6106704"/>
          <a:ext cx="889000" cy="7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40350</xdr:rowOff>
    </xdr:from>
    <xdr:to>
      <xdr:col>76</xdr:col>
      <xdr:colOff>165100</xdr:colOff>
      <xdr:row>36</xdr:row>
      <xdr:rowOff>141950</xdr:rowOff>
    </xdr:to>
    <xdr:sp macro="" textlink="">
      <xdr:nvSpPr>
        <xdr:cNvPr id="512" name="フローチャート: 判断 511"/>
        <xdr:cNvSpPr/>
      </xdr:nvSpPr>
      <xdr:spPr>
        <a:xfrm>
          <a:off x="14541500" y="621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133077</xdr:rowOff>
    </xdr:from>
    <xdr:ext cx="534377" cy="259045"/>
    <xdr:sp macro="" textlink="">
      <xdr:nvSpPr>
        <xdr:cNvPr id="513" name="テキスト ボックス 512"/>
        <xdr:cNvSpPr txBox="1"/>
      </xdr:nvSpPr>
      <xdr:spPr>
        <a:xfrm>
          <a:off x="14325111" y="63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4935</xdr:rowOff>
    </xdr:from>
    <xdr:to>
      <xdr:col>71</xdr:col>
      <xdr:colOff>177800</xdr:colOff>
      <xdr:row>36</xdr:row>
      <xdr:rowOff>84510</xdr:rowOff>
    </xdr:to>
    <xdr:cxnSp macro="">
      <xdr:nvCxnSpPr>
        <xdr:cNvPr id="514" name="直線コネクタ 513"/>
        <xdr:cNvCxnSpPr/>
      </xdr:nvCxnSpPr>
      <xdr:spPr>
        <a:xfrm flipV="1">
          <a:off x="12814300" y="6177135"/>
          <a:ext cx="889000" cy="79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52868</xdr:rowOff>
    </xdr:from>
    <xdr:to>
      <xdr:col>72</xdr:col>
      <xdr:colOff>38100</xdr:colOff>
      <xdr:row>36</xdr:row>
      <xdr:rowOff>154468</xdr:rowOff>
    </xdr:to>
    <xdr:sp macro="" textlink="">
      <xdr:nvSpPr>
        <xdr:cNvPr id="515" name="フローチャート: 判断 514"/>
        <xdr:cNvSpPr/>
      </xdr:nvSpPr>
      <xdr:spPr>
        <a:xfrm>
          <a:off x="13652500" y="622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145595</xdr:rowOff>
    </xdr:from>
    <xdr:ext cx="534377" cy="259045"/>
    <xdr:sp macro="" textlink="">
      <xdr:nvSpPr>
        <xdr:cNvPr id="516" name="テキスト ボックス 515"/>
        <xdr:cNvSpPr txBox="1"/>
      </xdr:nvSpPr>
      <xdr:spPr>
        <a:xfrm>
          <a:off x="13436111" y="631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87158</xdr:rowOff>
    </xdr:from>
    <xdr:to>
      <xdr:col>67</xdr:col>
      <xdr:colOff>101600</xdr:colOff>
      <xdr:row>37</xdr:row>
      <xdr:rowOff>17308</xdr:rowOff>
    </xdr:to>
    <xdr:sp macro="" textlink="">
      <xdr:nvSpPr>
        <xdr:cNvPr id="517" name="フローチャート: 判断 516"/>
        <xdr:cNvSpPr/>
      </xdr:nvSpPr>
      <xdr:spPr>
        <a:xfrm>
          <a:off x="12763500" y="6259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8435</xdr:rowOff>
    </xdr:from>
    <xdr:ext cx="534377" cy="259045"/>
    <xdr:sp macro="" textlink="">
      <xdr:nvSpPr>
        <xdr:cNvPr id="518" name="テキスト ボックス 517"/>
        <xdr:cNvSpPr txBox="1"/>
      </xdr:nvSpPr>
      <xdr:spPr>
        <a:xfrm>
          <a:off x="12547111" y="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49602</xdr:rowOff>
    </xdr:from>
    <xdr:to>
      <xdr:col>85</xdr:col>
      <xdr:colOff>177800</xdr:colOff>
      <xdr:row>35</xdr:row>
      <xdr:rowOff>151202</xdr:rowOff>
    </xdr:to>
    <xdr:sp macro="" textlink="">
      <xdr:nvSpPr>
        <xdr:cNvPr id="524" name="楕円 523"/>
        <xdr:cNvSpPr/>
      </xdr:nvSpPr>
      <xdr:spPr>
        <a:xfrm>
          <a:off x="16268700" y="605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72479</xdr:rowOff>
    </xdr:from>
    <xdr:ext cx="534377" cy="259045"/>
    <xdr:sp macro="" textlink="">
      <xdr:nvSpPr>
        <xdr:cNvPr id="525" name="警察費該当値テキスト"/>
        <xdr:cNvSpPr txBox="1"/>
      </xdr:nvSpPr>
      <xdr:spPr>
        <a:xfrm>
          <a:off x="16370300" y="590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89553</xdr:rowOff>
    </xdr:from>
    <xdr:to>
      <xdr:col>81</xdr:col>
      <xdr:colOff>101600</xdr:colOff>
      <xdr:row>36</xdr:row>
      <xdr:rowOff>19703</xdr:rowOff>
    </xdr:to>
    <xdr:sp macro="" textlink="">
      <xdr:nvSpPr>
        <xdr:cNvPr id="526" name="楕円 525"/>
        <xdr:cNvSpPr/>
      </xdr:nvSpPr>
      <xdr:spPr>
        <a:xfrm>
          <a:off x="15430500" y="6090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34</xdr:row>
      <xdr:rowOff>36230</xdr:rowOff>
    </xdr:from>
    <xdr:ext cx="534377" cy="259045"/>
    <xdr:sp macro="" textlink="">
      <xdr:nvSpPr>
        <xdr:cNvPr id="527" name="テキスト ボックス 526"/>
        <xdr:cNvSpPr txBox="1"/>
      </xdr:nvSpPr>
      <xdr:spPr>
        <a:xfrm>
          <a:off x="15201411" y="5865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55154</xdr:rowOff>
    </xdr:from>
    <xdr:to>
      <xdr:col>76</xdr:col>
      <xdr:colOff>165100</xdr:colOff>
      <xdr:row>35</xdr:row>
      <xdr:rowOff>156754</xdr:rowOff>
    </xdr:to>
    <xdr:sp macro="" textlink="">
      <xdr:nvSpPr>
        <xdr:cNvPr id="528" name="楕円 527"/>
        <xdr:cNvSpPr/>
      </xdr:nvSpPr>
      <xdr:spPr>
        <a:xfrm>
          <a:off x="14541500" y="6055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1831</xdr:rowOff>
    </xdr:from>
    <xdr:ext cx="534377" cy="259045"/>
    <xdr:sp macro="" textlink="">
      <xdr:nvSpPr>
        <xdr:cNvPr id="529" name="テキスト ボックス 528"/>
        <xdr:cNvSpPr txBox="1"/>
      </xdr:nvSpPr>
      <xdr:spPr>
        <a:xfrm>
          <a:off x="14325111" y="5831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125585</xdr:rowOff>
    </xdr:from>
    <xdr:to>
      <xdr:col>72</xdr:col>
      <xdr:colOff>38100</xdr:colOff>
      <xdr:row>36</xdr:row>
      <xdr:rowOff>55735</xdr:rowOff>
    </xdr:to>
    <xdr:sp macro="" textlink="">
      <xdr:nvSpPr>
        <xdr:cNvPr id="530" name="楕円 529"/>
        <xdr:cNvSpPr/>
      </xdr:nvSpPr>
      <xdr:spPr>
        <a:xfrm>
          <a:off x="13652500" y="6126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72262</xdr:rowOff>
    </xdr:from>
    <xdr:ext cx="534377" cy="259045"/>
    <xdr:sp macro="" textlink="">
      <xdr:nvSpPr>
        <xdr:cNvPr id="531" name="テキスト ボックス 530"/>
        <xdr:cNvSpPr txBox="1"/>
      </xdr:nvSpPr>
      <xdr:spPr>
        <a:xfrm>
          <a:off x="13436111" y="590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33710</xdr:rowOff>
    </xdr:from>
    <xdr:to>
      <xdr:col>67</xdr:col>
      <xdr:colOff>101600</xdr:colOff>
      <xdr:row>36</xdr:row>
      <xdr:rowOff>135310</xdr:rowOff>
    </xdr:to>
    <xdr:sp macro="" textlink="">
      <xdr:nvSpPr>
        <xdr:cNvPr id="532" name="楕円 531"/>
        <xdr:cNvSpPr/>
      </xdr:nvSpPr>
      <xdr:spPr>
        <a:xfrm>
          <a:off x="12763500" y="6205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151837</xdr:rowOff>
    </xdr:from>
    <xdr:ext cx="534377" cy="259045"/>
    <xdr:sp macro="" textlink="">
      <xdr:nvSpPr>
        <xdr:cNvPr id="533" name="テキスト ボックス 532"/>
        <xdr:cNvSpPr txBox="1"/>
      </xdr:nvSpPr>
      <xdr:spPr>
        <a:xfrm>
          <a:off x="12547111" y="598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68</xdr:col>
      <xdr:colOff>0</xdr:colOff>
      <xdr:row>45</xdr:row>
      <xdr:rowOff>57150</xdr:rowOff>
    </xdr:from>
    <xdr:to>
      <xdr:col>76</xdr:col>
      <xdr:colOff>0</xdr:colOff>
      <xdr:row>46</xdr:row>
      <xdr:rowOff>139700</xdr:rowOff>
    </xdr:to>
    <xdr:sp macro="" textlink="">
      <xdr:nvSpPr>
        <xdr:cNvPr id="535" name="正方形/長方形 534"/>
        <xdr:cNvSpPr/>
      </xdr:nvSpPr>
      <xdr:spPr>
        <a:xfrm>
          <a:off x="1295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46</xdr:row>
      <xdr:rowOff>88900</xdr:rowOff>
    </xdr:from>
    <xdr:to>
      <xdr:col>76</xdr:col>
      <xdr:colOff>0</xdr:colOff>
      <xdr:row>48</xdr:row>
      <xdr:rowOff>0</xdr:rowOff>
    </xdr:to>
    <xdr:sp macro="" textlink="">
      <xdr:nvSpPr>
        <xdr:cNvPr id="536" name="正方形/長方形 535"/>
        <xdr:cNvSpPr/>
      </xdr:nvSpPr>
      <xdr:spPr>
        <a:xfrm>
          <a:off x="1295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45</xdr:row>
      <xdr:rowOff>57150</xdr:rowOff>
    </xdr:from>
    <xdr:to>
      <xdr:col>84</xdr:col>
      <xdr:colOff>127000</xdr:colOff>
      <xdr:row>46</xdr:row>
      <xdr:rowOff>139700</xdr:rowOff>
    </xdr:to>
    <xdr:sp macro="" textlink="">
      <xdr:nvSpPr>
        <xdr:cNvPr id="537" name="正方形/長方形 536"/>
        <xdr:cNvSpPr/>
      </xdr:nvSpPr>
      <xdr:spPr>
        <a:xfrm>
          <a:off x="146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46</xdr:row>
      <xdr:rowOff>88900</xdr:rowOff>
    </xdr:from>
    <xdr:to>
      <xdr:col>84</xdr:col>
      <xdr:colOff>127000</xdr:colOff>
      <xdr:row>48</xdr:row>
      <xdr:rowOff>0</xdr:rowOff>
    </xdr:to>
    <xdr:sp macro="" textlink="">
      <xdr:nvSpPr>
        <xdr:cNvPr id="538" name="正方形/長方形 537"/>
        <xdr:cNvSpPr/>
      </xdr:nvSpPr>
      <xdr:spPr>
        <a:xfrm>
          <a:off x="146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39" name="正方形/長方形 53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0" name="テキスト ボックス 53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1" name="直線コネクタ 54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42" name="テキスト ボックス 541"/>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43" name="直線コネクタ 54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44" name="テキスト ボックス 543"/>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5" name="直線コネクタ 54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46" name="テキスト ボックス 545"/>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47" name="直線コネクタ 54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48" name="テキスト ボックス 547"/>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49" name="直線コネクタ 54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0" name="テキスト ボックス 549"/>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1" name="直線コネクタ 55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2" name="テキスト ボックス 551"/>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4" name="テキスト ボックス 553"/>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79273</xdr:rowOff>
    </xdr:from>
    <xdr:to>
      <xdr:col>85</xdr:col>
      <xdr:colOff>126364</xdr:colOff>
      <xdr:row>58</xdr:row>
      <xdr:rowOff>166732</xdr:rowOff>
    </xdr:to>
    <xdr:cxnSp macro="">
      <xdr:nvCxnSpPr>
        <xdr:cNvPr id="556" name="直線コネクタ 555"/>
        <xdr:cNvCxnSpPr/>
      </xdr:nvCxnSpPr>
      <xdr:spPr>
        <a:xfrm flipV="1">
          <a:off x="16317595" y="8651773"/>
          <a:ext cx="1269" cy="1459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170559</xdr:rowOff>
    </xdr:from>
    <xdr:ext cx="534377" cy="259045"/>
    <xdr:sp macro="" textlink="">
      <xdr:nvSpPr>
        <xdr:cNvPr id="557" name="教育費最小値テキスト"/>
        <xdr:cNvSpPr txBox="1"/>
      </xdr:nvSpPr>
      <xdr:spPr>
        <a:xfrm>
          <a:off x="16370300" y="1011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166732</xdr:rowOff>
    </xdr:from>
    <xdr:to>
      <xdr:col>86</xdr:col>
      <xdr:colOff>25400</xdr:colOff>
      <xdr:row>58</xdr:row>
      <xdr:rowOff>166732</xdr:rowOff>
    </xdr:to>
    <xdr:cxnSp macro="">
      <xdr:nvCxnSpPr>
        <xdr:cNvPr id="558" name="直線コネクタ 557"/>
        <xdr:cNvCxnSpPr/>
      </xdr:nvCxnSpPr>
      <xdr:spPr>
        <a:xfrm>
          <a:off x="16230600" y="10110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25950</xdr:rowOff>
    </xdr:from>
    <xdr:ext cx="599010" cy="259045"/>
    <xdr:sp macro="" textlink="">
      <xdr:nvSpPr>
        <xdr:cNvPr id="559" name="教育費最大値テキスト"/>
        <xdr:cNvSpPr txBox="1"/>
      </xdr:nvSpPr>
      <xdr:spPr>
        <a:xfrm>
          <a:off x="16370300" y="842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79273</xdr:rowOff>
    </xdr:from>
    <xdr:to>
      <xdr:col>86</xdr:col>
      <xdr:colOff>25400</xdr:colOff>
      <xdr:row>50</xdr:row>
      <xdr:rowOff>79273</xdr:rowOff>
    </xdr:to>
    <xdr:cxnSp macro="">
      <xdr:nvCxnSpPr>
        <xdr:cNvPr id="560" name="直線コネクタ 559"/>
        <xdr:cNvCxnSpPr/>
      </xdr:nvCxnSpPr>
      <xdr:spPr>
        <a:xfrm>
          <a:off x="16230600" y="8651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38850</xdr:rowOff>
    </xdr:from>
    <xdr:to>
      <xdr:col>85</xdr:col>
      <xdr:colOff>127000</xdr:colOff>
      <xdr:row>56</xdr:row>
      <xdr:rowOff>39097</xdr:rowOff>
    </xdr:to>
    <xdr:cxnSp macro="">
      <xdr:nvCxnSpPr>
        <xdr:cNvPr id="561" name="直線コネクタ 560"/>
        <xdr:cNvCxnSpPr/>
      </xdr:nvCxnSpPr>
      <xdr:spPr>
        <a:xfrm>
          <a:off x="15481300" y="9640050"/>
          <a:ext cx="838200" cy="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143400</xdr:rowOff>
    </xdr:from>
    <xdr:ext cx="534377" cy="259045"/>
    <xdr:sp macro="" textlink="">
      <xdr:nvSpPr>
        <xdr:cNvPr id="562" name="教育費平均値テキスト"/>
        <xdr:cNvSpPr txBox="1"/>
      </xdr:nvSpPr>
      <xdr:spPr>
        <a:xfrm>
          <a:off x="16370300" y="94017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120523</xdr:rowOff>
    </xdr:from>
    <xdr:to>
      <xdr:col>85</xdr:col>
      <xdr:colOff>177800</xdr:colOff>
      <xdr:row>56</xdr:row>
      <xdr:rowOff>50673</xdr:rowOff>
    </xdr:to>
    <xdr:sp macro="" textlink="">
      <xdr:nvSpPr>
        <xdr:cNvPr id="563" name="フローチャート: 判断 562"/>
        <xdr:cNvSpPr/>
      </xdr:nvSpPr>
      <xdr:spPr>
        <a:xfrm>
          <a:off x="16268700" y="955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145358</xdr:rowOff>
    </xdr:from>
    <xdr:to>
      <xdr:col>81</xdr:col>
      <xdr:colOff>50800</xdr:colOff>
      <xdr:row>56</xdr:row>
      <xdr:rowOff>38850</xdr:rowOff>
    </xdr:to>
    <xdr:cxnSp macro="">
      <xdr:nvCxnSpPr>
        <xdr:cNvPr id="564" name="直線コネクタ 563"/>
        <xdr:cNvCxnSpPr/>
      </xdr:nvCxnSpPr>
      <xdr:spPr>
        <a:xfrm>
          <a:off x="14592300" y="9403658"/>
          <a:ext cx="889000" cy="23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122142</xdr:rowOff>
    </xdr:from>
    <xdr:to>
      <xdr:col>81</xdr:col>
      <xdr:colOff>101600</xdr:colOff>
      <xdr:row>56</xdr:row>
      <xdr:rowOff>52292</xdr:rowOff>
    </xdr:to>
    <xdr:sp macro="" textlink="">
      <xdr:nvSpPr>
        <xdr:cNvPr id="565" name="フローチャート: 判断 564"/>
        <xdr:cNvSpPr/>
      </xdr:nvSpPr>
      <xdr:spPr>
        <a:xfrm>
          <a:off x="15430500" y="955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54</xdr:row>
      <xdr:rowOff>68819</xdr:rowOff>
    </xdr:from>
    <xdr:ext cx="534377" cy="259045"/>
    <xdr:sp macro="" textlink="">
      <xdr:nvSpPr>
        <xdr:cNvPr id="566" name="テキスト ボックス 565"/>
        <xdr:cNvSpPr txBox="1"/>
      </xdr:nvSpPr>
      <xdr:spPr>
        <a:xfrm>
          <a:off x="15201411" y="932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145358</xdr:rowOff>
    </xdr:from>
    <xdr:to>
      <xdr:col>76</xdr:col>
      <xdr:colOff>114300</xdr:colOff>
      <xdr:row>54</xdr:row>
      <xdr:rowOff>170980</xdr:rowOff>
    </xdr:to>
    <xdr:cxnSp macro="">
      <xdr:nvCxnSpPr>
        <xdr:cNvPr id="567" name="直線コネクタ 566"/>
        <xdr:cNvCxnSpPr/>
      </xdr:nvCxnSpPr>
      <xdr:spPr>
        <a:xfrm flipV="1">
          <a:off x="13703300" y="9403658"/>
          <a:ext cx="889000" cy="25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82976</xdr:rowOff>
    </xdr:from>
    <xdr:to>
      <xdr:col>76</xdr:col>
      <xdr:colOff>165100</xdr:colOff>
      <xdr:row>55</xdr:row>
      <xdr:rowOff>13126</xdr:rowOff>
    </xdr:to>
    <xdr:sp macro="" textlink="">
      <xdr:nvSpPr>
        <xdr:cNvPr id="568" name="フローチャート: 判断 567"/>
        <xdr:cNvSpPr/>
      </xdr:nvSpPr>
      <xdr:spPr>
        <a:xfrm>
          <a:off x="14541500" y="9341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29653</xdr:rowOff>
    </xdr:from>
    <xdr:ext cx="534377" cy="259045"/>
    <xdr:sp macro="" textlink="">
      <xdr:nvSpPr>
        <xdr:cNvPr id="569" name="テキスト ボックス 568"/>
        <xdr:cNvSpPr txBox="1"/>
      </xdr:nvSpPr>
      <xdr:spPr>
        <a:xfrm>
          <a:off x="14325111" y="9116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150882</xdr:rowOff>
    </xdr:from>
    <xdr:to>
      <xdr:col>71</xdr:col>
      <xdr:colOff>177800</xdr:colOff>
      <xdr:row>54</xdr:row>
      <xdr:rowOff>170980</xdr:rowOff>
    </xdr:to>
    <xdr:cxnSp macro="">
      <xdr:nvCxnSpPr>
        <xdr:cNvPr id="570" name="直線コネクタ 569"/>
        <xdr:cNvCxnSpPr/>
      </xdr:nvCxnSpPr>
      <xdr:spPr>
        <a:xfrm>
          <a:off x="12814300" y="9409182"/>
          <a:ext cx="889000" cy="20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84652</xdr:rowOff>
    </xdr:from>
    <xdr:to>
      <xdr:col>72</xdr:col>
      <xdr:colOff>38100</xdr:colOff>
      <xdr:row>55</xdr:row>
      <xdr:rowOff>14802</xdr:rowOff>
    </xdr:to>
    <xdr:sp macro="" textlink="">
      <xdr:nvSpPr>
        <xdr:cNvPr id="571" name="フローチャート: 判断 570"/>
        <xdr:cNvSpPr/>
      </xdr:nvSpPr>
      <xdr:spPr>
        <a:xfrm>
          <a:off x="13652500" y="9342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31329</xdr:rowOff>
    </xdr:from>
    <xdr:ext cx="534377" cy="259045"/>
    <xdr:sp macro="" textlink="">
      <xdr:nvSpPr>
        <xdr:cNvPr id="572" name="テキスト ボックス 571"/>
        <xdr:cNvSpPr txBox="1"/>
      </xdr:nvSpPr>
      <xdr:spPr>
        <a:xfrm>
          <a:off x="13436111" y="911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119418</xdr:rowOff>
    </xdr:from>
    <xdr:to>
      <xdr:col>67</xdr:col>
      <xdr:colOff>101600</xdr:colOff>
      <xdr:row>55</xdr:row>
      <xdr:rowOff>49568</xdr:rowOff>
    </xdr:to>
    <xdr:sp macro="" textlink="">
      <xdr:nvSpPr>
        <xdr:cNvPr id="573" name="フローチャート: 判断 572"/>
        <xdr:cNvSpPr/>
      </xdr:nvSpPr>
      <xdr:spPr>
        <a:xfrm>
          <a:off x="12763500" y="9377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40695</xdr:rowOff>
    </xdr:from>
    <xdr:ext cx="534377" cy="259045"/>
    <xdr:sp macro="" textlink="">
      <xdr:nvSpPr>
        <xdr:cNvPr id="574" name="テキスト ボックス 573"/>
        <xdr:cNvSpPr txBox="1"/>
      </xdr:nvSpPr>
      <xdr:spPr>
        <a:xfrm>
          <a:off x="12547111" y="947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159747</xdr:rowOff>
    </xdr:from>
    <xdr:to>
      <xdr:col>85</xdr:col>
      <xdr:colOff>177800</xdr:colOff>
      <xdr:row>56</xdr:row>
      <xdr:rowOff>89897</xdr:rowOff>
    </xdr:to>
    <xdr:sp macro="" textlink="">
      <xdr:nvSpPr>
        <xdr:cNvPr id="580" name="楕円 579"/>
        <xdr:cNvSpPr/>
      </xdr:nvSpPr>
      <xdr:spPr>
        <a:xfrm>
          <a:off x="16268700" y="9589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138174</xdr:rowOff>
    </xdr:from>
    <xdr:ext cx="534377" cy="259045"/>
    <xdr:sp macro="" textlink="">
      <xdr:nvSpPr>
        <xdr:cNvPr id="581" name="教育費該当値テキスト"/>
        <xdr:cNvSpPr txBox="1"/>
      </xdr:nvSpPr>
      <xdr:spPr>
        <a:xfrm>
          <a:off x="16370300" y="95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159500</xdr:rowOff>
    </xdr:from>
    <xdr:to>
      <xdr:col>81</xdr:col>
      <xdr:colOff>101600</xdr:colOff>
      <xdr:row>56</xdr:row>
      <xdr:rowOff>89650</xdr:rowOff>
    </xdr:to>
    <xdr:sp macro="" textlink="">
      <xdr:nvSpPr>
        <xdr:cNvPr id="582" name="楕円 581"/>
        <xdr:cNvSpPr/>
      </xdr:nvSpPr>
      <xdr:spPr>
        <a:xfrm>
          <a:off x="15430500" y="958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56</xdr:row>
      <xdr:rowOff>80777</xdr:rowOff>
    </xdr:from>
    <xdr:ext cx="534377" cy="259045"/>
    <xdr:sp macro="" textlink="">
      <xdr:nvSpPr>
        <xdr:cNvPr id="583" name="テキスト ボックス 582"/>
        <xdr:cNvSpPr txBox="1"/>
      </xdr:nvSpPr>
      <xdr:spPr>
        <a:xfrm>
          <a:off x="15201411" y="9681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94558</xdr:rowOff>
    </xdr:from>
    <xdr:to>
      <xdr:col>76</xdr:col>
      <xdr:colOff>165100</xdr:colOff>
      <xdr:row>55</xdr:row>
      <xdr:rowOff>24708</xdr:rowOff>
    </xdr:to>
    <xdr:sp macro="" textlink="">
      <xdr:nvSpPr>
        <xdr:cNvPr id="584" name="楕円 583"/>
        <xdr:cNvSpPr/>
      </xdr:nvSpPr>
      <xdr:spPr>
        <a:xfrm>
          <a:off x="14541500" y="9352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15835</xdr:rowOff>
    </xdr:from>
    <xdr:ext cx="534377" cy="259045"/>
    <xdr:sp macro="" textlink="">
      <xdr:nvSpPr>
        <xdr:cNvPr id="585" name="テキスト ボックス 584"/>
        <xdr:cNvSpPr txBox="1"/>
      </xdr:nvSpPr>
      <xdr:spPr>
        <a:xfrm>
          <a:off x="14325111" y="944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120180</xdr:rowOff>
    </xdr:from>
    <xdr:to>
      <xdr:col>72</xdr:col>
      <xdr:colOff>38100</xdr:colOff>
      <xdr:row>55</xdr:row>
      <xdr:rowOff>50330</xdr:rowOff>
    </xdr:to>
    <xdr:sp macro="" textlink="">
      <xdr:nvSpPr>
        <xdr:cNvPr id="586" name="楕円 585"/>
        <xdr:cNvSpPr/>
      </xdr:nvSpPr>
      <xdr:spPr>
        <a:xfrm>
          <a:off x="13652500" y="937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41457</xdr:rowOff>
    </xdr:from>
    <xdr:ext cx="534377" cy="259045"/>
    <xdr:sp macro="" textlink="">
      <xdr:nvSpPr>
        <xdr:cNvPr id="587" name="テキスト ボックス 586"/>
        <xdr:cNvSpPr txBox="1"/>
      </xdr:nvSpPr>
      <xdr:spPr>
        <a:xfrm>
          <a:off x="13436111" y="947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100082</xdr:rowOff>
    </xdr:from>
    <xdr:to>
      <xdr:col>67</xdr:col>
      <xdr:colOff>101600</xdr:colOff>
      <xdr:row>55</xdr:row>
      <xdr:rowOff>30232</xdr:rowOff>
    </xdr:to>
    <xdr:sp macro="" textlink="">
      <xdr:nvSpPr>
        <xdr:cNvPr id="588" name="楕円 587"/>
        <xdr:cNvSpPr/>
      </xdr:nvSpPr>
      <xdr:spPr>
        <a:xfrm>
          <a:off x="12763500" y="93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46759</xdr:rowOff>
    </xdr:from>
    <xdr:ext cx="534377" cy="259045"/>
    <xdr:sp macro="" textlink="">
      <xdr:nvSpPr>
        <xdr:cNvPr id="589" name="テキスト ボックス 588"/>
        <xdr:cNvSpPr txBox="1"/>
      </xdr:nvSpPr>
      <xdr:spPr>
        <a:xfrm>
          <a:off x="12547111" y="9133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68</xdr:col>
      <xdr:colOff>0</xdr:colOff>
      <xdr:row>65</xdr:row>
      <xdr:rowOff>57150</xdr:rowOff>
    </xdr:from>
    <xdr:to>
      <xdr:col>76</xdr:col>
      <xdr:colOff>0</xdr:colOff>
      <xdr:row>66</xdr:row>
      <xdr:rowOff>139700</xdr:rowOff>
    </xdr:to>
    <xdr:sp macro="" textlink="">
      <xdr:nvSpPr>
        <xdr:cNvPr id="591" name="正方形/長方形 590"/>
        <xdr:cNvSpPr/>
      </xdr:nvSpPr>
      <xdr:spPr>
        <a:xfrm>
          <a:off x="1295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66</xdr:row>
      <xdr:rowOff>88900</xdr:rowOff>
    </xdr:from>
    <xdr:to>
      <xdr:col>76</xdr:col>
      <xdr:colOff>0</xdr:colOff>
      <xdr:row>68</xdr:row>
      <xdr:rowOff>0</xdr:rowOff>
    </xdr:to>
    <xdr:sp macro="" textlink="">
      <xdr:nvSpPr>
        <xdr:cNvPr id="592" name="正方形/長方形 591"/>
        <xdr:cNvSpPr/>
      </xdr:nvSpPr>
      <xdr:spPr>
        <a:xfrm>
          <a:off x="1295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65</xdr:row>
      <xdr:rowOff>57150</xdr:rowOff>
    </xdr:from>
    <xdr:to>
      <xdr:col>84</xdr:col>
      <xdr:colOff>127000</xdr:colOff>
      <xdr:row>66</xdr:row>
      <xdr:rowOff>139700</xdr:rowOff>
    </xdr:to>
    <xdr:sp macro="" textlink="">
      <xdr:nvSpPr>
        <xdr:cNvPr id="593" name="正方形/長方形 592"/>
        <xdr:cNvSpPr/>
      </xdr:nvSpPr>
      <xdr:spPr>
        <a:xfrm>
          <a:off x="146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66</xdr:row>
      <xdr:rowOff>88900</xdr:rowOff>
    </xdr:from>
    <xdr:to>
      <xdr:col>84</xdr:col>
      <xdr:colOff>127000</xdr:colOff>
      <xdr:row>68</xdr:row>
      <xdr:rowOff>0</xdr:rowOff>
    </xdr:to>
    <xdr:sp macro="" textlink="">
      <xdr:nvSpPr>
        <xdr:cNvPr id="594" name="正方形/長方形 593"/>
        <xdr:cNvSpPr/>
      </xdr:nvSpPr>
      <xdr:spPr>
        <a:xfrm>
          <a:off x="146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8" name="直線コネクタ 59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9" name="テキスト ボックス 59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0" name="直線コネクタ 59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1" name="テキスト ボックス 60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2" name="直線コネクタ 60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03" name="テキスト ボックス 60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4" name="直線コネクタ 60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05" name="テキスト ボックス 60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6" name="直線コネクタ 60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07" name="テキスト ボックス 60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124978</xdr:rowOff>
    </xdr:from>
    <xdr:to>
      <xdr:col>85</xdr:col>
      <xdr:colOff>126364</xdr:colOff>
      <xdr:row>78</xdr:row>
      <xdr:rowOff>139174</xdr:rowOff>
    </xdr:to>
    <xdr:cxnSp macro="">
      <xdr:nvCxnSpPr>
        <xdr:cNvPr id="609" name="直線コネクタ 608"/>
        <xdr:cNvCxnSpPr/>
      </xdr:nvCxnSpPr>
      <xdr:spPr>
        <a:xfrm flipV="1">
          <a:off x="16317595" y="12297928"/>
          <a:ext cx="1269" cy="121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143001</xdr:rowOff>
    </xdr:from>
    <xdr:ext cx="313932" cy="259045"/>
    <xdr:sp macro="" textlink="">
      <xdr:nvSpPr>
        <xdr:cNvPr id="610" name="災害復旧費最小値テキスト"/>
        <xdr:cNvSpPr txBox="1"/>
      </xdr:nvSpPr>
      <xdr:spPr>
        <a:xfrm>
          <a:off x="16370300" y="1351610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139174</xdr:rowOff>
    </xdr:from>
    <xdr:to>
      <xdr:col>86</xdr:col>
      <xdr:colOff>25400</xdr:colOff>
      <xdr:row>78</xdr:row>
      <xdr:rowOff>139174</xdr:rowOff>
    </xdr:to>
    <xdr:cxnSp macro="">
      <xdr:nvCxnSpPr>
        <xdr:cNvPr id="611" name="直線コネクタ 610"/>
        <xdr:cNvCxnSpPr/>
      </xdr:nvCxnSpPr>
      <xdr:spPr>
        <a:xfrm>
          <a:off x="16230600" y="13512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71655</xdr:rowOff>
    </xdr:from>
    <xdr:ext cx="534377" cy="259045"/>
    <xdr:sp macro="" textlink="">
      <xdr:nvSpPr>
        <xdr:cNvPr id="612" name="災害復旧費最大値テキスト"/>
        <xdr:cNvSpPr txBox="1"/>
      </xdr:nvSpPr>
      <xdr:spPr>
        <a:xfrm>
          <a:off x="16370300" y="12073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124978</xdr:rowOff>
    </xdr:from>
    <xdr:to>
      <xdr:col>86</xdr:col>
      <xdr:colOff>25400</xdr:colOff>
      <xdr:row>71</xdr:row>
      <xdr:rowOff>124978</xdr:rowOff>
    </xdr:to>
    <xdr:cxnSp macro="">
      <xdr:nvCxnSpPr>
        <xdr:cNvPr id="613" name="直線コネクタ 612"/>
        <xdr:cNvCxnSpPr/>
      </xdr:nvCxnSpPr>
      <xdr:spPr>
        <a:xfrm>
          <a:off x="16230600" y="12297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78572</xdr:rowOff>
    </xdr:from>
    <xdr:to>
      <xdr:col>85</xdr:col>
      <xdr:colOff>127000</xdr:colOff>
      <xdr:row>78</xdr:row>
      <xdr:rowOff>127104</xdr:rowOff>
    </xdr:to>
    <xdr:cxnSp macro="">
      <xdr:nvCxnSpPr>
        <xdr:cNvPr id="614" name="直線コネクタ 613"/>
        <xdr:cNvCxnSpPr/>
      </xdr:nvCxnSpPr>
      <xdr:spPr>
        <a:xfrm flipV="1">
          <a:off x="15481300" y="13451672"/>
          <a:ext cx="8382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29390</xdr:rowOff>
    </xdr:from>
    <xdr:ext cx="469744" cy="259045"/>
    <xdr:sp macro="" textlink="">
      <xdr:nvSpPr>
        <xdr:cNvPr id="615" name="災害復旧費平均値テキスト"/>
        <xdr:cNvSpPr txBox="1"/>
      </xdr:nvSpPr>
      <xdr:spPr>
        <a:xfrm>
          <a:off x="16370300" y="132310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6513</xdr:rowOff>
    </xdr:from>
    <xdr:to>
      <xdr:col>85</xdr:col>
      <xdr:colOff>177800</xdr:colOff>
      <xdr:row>78</xdr:row>
      <xdr:rowOff>108113</xdr:rowOff>
    </xdr:to>
    <xdr:sp macro="" textlink="">
      <xdr:nvSpPr>
        <xdr:cNvPr id="616" name="フローチャート: 判断 615"/>
        <xdr:cNvSpPr/>
      </xdr:nvSpPr>
      <xdr:spPr>
        <a:xfrm>
          <a:off x="16268700" y="13379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124040</xdr:rowOff>
    </xdr:from>
    <xdr:to>
      <xdr:col>81</xdr:col>
      <xdr:colOff>50800</xdr:colOff>
      <xdr:row>78</xdr:row>
      <xdr:rowOff>127104</xdr:rowOff>
    </xdr:to>
    <xdr:cxnSp macro="">
      <xdr:nvCxnSpPr>
        <xdr:cNvPr id="617" name="直線コネクタ 616"/>
        <xdr:cNvCxnSpPr/>
      </xdr:nvCxnSpPr>
      <xdr:spPr>
        <a:xfrm>
          <a:off x="14592300" y="13497140"/>
          <a:ext cx="889000" cy="3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11657</xdr:rowOff>
    </xdr:from>
    <xdr:to>
      <xdr:col>81</xdr:col>
      <xdr:colOff>101600</xdr:colOff>
      <xdr:row>78</xdr:row>
      <xdr:rowOff>113257</xdr:rowOff>
    </xdr:to>
    <xdr:sp macro="" textlink="">
      <xdr:nvSpPr>
        <xdr:cNvPr id="618" name="フローチャート: 判断 617"/>
        <xdr:cNvSpPr/>
      </xdr:nvSpPr>
      <xdr:spPr>
        <a:xfrm>
          <a:off x="15430500" y="13384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184228</xdr:colOff>
      <xdr:row>76</xdr:row>
      <xdr:rowOff>129784</xdr:rowOff>
    </xdr:from>
    <xdr:ext cx="469744" cy="259045"/>
    <xdr:sp macro="" textlink="">
      <xdr:nvSpPr>
        <xdr:cNvPr id="619" name="テキスト ボックス 618"/>
        <xdr:cNvSpPr txBox="1"/>
      </xdr:nvSpPr>
      <xdr:spPr>
        <a:xfrm>
          <a:off x="15233728" y="13159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89408</xdr:rowOff>
    </xdr:from>
    <xdr:to>
      <xdr:col>76</xdr:col>
      <xdr:colOff>114300</xdr:colOff>
      <xdr:row>78</xdr:row>
      <xdr:rowOff>124040</xdr:rowOff>
    </xdr:to>
    <xdr:cxnSp macro="">
      <xdr:nvCxnSpPr>
        <xdr:cNvPr id="620" name="直線コネクタ 619"/>
        <xdr:cNvCxnSpPr/>
      </xdr:nvCxnSpPr>
      <xdr:spPr>
        <a:xfrm>
          <a:off x="13703300" y="13462508"/>
          <a:ext cx="889000" cy="34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170670</xdr:rowOff>
    </xdr:from>
    <xdr:to>
      <xdr:col>76</xdr:col>
      <xdr:colOff>165100</xdr:colOff>
      <xdr:row>78</xdr:row>
      <xdr:rowOff>100820</xdr:rowOff>
    </xdr:to>
    <xdr:sp macro="" textlink="">
      <xdr:nvSpPr>
        <xdr:cNvPr id="621" name="フローチャート: 判断 620"/>
        <xdr:cNvSpPr/>
      </xdr:nvSpPr>
      <xdr:spPr>
        <a:xfrm>
          <a:off x="14541500" y="13372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117347</xdr:rowOff>
    </xdr:from>
    <xdr:ext cx="469744" cy="259045"/>
    <xdr:sp macro="" textlink="">
      <xdr:nvSpPr>
        <xdr:cNvPr id="622" name="テキスト ボックス 621"/>
        <xdr:cNvSpPr txBox="1"/>
      </xdr:nvSpPr>
      <xdr:spPr>
        <a:xfrm>
          <a:off x="14357428" y="1314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89408</xdr:rowOff>
    </xdr:from>
    <xdr:to>
      <xdr:col>71</xdr:col>
      <xdr:colOff>177800</xdr:colOff>
      <xdr:row>78</xdr:row>
      <xdr:rowOff>99329</xdr:rowOff>
    </xdr:to>
    <xdr:cxnSp macro="">
      <xdr:nvCxnSpPr>
        <xdr:cNvPr id="623" name="直線コネクタ 622"/>
        <xdr:cNvCxnSpPr/>
      </xdr:nvCxnSpPr>
      <xdr:spPr>
        <a:xfrm flipV="1">
          <a:off x="12814300" y="13462508"/>
          <a:ext cx="889000" cy="9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2192</xdr:rowOff>
    </xdr:from>
    <xdr:to>
      <xdr:col>72</xdr:col>
      <xdr:colOff>38100</xdr:colOff>
      <xdr:row>78</xdr:row>
      <xdr:rowOff>103792</xdr:rowOff>
    </xdr:to>
    <xdr:sp macro="" textlink="">
      <xdr:nvSpPr>
        <xdr:cNvPr id="624" name="フローチャート: 判断 623"/>
        <xdr:cNvSpPr/>
      </xdr:nvSpPr>
      <xdr:spPr>
        <a:xfrm>
          <a:off x="13652500" y="13375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120319</xdr:rowOff>
    </xdr:from>
    <xdr:ext cx="469744" cy="259045"/>
    <xdr:sp macro="" textlink="">
      <xdr:nvSpPr>
        <xdr:cNvPr id="625" name="テキスト ボックス 624"/>
        <xdr:cNvSpPr txBox="1"/>
      </xdr:nvSpPr>
      <xdr:spPr>
        <a:xfrm>
          <a:off x="13468428" y="13150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31178</xdr:rowOff>
    </xdr:from>
    <xdr:to>
      <xdr:col>67</xdr:col>
      <xdr:colOff>101600</xdr:colOff>
      <xdr:row>78</xdr:row>
      <xdr:rowOff>132778</xdr:rowOff>
    </xdr:to>
    <xdr:sp macro="" textlink="">
      <xdr:nvSpPr>
        <xdr:cNvPr id="626" name="フローチャート: 判断 625"/>
        <xdr:cNvSpPr/>
      </xdr:nvSpPr>
      <xdr:spPr>
        <a:xfrm>
          <a:off x="12763500" y="13404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149305</xdr:rowOff>
    </xdr:from>
    <xdr:ext cx="469744" cy="259045"/>
    <xdr:sp macro="" textlink="">
      <xdr:nvSpPr>
        <xdr:cNvPr id="627" name="テキスト ボックス 626"/>
        <xdr:cNvSpPr txBox="1"/>
      </xdr:nvSpPr>
      <xdr:spPr>
        <a:xfrm>
          <a:off x="12579428" y="13179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8" name="テキスト ボックス 62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9" name="テキスト ボックス 62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0" name="テキスト ボックス 62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1" name="テキスト ボックス 63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2" name="テキスト ボックス 63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27772</xdr:rowOff>
    </xdr:from>
    <xdr:to>
      <xdr:col>85</xdr:col>
      <xdr:colOff>177800</xdr:colOff>
      <xdr:row>78</xdr:row>
      <xdr:rowOff>129372</xdr:rowOff>
    </xdr:to>
    <xdr:sp macro="" textlink="">
      <xdr:nvSpPr>
        <xdr:cNvPr id="633" name="楕円 632"/>
        <xdr:cNvSpPr/>
      </xdr:nvSpPr>
      <xdr:spPr>
        <a:xfrm>
          <a:off x="16268700" y="1340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156389</xdr:rowOff>
    </xdr:from>
    <xdr:ext cx="469744" cy="259045"/>
    <xdr:sp macro="" textlink="">
      <xdr:nvSpPr>
        <xdr:cNvPr id="634" name="災害復旧費該当値テキスト"/>
        <xdr:cNvSpPr txBox="1"/>
      </xdr:nvSpPr>
      <xdr:spPr>
        <a:xfrm>
          <a:off x="16370300" y="13358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76304</xdr:rowOff>
    </xdr:from>
    <xdr:to>
      <xdr:col>81</xdr:col>
      <xdr:colOff>101600</xdr:colOff>
      <xdr:row>79</xdr:row>
      <xdr:rowOff>6454</xdr:rowOff>
    </xdr:to>
    <xdr:sp macro="" textlink="">
      <xdr:nvSpPr>
        <xdr:cNvPr id="635" name="楕円 634"/>
        <xdr:cNvSpPr/>
      </xdr:nvSpPr>
      <xdr:spPr>
        <a:xfrm>
          <a:off x="15430500" y="1344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39317</xdr:colOff>
      <xdr:row>78</xdr:row>
      <xdr:rowOff>169031</xdr:rowOff>
    </xdr:from>
    <xdr:ext cx="378565" cy="259045"/>
    <xdr:sp macro="" textlink="">
      <xdr:nvSpPr>
        <xdr:cNvPr id="636" name="テキスト ボックス 635"/>
        <xdr:cNvSpPr txBox="1"/>
      </xdr:nvSpPr>
      <xdr:spPr>
        <a:xfrm>
          <a:off x="15279317" y="135421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73240</xdr:rowOff>
    </xdr:from>
    <xdr:to>
      <xdr:col>76</xdr:col>
      <xdr:colOff>165100</xdr:colOff>
      <xdr:row>79</xdr:row>
      <xdr:rowOff>3390</xdr:rowOff>
    </xdr:to>
    <xdr:sp macro="" textlink="">
      <xdr:nvSpPr>
        <xdr:cNvPr id="637" name="楕円 636"/>
        <xdr:cNvSpPr/>
      </xdr:nvSpPr>
      <xdr:spPr>
        <a:xfrm>
          <a:off x="14541500" y="13446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165967</xdr:rowOff>
    </xdr:from>
    <xdr:ext cx="378565" cy="259045"/>
    <xdr:sp macro="" textlink="">
      <xdr:nvSpPr>
        <xdr:cNvPr id="638" name="テキスト ボックス 637"/>
        <xdr:cNvSpPr txBox="1"/>
      </xdr:nvSpPr>
      <xdr:spPr>
        <a:xfrm>
          <a:off x="14403017" y="13539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38608</xdr:rowOff>
    </xdr:from>
    <xdr:to>
      <xdr:col>72</xdr:col>
      <xdr:colOff>38100</xdr:colOff>
      <xdr:row>78</xdr:row>
      <xdr:rowOff>140208</xdr:rowOff>
    </xdr:to>
    <xdr:sp macro="" textlink="">
      <xdr:nvSpPr>
        <xdr:cNvPr id="639" name="楕円 638"/>
        <xdr:cNvSpPr/>
      </xdr:nvSpPr>
      <xdr:spPr>
        <a:xfrm>
          <a:off x="13652500" y="134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131335</xdr:rowOff>
    </xdr:from>
    <xdr:ext cx="469744" cy="259045"/>
    <xdr:sp macro="" textlink="">
      <xdr:nvSpPr>
        <xdr:cNvPr id="640" name="テキスト ボックス 639"/>
        <xdr:cNvSpPr txBox="1"/>
      </xdr:nvSpPr>
      <xdr:spPr>
        <a:xfrm>
          <a:off x="13468428" y="1350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48529</xdr:rowOff>
    </xdr:from>
    <xdr:to>
      <xdr:col>67</xdr:col>
      <xdr:colOff>101600</xdr:colOff>
      <xdr:row>78</xdr:row>
      <xdr:rowOff>150129</xdr:rowOff>
    </xdr:to>
    <xdr:sp macro="" textlink="">
      <xdr:nvSpPr>
        <xdr:cNvPr id="641" name="楕円 640"/>
        <xdr:cNvSpPr/>
      </xdr:nvSpPr>
      <xdr:spPr>
        <a:xfrm>
          <a:off x="12763500" y="134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141256</xdr:rowOff>
    </xdr:from>
    <xdr:ext cx="469744" cy="259045"/>
    <xdr:sp macro="" textlink="">
      <xdr:nvSpPr>
        <xdr:cNvPr id="642" name="テキスト ボックス 641"/>
        <xdr:cNvSpPr txBox="1"/>
      </xdr:nvSpPr>
      <xdr:spPr>
        <a:xfrm>
          <a:off x="12579428" y="13514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3" name="正方形/長方形 64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68</xdr:col>
      <xdr:colOff>0</xdr:colOff>
      <xdr:row>85</xdr:row>
      <xdr:rowOff>57150</xdr:rowOff>
    </xdr:from>
    <xdr:to>
      <xdr:col>76</xdr:col>
      <xdr:colOff>0</xdr:colOff>
      <xdr:row>86</xdr:row>
      <xdr:rowOff>139700</xdr:rowOff>
    </xdr:to>
    <xdr:sp macro="" textlink="">
      <xdr:nvSpPr>
        <xdr:cNvPr id="644" name="正方形/長方形 643"/>
        <xdr:cNvSpPr/>
      </xdr:nvSpPr>
      <xdr:spPr>
        <a:xfrm>
          <a:off x="1295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68</xdr:col>
      <xdr:colOff>0</xdr:colOff>
      <xdr:row>86</xdr:row>
      <xdr:rowOff>88900</xdr:rowOff>
    </xdr:from>
    <xdr:to>
      <xdr:col>76</xdr:col>
      <xdr:colOff>0</xdr:colOff>
      <xdr:row>88</xdr:row>
      <xdr:rowOff>0</xdr:rowOff>
    </xdr:to>
    <xdr:sp macro="" textlink="">
      <xdr:nvSpPr>
        <xdr:cNvPr id="645" name="正方形/長方形 644"/>
        <xdr:cNvSpPr/>
      </xdr:nvSpPr>
      <xdr:spPr>
        <a:xfrm>
          <a:off x="1295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76</xdr:col>
      <xdr:colOff>127000</xdr:colOff>
      <xdr:row>85</xdr:row>
      <xdr:rowOff>57150</xdr:rowOff>
    </xdr:from>
    <xdr:to>
      <xdr:col>84</xdr:col>
      <xdr:colOff>127000</xdr:colOff>
      <xdr:row>86</xdr:row>
      <xdr:rowOff>139700</xdr:rowOff>
    </xdr:to>
    <xdr:sp macro="" textlink="">
      <xdr:nvSpPr>
        <xdr:cNvPr id="646" name="正方形/長方形 645"/>
        <xdr:cNvSpPr/>
      </xdr:nvSpPr>
      <xdr:spPr>
        <a:xfrm>
          <a:off x="146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76</xdr:col>
      <xdr:colOff>127000</xdr:colOff>
      <xdr:row>86</xdr:row>
      <xdr:rowOff>88900</xdr:rowOff>
    </xdr:from>
    <xdr:to>
      <xdr:col>84</xdr:col>
      <xdr:colOff>127000</xdr:colOff>
      <xdr:row>88</xdr:row>
      <xdr:rowOff>0</xdr:rowOff>
    </xdr:to>
    <xdr:sp macro="" textlink="">
      <xdr:nvSpPr>
        <xdr:cNvPr id="647" name="正方形/長方形 646"/>
        <xdr:cNvSpPr/>
      </xdr:nvSpPr>
      <xdr:spPr>
        <a:xfrm>
          <a:off x="146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51" name="テキスト ボックス 650"/>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52" name="直線コネクタ 651"/>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53" name="テキスト ボックス 652"/>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54" name="直線コネクタ 653"/>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55" name="テキスト ボックス 654"/>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56" name="直線コネクタ 655"/>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57" name="テキスト ボックス 656"/>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58" name="直線コネクタ 657"/>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59" name="テキスト ボックス 658"/>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60" name="直線コネクタ 659"/>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61" name="テキスト ボックス 660"/>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62" name="直線コネクタ 661"/>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63" name="テキスト ボックス 662"/>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4" name="直線コネクタ 66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65" name="テキスト ボックス 66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152535</xdr:rowOff>
    </xdr:from>
    <xdr:to>
      <xdr:col>85</xdr:col>
      <xdr:colOff>126364</xdr:colOff>
      <xdr:row>98</xdr:row>
      <xdr:rowOff>157531</xdr:rowOff>
    </xdr:to>
    <xdr:cxnSp macro="">
      <xdr:nvCxnSpPr>
        <xdr:cNvPr id="667" name="直線コネクタ 666"/>
        <xdr:cNvCxnSpPr/>
      </xdr:nvCxnSpPr>
      <xdr:spPr>
        <a:xfrm flipV="1">
          <a:off x="16317595" y="15411585"/>
          <a:ext cx="1269" cy="1548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161358</xdr:rowOff>
    </xdr:from>
    <xdr:ext cx="534377" cy="259045"/>
    <xdr:sp macro="" textlink="">
      <xdr:nvSpPr>
        <xdr:cNvPr id="668" name="公債費最小値テキスト"/>
        <xdr:cNvSpPr txBox="1"/>
      </xdr:nvSpPr>
      <xdr:spPr>
        <a:xfrm>
          <a:off x="16370300" y="16963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157531</xdr:rowOff>
    </xdr:from>
    <xdr:to>
      <xdr:col>86</xdr:col>
      <xdr:colOff>25400</xdr:colOff>
      <xdr:row>98</xdr:row>
      <xdr:rowOff>157531</xdr:rowOff>
    </xdr:to>
    <xdr:cxnSp macro="">
      <xdr:nvCxnSpPr>
        <xdr:cNvPr id="669" name="直線コネクタ 668"/>
        <xdr:cNvCxnSpPr/>
      </xdr:nvCxnSpPr>
      <xdr:spPr>
        <a:xfrm>
          <a:off x="16230600" y="1695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99212</xdr:rowOff>
    </xdr:from>
    <xdr:ext cx="534377" cy="259045"/>
    <xdr:sp macro="" textlink="">
      <xdr:nvSpPr>
        <xdr:cNvPr id="670" name="公債費最大値テキスト"/>
        <xdr:cNvSpPr txBox="1"/>
      </xdr:nvSpPr>
      <xdr:spPr>
        <a:xfrm>
          <a:off x="16370300" y="15186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152535</xdr:rowOff>
    </xdr:from>
    <xdr:to>
      <xdr:col>86</xdr:col>
      <xdr:colOff>25400</xdr:colOff>
      <xdr:row>89</xdr:row>
      <xdr:rowOff>152535</xdr:rowOff>
    </xdr:to>
    <xdr:cxnSp macro="">
      <xdr:nvCxnSpPr>
        <xdr:cNvPr id="671" name="直線コネクタ 670"/>
        <xdr:cNvCxnSpPr/>
      </xdr:nvCxnSpPr>
      <xdr:spPr>
        <a:xfrm>
          <a:off x="16230600" y="15411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93</xdr:row>
      <xdr:rowOff>114554</xdr:rowOff>
    </xdr:from>
    <xdr:to>
      <xdr:col>85</xdr:col>
      <xdr:colOff>127000</xdr:colOff>
      <xdr:row>94</xdr:row>
      <xdr:rowOff>163833</xdr:rowOff>
    </xdr:to>
    <xdr:cxnSp macro="">
      <xdr:nvCxnSpPr>
        <xdr:cNvPr id="672" name="直線コネクタ 671"/>
        <xdr:cNvCxnSpPr/>
      </xdr:nvCxnSpPr>
      <xdr:spPr>
        <a:xfrm>
          <a:off x="15481300" y="16059404"/>
          <a:ext cx="838200" cy="220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169739</xdr:rowOff>
    </xdr:from>
    <xdr:ext cx="534377" cy="259045"/>
    <xdr:sp macro="" textlink="">
      <xdr:nvSpPr>
        <xdr:cNvPr id="673" name="公債費平均値テキスト"/>
        <xdr:cNvSpPr txBox="1"/>
      </xdr:nvSpPr>
      <xdr:spPr>
        <a:xfrm>
          <a:off x="16370300" y="164574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19862</xdr:rowOff>
    </xdr:from>
    <xdr:to>
      <xdr:col>85</xdr:col>
      <xdr:colOff>177800</xdr:colOff>
      <xdr:row>96</xdr:row>
      <xdr:rowOff>121462</xdr:rowOff>
    </xdr:to>
    <xdr:sp macro="" textlink="">
      <xdr:nvSpPr>
        <xdr:cNvPr id="674" name="フローチャート: 判断 673"/>
        <xdr:cNvSpPr/>
      </xdr:nvSpPr>
      <xdr:spPr>
        <a:xfrm>
          <a:off x="16268700" y="1647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93</xdr:row>
      <xdr:rowOff>114554</xdr:rowOff>
    </xdr:from>
    <xdr:to>
      <xdr:col>81</xdr:col>
      <xdr:colOff>50800</xdr:colOff>
      <xdr:row>95</xdr:row>
      <xdr:rowOff>2279</xdr:rowOff>
    </xdr:to>
    <xdr:cxnSp macro="">
      <xdr:nvCxnSpPr>
        <xdr:cNvPr id="675" name="直線コネクタ 674"/>
        <xdr:cNvCxnSpPr/>
      </xdr:nvCxnSpPr>
      <xdr:spPr>
        <a:xfrm flipV="1">
          <a:off x="14592300" y="16059404"/>
          <a:ext cx="889000" cy="230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160320</xdr:rowOff>
    </xdr:from>
    <xdr:to>
      <xdr:col>81</xdr:col>
      <xdr:colOff>101600</xdr:colOff>
      <xdr:row>96</xdr:row>
      <xdr:rowOff>90470</xdr:rowOff>
    </xdr:to>
    <xdr:sp macro="" textlink="">
      <xdr:nvSpPr>
        <xdr:cNvPr id="676" name="フローチャート: 判断 675"/>
        <xdr:cNvSpPr/>
      </xdr:nvSpPr>
      <xdr:spPr>
        <a:xfrm>
          <a:off x="15430500" y="1644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96</xdr:row>
      <xdr:rowOff>81597</xdr:rowOff>
    </xdr:from>
    <xdr:ext cx="534377" cy="259045"/>
    <xdr:sp macro="" textlink="">
      <xdr:nvSpPr>
        <xdr:cNvPr id="677" name="テキスト ボックス 676"/>
        <xdr:cNvSpPr txBox="1"/>
      </xdr:nvSpPr>
      <xdr:spPr>
        <a:xfrm>
          <a:off x="15201411" y="1654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37908</xdr:rowOff>
    </xdr:from>
    <xdr:to>
      <xdr:col>76</xdr:col>
      <xdr:colOff>114300</xdr:colOff>
      <xdr:row>95</xdr:row>
      <xdr:rowOff>2279</xdr:rowOff>
    </xdr:to>
    <xdr:cxnSp macro="">
      <xdr:nvCxnSpPr>
        <xdr:cNvPr id="678" name="直線コネクタ 677"/>
        <xdr:cNvCxnSpPr/>
      </xdr:nvCxnSpPr>
      <xdr:spPr>
        <a:xfrm>
          <a:off x="13703300" y="16154208"/>
          <a:ext cx="889000" cy="13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58300</xdr:rowOff>
    </xdr:from>
    <xdr:to>
      <xdr:col>76</xdr:col>
      <xdr:colOff>165100</xdr:colOff>
      <xdr:row>96</xdr:row>
      <xdr:rowOff>159900</xdr:rowOff>
    </xdr:to>
    <xdr:sp macro="" textlink="">
      <xdr:nvSpPr>
        <xdr:cNvPr id="679" name="フローチャート: 判断 678"/>
        <xdr:cNvSpPr/>
      </xdr:nvSpPr>
      <xdr:spPr>
        <a:xfrm>
          <a:off x="14541500" y="1651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151027</xdr:rowOff>
    </xdr:from>
    <xdr:ext cx="534377" cy="259045"/>
    <xdr:sp macro="" textlink="">
      <xdr:nvSpPr>
        <xdr:cNvPr id="680" name="テキスト ボックス 679"/>
        <xdr:cNvSpPr txBox="1"/>
      </xdr:nvSpPr>
      <xdr:spPr>
        <a:xfrm>
          <a:off x="14325111" y="1661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99172</xdr:rowOff>
    </xdr:from>
    <xdr:to>
      <xdr:col>71</xdr:col>
      <xdr:colOff>177800</xdr:colOff>
      <xdr:row>94</xdr:row>
      <xdr:rowOff>37908</xdr:rowOff>
    </xdr:to>
    <xdr:cxnSp macro="">
      <xdr:nvCxnSpPr>
        <xdr:cNvPr id="681" name="直線コネクタ 680"/>
        <xdr:cNvCxnSpPr/>
      </xdr:nvCxnSpPr>
      <xdr:spPr>
        <a:xfrm>
          <a:off x="12814300" y="16044022"/>
          <a:ext cx="889000" cy="110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38021</xdr:rowOff>
    </xdr:from>
    <xdr:to>
      <xdr:col>72</xdr:col>
      <xdr:colOff>38100</xdr:colOff>
      <xdr:row>96</xdr:row>
      <xdr:rowOff>139621</xdr:rowOff>
    </xdr:to>
    <xdr:sp macro="" textlink="">
      <xdr:nvSpPr>
        <xdr:cNvPr id="682" name="フローチャート: 判断 681"/>
        <xdr:cNvSpPr/>
      </xdr:nvSpPr>
      <xdr:spPr>
        <a:xfrm>
          <a:off x="13652500" y="16497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130748</xdr:rowOff>
    </xdr:from>
    <xdr:ext cx="534377" cy="259045"/>
    <xdr:sp macro="" textlink="">
      <xdr:nvSpPr>
        <xdr:cNvPr id="683" name="テキスト ボックス 682"/>
        <xdr:cNvSpPr txBox="1"/>
      </xdr:nvSpPr>
      <xdr:spPr>
        <a:xfrm>
          <a:off x="13436111" y="16589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53663</xdr:rowOff>
    </xdr:from>
    <xdr:to>
      <xdr:col>67</xdr:col>
      <xdr:colOff>101600</xdr:colOff>
      <xdr:row>96</xdr:row>
      <xdr:rowOff>155263</xdr:rowOff>
    </xdr:to>
    <xdr:sp macro="" textlink="">
      <xdr:nvSpPr>
        <xdr:cNvPr id="684" name="フローチャート: 判断 683"/>
        <xdr:cNvSpPr/>
      </xdr:nvSpPr>
      <xdr:spPr>
        <a:xfrm>
          <a:off x="12763500" y="16512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146390</xdr:rowOff>
    </xdr:from>
    <xdr:ext cx="534377" cy="259045"/>
    <xdr:sp macro="" textlink="">
      <xdr:nvSpPr>
        <xdr:cNvPr id="685" name="テキスト ボックス 684"/>
        <xdr:cNvSpPr txBox="1"/>
      </xdr:nvSpPr>
      <xdr:spPr>
        <a:xfrm>
          <a:off x="12547111" y="16605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6" name="テキスト ボックス 68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7" name="テキスト ボックス 68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8" name="テキスト ボックス 68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9" name="テキスト ボックス 68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0" name="テキスト ボックス 68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113033</xdr:rowOff>
    </xdr:from>
    <xdr:to>
      <xdr:col>85</xdr:col>
      <xdr:colOff>177800</xdr:colOff>
      <xdr:row>95</xdr:row>
      <xdr:rowOff>43183</xdr:rowOff>
    </xdr:to>
    <xdr:sp macro="" textlink="">
      <xdr:nvSpPr>
        <xdr:cNvPr id="691" name="楕円 690"/>
        <xdr:cNvSpPr/>
      </xdr:nvSpPr>
      <xdr:spPr>
        <a:xfrm>
          <a:off x="16268700" y="1622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135910</xdr:rowOff>
    </xdr:from>
    <xdr:ext cx="534377" cy="259045"/>
    <xdr:sp macro="" textlink="">
      <xdr:nvSpPr>
        <xdr:cNvPr id="692" name="公債費該当値テキスト"/>
        <xdr:cNvSpPr txBox="1"/>
      </xdr:nvSpPr>
      <xdr:spPr>
        <a:xfrm>
          <a:off x="16370300" y="16080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93</xdr:row>
      <xdr:rowOff>63754</xdr:rowOff>
    </xdr:from>
    <xdr:to>
      <xdr:col>81</xdr:col>
      <xdr:colOff>101600</xdr:colOff>
      <xdr:row>93</xdr:row>
      <xdr:rowOff>165354</xdr:rowOff>
    </xdr:to>
    <xdr:sp macro="" textlink="">
      <xdr:nvSpPr>
        <xdr:cNvPr id="693" name="楕円 692"/>
        <xdr:cNvSpPr/>
      </xdr:nvSpPr>
      <xdr:spPr>
        <a:xfrm>
          <a:off x="15430500" y="16008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151911</xdr:colOff>
      <xdr:row>92</xdr:row>
      <xdr:rowOff>10431</xdr:rowOff>
    </xdr:from>
    <xdr:ext cx="534377" cy="259045"/>
    <xdr:sp macro="" textlink="">
      <xdr:nvSpPr>
        <xdr:cNvPr id="694" name="テキスト ボックス 693"/>
        <xdr:cNvSpPr txBox="1"/>
      </xdr:nvSpPr>
      <xdr:spPr>
        <a:xfrm>
          <a:off x="15201411" y="1578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122929</xdr:rowOff>
    </xdr:from>
    <xdr:to>
      <xdr:col>76</xdr:col>
      <xdr:colOff>165100</xdr:colOff>
      <xdr:row>95</xdr:row>
      <xdr:rowOff>53079</xdr:rowOff>
    </xdr:to>
    <xdr:sp macro="" textlink="">
      <xdr:nvSpPr>
        <xdr:cNvPr id="695" name="楕円 694"/>
        <xdr:cNvSpPr/>
      </xdr:nvSpPr>
      <xdr:spPr>
        <a:xfrm>
          <a:off x="14541500" y="16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69606</xdr:rowOff>
    </xdr:from>
    <xdr:ext cx="534377" cy="259045"/>
    <xdr:sp macro="" textlink="">
      <xdr:nvSpPr>
        <xdr:cNvPr id="696" name="テキスト ボックス 695"/>
        <xdr:cNvSpPr txBox="1"/>
      </xdr:nvSpPr>
      <xdr:spPr>
        <a:xfrm>
          <a:off x="14325111" y="16014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93</xdr:row>
      <xdr:rowOff>158558</xdr:rowOff>
    </xdr:from>
    <xdr:to>
      <xdr:col>72</xdr:col>
      <xdr:colOff>38100</xdr:colOff>
      <xdr:row>94</xdr:row>
      <xdr:rowOff>88708</xdr:rowOff>
    </xdr:to>
    <xdr:sp macro="" textlink="">
      <xdr:nvSpPr>
        <xdr:cNvPr id="697" name="楕円 696"/>
        <xdr:cNvSpPr/>
      </xdr:nvSpPr>
      <xdr:spPr>
        <a:xfrm>
          <a:off x="13652500" y="1610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105235</xdr:rowOff>
    </xdr:from>
    <xdr:ext cx="534377" cy="259045"/>
    <xdr:sp macro="" textlink="">
      <xdr:nvSpPr>
        <xdr:cNvPr id="698" name="テキスト ボックス 697"/>
        <xdr:cNvSpPr txBox="1"/>
      </xdr:nvSpPr>
      <xdr:spPr>
        <a:xfrm>
          <a:off x="13436111" y="15878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48372</xdr:rowOff>
    </xdr:from>
    <xdr:to>
      <xdr:col>67</xdr:col>
      <xdr:colOff>101600</xdr:colOff>
      <xdr:row>93</xdr:row>
      <xdr:rowOff>149972</xdr:rowOff>
    </xdr:to>
    <xdr:sp macro="" textlink="">
      <xdr:nvSpPr>
        <xdr:cNvPr id="699" name="楕円 698"/>
        <xdr:cNvSpPr/>
      </xdr:nvSpPr>
      <xdr:spPr>
        <a:xfrm>
          <a:off x="12763500" y="15993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166499</xdr:rowOff>
    </xdr:from>
    <xdr:ext cx="534377" cy="259045"/>
    <xdr:sp macro="" textlink="">
      <xdr:nvSpPr>
        <xdr:cNvPr id="700" name="テキスト ボックス 699"/>
        <xdr:cNvSpPr txBox="1"/>
      </xdr:nvSpPr>
      <xdr:spPr>
        <a:xfrm>
          <a:off x="12547111" y="1576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1" name="正方形/長方形 70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98</xdr:col>
      <xdr:colOff>127000</xdr:colOff>
      <xdr:row>25</xdr:row>
      <xdr:rowOff>57150</xdr:rowOff>
    </xdr:from>
    <xdr:to>
      <xdr:col>106</xdr:col>
      <xdr:colOff>127000</xdr:colOff>
      <xdr:row>26</xdr:row>
      <xdr:rowOff>139700</xdr:rowOff>
    </xdr:to>
    <xdr:sp macro="" textlink="">
      <xdr:nvSpPr>
        <xdr:cNvPr id="702" name="正方形/長方形 701"/>
        <xdr:cNvSpPr/>
      </xdr:nvSpPr>
      <xdr:spPr>
        <a:xfrm>
          <a:off x="18796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26</xdr:row>
      <xdr:rowOff>88900</xdr:rowOff>
    </xdr:from>
    <xdr:to>
      <xdr:col>106</xdr:col>
      <xdr:colOff>127000</xdr:colOff>
      <xdr:row>28</xdr:row>
      <xdr:rowOff>0</xdr:rowOff>
    </xdr:to>
    <xdr:sp macro="" textlink="">
      <xdr:nvSpPr>
        <xdr:cNvPr id="703" name="正方形/長方形 702"/>
        <xdr:cNvSpPr/>
      </xdr:nvSpPr>
      <xdr:spPr>
        <a:xfrm>
          <a:off x="18796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25</xdr:row>
      <xdr:rowOff>57150</xdr:rowOff>
    </xdr:from>
    <xdr:to>
      <xdr:col>115</xdr:col>
      <xdr:colOff>63500</xdr:colOff>
      <xdr:row>26</xdr:row>
      <xdr:rowOff>139700</xdr:rowOff>
    </xdr:to>
    <xdr:sp macro="" textlink="">
      <xdr:nvSpPr>
        <xdr:cNvPr id="704" name="正方形/長方形 703"/>
        <xdr:cNvSpPr/>
      </xdr:nvSpPr>
      <xdr:spPr>
        <a:xfrm>
          <a:off x="204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26</xdr:row>
      <xdr:rowOff>88900</xdr:rowOff>
    </xdr:from>
    <xdr:to>
      <xdr:col>115</xdr:col>
      <xdr:colOff>63500</xdr:colOff>
      <xdr:row>28</xdr:row>
      <xdr:rowOff>0</xdr:rowOff>
    </xdr:to>
    <xdr:sp macro="" textlink="">
      <xdr:nvSpPr>
        <xdr:cNvPr id="705" name="正方形/長方形 704"/>
        <xdr:cNvSpPr/>
      </xdr:nvSpPr>
      <xdr:spPr>
        <a:xfrm>
          <a:off x="204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09" name="直線コネクタ 708"/>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10" name="テキスト ボックス 709"/>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1" name="直線コネクタ 71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33</xdr:row>
      <xdr:rowOff>168927</xdr:rowOff>
    </xdr:from>
    <xdr:ext cx="312906" cy="259045"/>
    <xdr:sp macro="" textlink="">
      <xdr:nvSpPr>
        <xdr:cNvPr id="712" name="テキスト ボックス 711"/>
        <xdr:cNvSpPr txBox="1"/>
      </xdr:nvSpPr>
      <xdr:spPr>
        <a:xfrm>
          <a:off x="17975094" y="582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13" name="直線コネクタ 712"/>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30</xdr:row>
      <xdr:rowOff>111777</xdr:rowOff>
    </xdr:from>
    <xdr:ext cx="312906" cy="259045"/>
    <xdr:sp macro="" textlink="">
      <xdr:nvSpPr>
        <xdr:cNvPr id="714" name="テキスト ボックス 713"/>
        <xdr:cNvSpPr txBox="1"/>
      </xdr:nvSpPr>
      <xdr:spPr>
        <a:xfrm>
          <a:off x="17975094" y="52552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5" name="直線コネクタ 71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16" name="テキスト ボックス 715"/>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139700</xdr:rowOff>
    </xdr:from>
    <xdr:to>
      <xdr:col>116</xdr:col>
      <xdr:colOff>62864</xdr:colOff>
      <xdr:row>38</xdr:row>
      <xdr:rowOff>25400</xdr:rowOff>
    </xdr:to>
    <xdr:cxnSp macro="">
      <xdr:nvCxnSpPr>
        <xdr:cNvPr id="718" name="直線コネクタ 717"/>
        <xdr:cNvCxnSpPr/>
      </xdr:nvCxnSpPr>
      <xdr:spPr>
        <a:xfrm flipV="1">
          <a:off x="22159595" y="5283200"/>
          <a:ext cx="1269"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19" name="諸支出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20" name="直線コネクタ 719"/>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86377</xdr:rowOff>
    </xdr:from>
    <xdr:ext cx="313932" cy="259045"/>
    <xdr:sp macro="" textlink="">
      <xdr:nvSpPr>
        <xdr:cNvPr id="721" name="諸支出金最大値テキスト"/>
        <xdr:cNvSpPr txBox="1"/>
      </xdr:nvSpPr>
      <xdr:spPr>
        <a:xfrm>
          <a:off x="22212300" y="50584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139700</xdr:rowOff>
    </xdr:from>
    <xdr:to>
      <xdr:col>116</xdr:col>
      <xdr:colOff>152400</xdr:colOff>
      <xdr:row>30</xdr:row>
      <xdr:rowOff>139700</xdr:rowOff>
    </xdr:to>
    <xdr:cxnSp macro="">
      <xdr:nvCxnSpPr>
        <xdr:cNvPr id="722" name="直線コネクタ 721"/>
        <xdr:cNvCxnSpPr/>
      </xdr:nvCxnSpPr>
      <xdr:spPr>
        <a:xfrm>
          <a:off x="22072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23" name="直線コネクタ 722"/>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111777</xdr:rowOff>
    </xdr:from>
    <xdr:ext cx="249299" cy="259045"/>
    <xdr:sp macro="" textlink="">
      <xdr:nvSpPr>
        <xdr:cNvPr id="724" name="諸支出金平均値テキスト"/>
        <xdr:cNvSpPr txBox="1"/>
      </xdr:nvSpPr>
      <xdr:spPr>
        <a:xfrm>
          <a:off x="22212300" y="628397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88900</xdr:rowOff>
    </xdr:from>
    <xdr:to>
      <xdr:col>116</xdr:col>
      <xdr:colOff>114300</xdr:colOff>
      <xdr:row>38</xdr:row>
      <xdr:rowOff>19050</xdr:rowOff>
    </xdr:to>
    <xdr:sp macro="" textlink="">
      <xdr:nvSpPr>
        <xdr:cNvPr id="725" name="フローチャート: 判断 724"/>
        <xdr:cNvSpPr/>
      </xdr:nvSpPr>
      <xdr:spPr>
        <a:xfrm>
          <a:off x="22110700" y="6432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25400</xdr:rowOff>
    </xdr:from>
    <xdr:to>
      <xdr:col>111</xdr:col>
      <xdr:colOff>177800</xdr:colOff>
      <xdr:row>38</xdr:row>
      <xdr:rowOff>25400</xdr:rowOff>
    </xdr:to>
    <xdr:cxnSp macro="">
      <xdr:nvCxnSpPr>
        <xdr:cNvPr id="726" name="直線コネクタ 725"/>
        <xdr:cNvCxnSpPr/>
      </xdr:nvCxnSpPr>
      <xdr:spPr>
        <a:xfrm>
          <a:off x="2043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88900</xdr:rowOff>
    </xdr:from>
    <xdr:to>
      <xdr:col>112</xdr:col>
      <xdr:colOff>38100</xdr:colOff>
      <xdr:row>36</xdr:row>
      <xdr:rowOff>19050</xdr:rowOff>
    </xdr:to>
    <xdr:sp macro="" textlink="">
      <xdr:nvSpPr>
        <xdr:cNvPr id="727" name="フローチャート: 判断 726"/>
        <xdr:cNvSpPr/>
      </xdr:nvSpPr>
      <xdr:spPr>
        <a:xfrm>
          <a:off x="212725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34</xdr:row>
      <xdr:rowOff>35577</xdr:rowOff>
    </xdr:from>
    <xdr:ext cx="249299" cy="259045"/>
    <xdr:sp macro="" textlink="">
      <xdr:nvSpPr>
        <xdr:cNvPr id="728" name="テキスト ボックス 727"/>
        <xdr:cNvSpPr txBox="1"/>
      </xdr:nvSpPr>
      <xdr:spPr>
        <a:xfrm>
          <a:off x="21185950" y="58648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25400</xdr:rowOff>
    </xdr:from>
    <xdr:to>
      <xdr:col>107</xdr:col>
      <xdr:colOff>50800</xdr:colOff>
      <xdr:row>38</xdr:row>
      <xdr:rowOff>25400</xdr:rowOff>
    </xdr:to>
    <xdr:cxnSp macro="">
      <xdr:nvCxnSpPr>
        <xdr:cNvPr id="729" name="直線コネクタ 728"/>
        <xdr:cNvCxnSpPr/>
      </xdr:nvCxnSpPr>
      <xdr:spPr>
        <a:xfrm>
          <a:off x="19545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146050</xdr:rowOff>
    </xdr:from>
    <xdr:to>
      <xdr:col>107</xdr:col>
      <xdr:colOff>101600</xdr:colOff>
      <xdr:row>38</xdr:row>
      <xdr:rowOff>76200</xdr:rowOff>
    </xdr:to>
    <xdr:sp macro="" textlink="">
      <xdr:nvSpPr>
        <xdr:cNvPr id="730" name="フローチャート: 判断 729"/>
        <xdr:cNvSpPr/>
      </xdr:nvSpPr>
      <xdr:spPr>
        <a:xfrm>
          <a:off x="20383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38</xdr:row>
      <xdr:rowOff>67327</xdr:rowOff>
    </xdr:from>
    <xdr:ext cx="249299" cy="259045"/>
    <xdr:sp macro="" textlink="">
      <xdr:nvSpPr>
        <xdr:cNvPr id="731" name="テキスト ボックス 730"/>
        <xdr:cNvSpPr txBox="1"/>
      </xdr:nvSpPr>
      <xdr:spPr>
        <a:xfrm>
          <a:off x="20309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25400</xdr:rowOff>
    </xdr:from>
    <xdr:to>
      <xdr:col>102</xdr:col>
      <xdr:colOff>114300</xdr:colOff>
      <xdr:row>38</xdr:row>
      <xdr:rowOff>25400</xdr:rowOff>
    </xdr:to>
    <xdr:cxnSp macro="">
      <xdr:nvCxnSpPr>
        <xdr:cNvPr id="732" name="直線コネクタ 731"/>
        <xdr:cNvCxnSpPr/>
      </xdr:nvCxnSpPr>
      <xdr:spPr>
        <a:xfrm>
          <a:off x="18656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146050</xdr:rowOff>
    </xdr:from>
    <xdr:to>
      <xdr:col>102</xdr:col>
      <xdr:colOff>165100</xdr:colOff>
      <xdr:row>38</xdr:row>
      <xdr:rowOff>76200</xdr:rowOff>
    </xdr:to>
    <xdr:sp macro="" textlink="">
      <xdr:nvSpPr>
        <xdr:cNvPr id="733" name="フローチャート: 判断 732"/>
        <xdr:cNvSpPr/>
      </xdr:nvSpPr>
      <xdr:spPr>
        <a:xfrm>
          <a:off x="19494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38</xdr:row>
      <xdr:rowOff>67327</xdr:rowOff>
    </xdr:from>
    <xdr:ext cx="249299" cy="259045"/>
    <xdr:sp macro="" textlink="">
      <xdr:nvSpPr>
        <xdr:cNvPr id="734" name="テキスト ボックス 733"/>
        <xdr:cNvSpPr txBox="1"/>
      </xdr:nvSpPr>
      <xdr:spPr>
        <a:xfrm>
          <a:off x="19420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35" name="フローチャート: 判断 734"/>
        <xdr:cNvSpPr/>
      </xdr:nvSpPr>
      <xdr:spPr>
        <a:xfrm>
          <a:off x="186055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38</xdr:row>
      <xdr:rowOff>67327</xdr:rowOff>
    </xdr:from>
    <xdr:ext cx="249299" cy="259045"/>
    <xdr:sp macro="" textlink="">
      <xdr:nvSpPr>
        <xdr:cNvPr id="736" name="テキスト ボックス 735"/>
        <xdr:cNvSpPr txBox="1"/>
      </xdr:nvSpPr>
      <xdr:spPr>
        <a:xfrm>
          <a:off x="18531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7" name="テキスト ボックス 73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8" name="テキスト ボックス 73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9" name="テキスト ボックス 73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0" name="テキスト ボックス 73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1" name="テキスト ボックス 74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42" name="楕円 741"/>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67327</xdr:rowOff>
    </xdr:from>
    <xdr:ext cx="249299" cy="259045"/>
    <xdr:sp macro="" textlink="">
      <xdr:nvSpPr>
        <xdr:cNvPr id="743" name="諸支出金該当値テキスト"/>
        <xdr:cNvSpPr txBox="1"/>
      </xdr:nvSpPr>
      <xdr:spPr>
        <a:xfrm>
          <a:off x="22212300" y="64109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44" name="楕円 743"/>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38</xdr:row>
      <xdr:rowOff>67327</xdr:rowOff>
    </xdr:from>
    <xdr:ext cx="249299" cy="259045"/>
    <xdr:sp macro="" textlink="">
      <xdr:nvSpPr>
        <xdr:cNvPr id="745" name="テキスト ボックス 744"/>
        <xdr:cNvSpPr txBox="1"/>
      </xdr:nvSpPr>
      <xdr:spPr>
        <a:xfrm>
          <a:off x="211859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146050</xdr:rowOff>
    </xdr:from>
    <xdr:to>
      <xdr:col>107</xdr:col>
      <xdr:colOff>101600</xdr:colOff>
      <xdr:row>38</xdr:row>
      <xdr:rowOff>76200</xdr:rowOff>
    </xdr:to>
    <xdr:sp macro="" textlink="">
      <xdr:nvSpPr>
        <xdr:cNvPr id="746" name="楕円 745"/>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36</xdr:row>
      <xdr:rowOff>92727</xdr:rowOff>
    </xdr:from>
    <xdr:ext cx="249299" cy="259045"/>
    <xdr:sp macro="" textlink="">
      <xdr:nvSpPr>
        <xdr:cNvPr id="747" name="テキスト ボックス 746"/>
        <xdr:cNvSpPr txBox="1"/>
      </xdr:nvSpPr>
      <xdr:spPr>
        <a:xfrm>
          <a:off x="20309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146050</xdr:rowOff>
    </xdr:from>
    <xdr:to>
      <xdr:col>102</xdr:col>
      <xdr:colOff>165100</xdr:colOff>
      <xdr:row>38</xdr:row>
      <xdr:rowOff>76200</xdr:rowOff>
    </xdr:to>
    <xdr:sp macro="" textlink="">
      <xdr:nvSpPr>
        <xdr:cNvPr id="748" name="楕円 747"/>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36</xdr:row>
      <xdr:rowOff>92727</xdr:rowOff>
    </xdr:from>
    <xdr:ext cx="249299" cy="259045"/>
    <xdr:sp macro="" textlink="">
      <xdr:nvSpPr>
        <xdr:cNvPr id="749" name="テキスト ボックス 748"/>
        <xdr:cNvSpPr txBox="1"/>
      </xdr:nvSpPr>
      <xdr:spPr>
        <a:xfrm>
          <a:off x="19420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146050</xdr:rowOff>
    </xdr:from>
    <xdr:to>
      <xdr:col>98</xdr:col>
      <xdr:colOff>38100</xdr:colOff>
      <xdr:row>38</xdr:row>
      <xdr:rowOff>76200</xdr:rowOff>
    </xdr:to>
    <xdr:sp macro="" textlink="">
      <xdr:nvSpPr>
        <xdr:cNvPr id="750" name="楕円 749"/>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36</xdr:row>
      <xdr:rowOff>92727</xdr:rowOff>
    </xdr:from>
    <xdr:ext cx="249299" cy="259045"/>
    <xdr:sp macro="" textlink="">
      <xdr:nvSpPr>
        <xdr:cNvPr id="751" name="テキスト ボックス 750"/>
        <xdr:cNvSpPr txBox="1"/>
      </xdr:nvSpPr>
      <xdr:spPr>
        <a:xfrm>
          <a:off x="18531650" y="6264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2" name="正方形/長方形 75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98</xdr:col>
      <xdr:colOff>127000</xdr:colOff>
      <xdr:row>45</xdr:row>
      <xdr:rowOff>57150</xdr:rowOff>
    </xdr:from>
    <xdr:to>
      <xdr:col>106</xdr:col>
      <xdr:colOff>127000</xdr:colOff>
      <xdr:row>46</xdr:row>
      <xdr:rowOff>139700</xdr:rowOff>
    </xdr:to>
    <xdr:sp macro="" textlink="">
      <xdr:nvSpPr>
        <xdr:cNvPr id="753" name="正方形/長方形 752"/>
        <xdr:cNvSpPr/>
      </xdr:nvSpPr>
      <xdr:spPr>
        <a:xfrm>
          <a:off x="18796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グループ内順位</a:t>
          </a:r>
        </a:p>
      </xdr:txBody>
    </xdr:sp>
    <xdr:clientData/>
  </xdr:twoCellAnchor>
  <xdr:twoCellAnchor>
    <xdr:from>
      <xdr:col>98</xdr:col>
      <xdr:colOff>127000</xdr:colOff>
      <xdr:row>46</xdr:row>
      <xdr:rowOff>88900</xdr:rowOff>
    </xdr:from>
    <xdr:to>
      <xdr:col>106</xdr:col>
      <xdr:colOff>127000</xdr:colOff>
      <xdr:row>48</xdr:row>
      <xdr:rowOff>0</xdr:rowOff>
    </xdr:to>
    <xdr:sp macro="" textlink="">
      <xdr:nvSpPr>
        <xdr:cNvPr id="754" name="正方形/長方形 753"/>
        <xdr:cNvSpPr/>
      </xdr:nvSpPr>
      <xdr:spPr>
        <a:xfrm>
          <a:off x="18796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107</xdr:col>
      <xdr:colOff>63500</xdr:colOff>
      <xdr:row>45</xdr:row>
      <xdr:rowOff>57150</xdr:rowOff>
    </xdr:from>
    <xdr:to>
      <xdr:col>115</xdr:col>
      <xdr:colOff>63500</xdr:colOff>
      <xdr:row>46</xdr:row>
      <xdr:rowOff>139700</xdr:rowOff>
    </xdr:to>
    <xdr:sp macro="" textlink="">
      <xdr:nvSpPr>
        <xdr:cNvPr id="755" name="正方形/長方形 754"/>
        <xdr:cNvSpPr/>
      </xdr:nvSpPr>
      <xdr:spPr>
        <a:xfrm>
          <a:off x="204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都道府県平均</a:t>
          </a:r>
        </a:p>
      </xdr:txBody>
    </xdr:sp>
    <xdr:clientData/>
  </xdr:twoCellAnchor>
  <xdr:twoCellAnchor>
    <xdr:from>
      <xdr:col>107</xdr:col>
      <xdr:colOff>63500</xdr:colOff>
      <xdr:row>46</xdr:row>
      <xdr:rowOff>88900</xdr:rowOff>
    </xdr:from>
    <xdr:to>
      <xdr:col>115</xdr:col>
      <xdr:colOff>63500</xdr:colOff>
      <xdr:row>48</xdr:row>
      <xdr:rowOff>0</xdr:rowOff>
    </xdr:to>
    <xdr:sp macro="" textlink="">
      <xdr:nvSpPr>
        <xdr:cNvPr id="756" name="正方形/長方形 755"/>
        <xdr:cNvSpPr/>
      </xdr:nvSpPr>
      <xdr:spPr>
        <a:xfrm>
          <a:off x="204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7" name="正方形/長方形 75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8" name="テキスト ボックス 75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9" name="直線コネクタ 75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60" name="直線コネクタ 75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1" name="テキスト ボックス 760"/>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2" name="直線コネクタ 76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3" name="テキスト ボックス 762"/>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4"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5" name="直線コネクタ 764"/>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6"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7" name="直線コネクタ 76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8"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9" name="直線コネクタ 76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70" name="直線コネクタ 769"/>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1"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2" name="フローチャート: 判断 77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3" name="直線コネクタ 772"/>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4" name="フローチャート: 判断 77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55</xdr:row>
      <xdr:rowOff>10177</xdr:rowOff>
    </xdr:from>
    <xdr:ext cx="249299" cy="259045"/>
    <xdr:sp macro="" textlink="">
      <xdr:nvSpPr>
        <xdr:cNvPr id="775" name="テキスト ボックス 774"/>
        <xdr:cNvSpPr txBox="1"/>
      </xdr:nvSpPr>
      <xdr:spPr>
        <a:xfrm>
          <a:off x="211859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6" name="直線コネクタ 775"/>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7" name="フローチャート: 判断 77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8" name="テキスト ボックス 777"/>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9" name="直線コネクタ 778"/>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80" name="フローチャート: 判断 77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1" name="テキスト ボックス 780"/>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2" name="フローチャート: 判断 78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3" name="テキスト ボックス 782"/>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4" name="テキスト ボックス 78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5" name="テキスト ボックス 78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6" name="テキスト ボックス 78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7" name="テキスト ボックス 78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8" name="テキスト ボックス 78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楕円 78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90"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1" name="楕円 79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40450</xdr:colOff>
      <xdr:row>53</xdr:row>
      <xdr:rowOff>35577</xdr:rowOff>
    </xdr:from>
    <xdr:ext cx="249299" cy="259045"/>
    <xdr:sp macro="" textlink="">
      <xdr:nvSpPr>
        <xdr:cNvPr id="792" name="テキスト ボックス 791"/>
        <xdr:cNvSpPr txBox="1"/>
      </xdr:nvSpPr>
      <xdr:spPr>
        <a:xfrm>
          <a:off x="211859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3" name="楕円 79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4" name="テキスト ボックス 793"/>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5" name="楕円 79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6" name="テキスト ボックス 795"/>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楕円 79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8" name="テキスト ボックス 797"/>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9" name="正方形/長方形 79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00" name="正方形/長方形 79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1" name="テキスト ボックス 80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年度の目的別歳出は前年度（</a:t>
          </a:r>
          <a:r>
            <a:rPr kumimoji="1" lang="en-US" altLang="ja-JP" sz="1300">
              <a:latin typeface="ＭＳ Ｐゴシック" panose="020B0600070205080204" pitchFamily="50" charset="-128"/>
              <a:ea typeface="ＭＳ Ｐゴシック" panose="020B0600070205080204" pitchFamily="50" charset="-128"/>
            </a:rPr>
            <a:t>318,517</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12,685</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305,832</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このうち、大阪北部地震、平成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年７月豪雨災害の対応により災害復旧費が前年度（</a:t>
          </a:r>
          <a:r>
            <a:rPr kumimoji="1" lang="en-US" altLang="ja-JP" sz="1300">
              <a:latin typeface="ＭＳ Ｐゴシック" panose="020B0600070205080204" pitchFamily="50" charset="-128"/>
              <a:ea typeface="ＭＳ Ｐゴシック" panose="020B0600070205080204" pitchFamily="50" charset="-128"/>
            </a:rPr>
            <a:t>551</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2,123</a:t>
          </a:r>
          <a:r>
            <a:rPr kumimoji="1" lang="ja-JP" altLang="en-US" sz="1300">
              <a:latin typeface="ＭＳ Ｐゴシック" panose="020B0600070205080204" pitchFamily="50" charset="-128"/>
              <a:ea typeface="ＭＳ Ｐゴシック" panose="020B0600070205080204" pitchFamily="50" charset="-128"/>
            </a:rPr>
            <a:t>円増加し</a:t>
          </a:r>
          <a:r>
            <a:rPr kumimoji="1" lang="en-US" altLang="ja-JP" sz="1300">
              <a:latin typeface="ＭＳ Ｐゴシック" panose="020B0600070205080204" pitchFamily="50" charset="-128"/>
              <a:ea typeface="ＭＳ Ｐゴシック" panose="020B0600070205080204" pitchFamily="50" charset="-128"/>
            </a:rPr>
            <a:t>2,674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一方で、新規発行や借換えに伴う発行利率の低下等による利子の減等により公債費が前年度（</a:t>
          </a:r>
          <a:r>
            <a:rPr kumimoji="1" lang="en-US" altLang="ja-JP" sz="1300">
              <a:latin typeface="ＭＳ Ｐゴシック" panose="020B0600070205080204" pitchFamily="50" charset="-128"/>
              <a:ea typeface="ＭＳ Ｐゴシック" panose="020B0600070205080204" pitchFamily="50" charset="-128"/>
            </a:rPr>
            <a:t>61,020</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6,759</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54,261</a:t>
          </a:r>
          <a:r>
            <a:rPr kumimoji="1" lang="ja-JP" altLang="en-US" sz="1300">
              <a:latin typeface="ＭＳ Ｐゴシック" panose="020B0600070205080204" pitchFamily="50" charset="-128"/>
              <a:ea typeface="ＭＳ Ｐゴシック" panose="020B0600070205080204" pitchFamily="50" charset="-128"/>
            </a:rPr>
            <a:t>円、積立金の増加要因となった基金再編（平成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年度実施）を平成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年度に行わなかったことから総務費が前年度（</a:t>
          </a:r>
          <a:r>
            <a:rPr kumimoji="1" lang="en-US" altLang="ja-JP" sz="1300">
              <a:latin typeface="ＭＳ Ｐゴシック" panose="020B0600070205080204" pitchFamily="50" charset="-128"/>
              <a:ea typeface="ＭＳ Ｐゴシック" panose="020B0600070205080204" pitchFamily="50" charset="-128"/>
            </a:rPr>
            <a:t>19,139</a:t>
          </a:r>
          <a:r>
            <a:rPr kumimoji="1" lang="ja-JP" altLang="en-US" sz="1300">
              <a:latin typeface="ＭＳ Ｐゴシック" panose="020B0600070205080204" pitchFamily="50" charset="-128"/>
              <a:ea typeface="ＭＳ Ｐゴシック" panose="020B0600070205080204" pitchFamily="50" charset="-128"/>
            </a:rPr>
            <a:t>円）から</a:t>
          </a:r>
          <a:r>
            <a:rPr kumimoji="1" lang="en-US" altLang="ja-JP" sz="1300">
              <a:latin typeface="ＭＳ Ｐゴシック" panose="020B0600070205080204" pitchFamily="50" charset="-128"/>
              <a:ea typeface="ＭＳ Ｐゴシック" panose="020B0600070205080204" pitchFamily="50" charset="-128"/>
            </a:rPr>
            <a:t>5,767</a:t>
          </a:r>
          <a:r>
            <a:rPr kumimoji="1" lang="ja-JP" altLang="en-US" sz="1300">
              <a:latin typeface="ＭＳ Ｐゴシック" panose="020B0600070205080204" pitchFamily="50" charset="-128"/>
              <a:ea typeface="ＭＳ Ｐゴシック" panose="020B0600070205080204" pitchFamily="50" charset="-128"/>
            </a:rPr>
            <a:t>円減少し</a:t>
          </a:r>
          <a:r>
            <a:rPr kumimoji="1" lang="en-US" altLang="ja-JP" sz="1300">
              <a:latin typeface="ＭＳ Ｐゴシック" panose="020B0600070205080204" pitchFamily="50" charset="-128"/>
              <a:ea typeface="ＭＳ Ｐゴシック" panose="020B0600070205080204" pitchFamily="50" charset="-128"/>
            </a:rPr>
            <a:t>13,372</a:t>
          </a:r>
          <a:r>
            <a:rPr kumimoji="1" lang="ja-JP" altLang="en-US" sz="1300">
              <a:latin typeface="ＭＳ Ｐゴシック" panose="020B0600070205080204" pitchFamily="50" charset="-128"/>
              <a:ea typeface="ＭＳ Ｐゴシック" panose="020B0600070205080204" pitchFamily="50" charset="-128"/>
            </a:rPr>
            <a:t>円となったこと等により、住民</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人当たりのコストは減少した。</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8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84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84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84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84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84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400" b="1" i="0" u="none" strike="noStrike" baseline="0">
              <a:solidFill>
                <a:srgbClr val="000000"/>
              </a:solidFill>
              <a:latin typeface="ＭＳ ゴシック"/>
              <a:ea typeface="ＭＳ ゴシック"/>
            </a:rPr>
            <a:t>（</a:t>
          </a:r>
          <a:r>
            <a:rPr lang="en-US" altLang="ja-JP" sz="2400" b="1" i="0" u="none" strike="noStrike" baseline="0">
              <a:solidFill>
                <a:srgbClr val="000000"/>
              </a:solidFill>
              <a:latin typeface="ＭＳ ゴシック"/>
              <a:ea typeface="ＭＳ ゴシック"/>
            </a:rPr>
            <a:t>7</a:t>
          </a:r>
          <a:r>
            <a:rPr lang="ja-JP" altLang="en-US" sz="2400" b="1" i="0" u="none" strike="noStrike" baseline="0">
              <a:solidFill>
                <a:srgbClr val="000000"/>
              </a:solidFill>
              <a:latin typeface="ＭＳ ゴシック"/>
              <a:ea typeface="ＭＳ ゴシック"/>
            </a:rPr>
            <a:t>）実質収支比率等に係る経年分析（都道府県）</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84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84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84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兵庫県</a:t>
          </a:r>
        </a:p>
      </xdr:txBody>
    </xdr:sp>
    <xdr:clientData/>
  </xdr:twoCellAnchor>
  <xdr:twoCellAnchor>
    <xdr:from>
      <xdr:col>0</xdr:col>
      <xdr:colOff>514350</xdr:colOff>
      <xdr:row>4</xdr:row>
      <xdr:rowOff>0</xdr:rowOff>
    </xdr:from>
    <xdr:to>
      <xdr:col>3</xdr:col>
      <xdr:colOff>742950</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840000}"/>
            </a:ext>
          </a:extLst>
        </xdr:cNvPr>
        <xdr:cNvSpPr txBox="1">
          <a:spLocks noChangeArrowheads="1"/>
        </xdr:cNvSpPr>
      </xdr:nvSpPr>
      <xdr:spPr bwMode="auto">
        <a:xfrm>
          <a:off x="514350" y="838200"/>
          <a:ext cx="30861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504825</xdr:colOff>
      <xdr:row>45</xdr:row>
      <xdr:rowOff>352425</xdr:rowOff>
    </xdr:from>
    <xdr:to>
      <xdr:col>15</xdr:col>
      <xdr:colOff>561974</xdr:colOff>
      <xdr:row>48</xdr:row>
      <xdr:rowOff>600075</xdr:rowOff>
    </xdr:to>
    <xdr:sp macro="" textlink="" fLocksText="0">
      <xdr:nvSpPr>
        <xdr:cNvPr id="14" name="テキスト ボックス 13">
          <a:extLst>
            <a:ext uri="{FF2B5EF4-FFF2-40B4-BE49-F238E27FC236}">
              <a16:creationId xmlns="" xmlns:a16="http://schemas.microsoft.com/office/drawing/2014/main" id="{00000000-0008-0000-0000-000010000000}"/>
            </a:ext>
          </a:extLst>
        </xdr:cNvPr>
        <xdr:cNvSpPr txBox="1"/>
      </xdr:nvSpPr>
      <xdr:spPr>
        <a:xfrm>
          <a:off x="11163300" y="9944100"/>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latin typeface="ＭＳ ゴシック" pitchFamily="49" charset="-128"/>
              <a:ea typeface="ＭＳ ゴシック" pitchFamily="49" charset="-128"/>
            </a:rPr>
            <a:t>〇財政調整基金残高</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歳出の精査等により平成</a:t>
          </a:r>
          <a:r>
            <a:rPr kumimoji="1" lang="en-US" altLang="ja-JP" sz="1050">
              <a:latin typeface="ＭＳ ゴシック" pitchFamily="49" charset="-128"/>
              <a:ea typeface="ＭＳ ゴシック" pitchFamily="49" charset="-128"/>
            </a:rPr>
            <a:t>22</a:t>
          </a:r>
          <a:r>
            <a:rPr kumimoji="1" lang="ja-JP" altLang="en-US" sz="1050">
              <a:latin typeface="ＭＳ ゴシック" pitchFamily="49" charset="-128"/>
              <a:ea typeface="ＭＳ ゴシック" pitchFamily="49" charset="-128"/>
            </a:rPr>
            <a:t>年度以降は取崩を回避しており、平成</a:t>
          </a:r>
          <a:r>
            <a:rPr kumimoji="1" lang="en-US" altLang="ja-JP" sz="1050">
              <a:latin typeface="ＭＳ ゴシック" pitchFamily="49" charset="-128"/>
              <a:ea typeface="ＭＳ ゴシック" pitchFamily="49" charset="-128"/>
            </a:rPr>
            <a:t>30</a:t>
          </a:r>
          <a:r>
            <a:rPr kumimoji="1" lang="ja-JP" altLang="en-US" sz="1050">
              <a:latin typeface="ＭＳ ゴシック" pitchFamily="49" charset="-128"/>
              <a:ea typeface="ＭＳ ゴシック" pitchFamily="49" charset="-128"/>
            </a:rPr>
            <a:t>年度において</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は約５億円の積立を行った。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〇実質収支額、実質単年度収支</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　実質収支額は、県債前倒し発行により増となった平成</a:t>
          </a:r>
          <a:r>
            <a:rPr kumimoji="1" lang="en-US" altLang="ja-JP" sz="1050">
              <a:latin typeface="ＭＳ ゴシック" pitchFamily="49" charset="-128"/>
              <a:ea typeface="ＭＳ ゴシック" pitchFamily="49" charset="-128"/>
            </a:rPr>
            <a:t>29</a:t>
          </a:r>
          <a:r>
            <a:rPr kumimoji="1" lang="ja-JP" altLang="en-US" sz="1050">
              <a:latin typeface="ＭＳ ゴシック" pitchFamily="49" charset="-128"/>
              <a:ea typeface="ＭＳ ゴシック" pitchFamily="49" charset="-128"/>
            </a:rPr>
            <a:t>年度の要因が減となった</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ことによる繰越金の減等により歳入が減少したものの、教職員給与負担事務の神戸</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市への移譲に伴う税交付金の減少等により歳出も減少したため、前年度同数の</a:t>
          </a:r>
          <a:r>
            <a:rPr kumimoji="1" lang="en-US" altLang="ja-JP" sz="1050">
              <a:latin typeface="ＭＳ ゴシック" pitchFamily="49" charset="-128"/>
              <a:ea typeface="ＭＳ ゴシック" pitchFamily="49" charset="-128"/>
            </a:rPr>
            <a:t>0.11</a:t>
          </a:r>
        </a:p>
        <a:p>
          <a:r>
            <a:rPr kumimoji="1" lang="ja-JP" altLang="en-US" sz="1050">
              <a:latin typeface="ＭＳ ゴシック" pitchFamily="49" charset="-128"/>
              <a:ea typeface="ＭＳ ゴシック" pitchFamily="49" charset="-128"/>
            </a:rPr>
            <a:t>％となっている。実質単年度収支は、行革推進債の発行等の財源対策を行わないこ</a:t>
          </a:r>
          <a:endParaRPr kumimoji="1" lang="en-US" altLang="ja-JP" sz="1050">
            <a:latin typeface="ＭＳ ゴシック" pitchFamily="49" charset="-128"/>
            <a:ea typeface="ＭＳ ゴシック" pitchFamily="49" charset="-128"/>
          </a:endParaRPr>
        </a:p>
        <a:p>
          <a:r>
            <a:rPr kumimoji="1" lang="ja-JP" altLang="en-US" sz="1050">
              <a:latin typeface="ＭＳ ゴシック" pitchFamily="49" charset="-128"/>
              <a:ea typeface="ＭＳ ゴシック" pitchFamily="49" charset="-128"/>
            </a:rPr>
            <a:t>とにより収支が厳しくなり、前年度（</a:t>
          </a:r>
          <a:r>
            <a:rPr kumimoji="1" lang="en-US" altLang="ja-JP" sz="1050">
              <a:latin typeface="ＭＳ ゴシック" pitchFamily="49" charset="-128"/>
              <a:ea typeface="ＭＳ ゴシック" pitchFamily="49" charset="-128"/>
            </a:rPr>
            <a:t>0.81</a:t>
          </a:r>
          <a:r>
            <a:rPr kumimoji="1" lang="ja-JP" altLang="en-US" sz="1050">
              <a:latin typeface="ＭＳ ゴシック" pitchFamily="49" charset="-128"/>
              <a:ea typeface="ＭＳ ゴシック" pitchFamily="49" charset="-128"/>
            </a:rPr>
            <a:t>％）から△</a:t>
          </a:r>
          <a:r>
            <a:rPr kumimoji="1" lang="en-US" altLang="ja-JP" sz="1050">
              <a:latin typeface="ＭＳ ゴシック" pitchFamily="49" charset="-128"/>
              <a:ea typeface="ＭＳ ゴシック" pitchFamily="49" charset="-128"/>
            </a:rPr>
            <a:t>0.53</a:t>
          </a:r>
          <a:r>
            <a:rPr kumimoji="1" lang="ja-JP" altLang="en-US" sz="1050">
              <a:latin typeface="ＭＳ ゴシック" pitchFamily="49" charset="-128"/>
              <a:ea typeface="ＭＳ ゴシック" pitchFamily="49" charset="-128"/>
            </a:rPr>
            <a:t>％減となっている。</a:t>
          </a:r>
          <a:endParaRPr kumimoji="1" lang="en-US" altLang="ja-JP" sz="1050">
            <a:latin typeface="ＭＳ ゴシック" pitchFamily="49" charset="-128"/>
            <a:ea typeface="ＭＳ ゴシック" pitchFamily="49" charset="-128"/>
          </a:endParaRPr>
        </a:p>
        <a:p>
          <a:endParaRPr kumimoji="1" lang="ja-JP" altLang="en-US" sz="105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B4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B4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B4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B4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）連結実質赤字比率に係る赤字・黒字の構成分析（都道府県）</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B4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B4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anose="020B0609070205080204" pitchFamily="49" charset="-128"/>
              <a:ea typeface="ＭＳ ゴシック" panose="020B0609070205080204" pitchFamily="49" charset="-128"/>
            </a:rPr>
            <a:t>兵庫県</a:t>
          </a:r>
        </a:p>
      </xdr:txBody>
    </xdr:sp>
    <xdr:clientData/>
  </xdr:twoCellAnchor>
  <xdr:twoCellAnchor editAs="oneCell">
    <xdr:from>
      <xdr:col>1</xdr:col>
      <xdr:colOff>47625</xdr:colOff>
      <xdr:row>3</xdr:row>
      <xdr:rowOff>57150</xdr:rowOff>
    </xdr:from>
    <xdr:to>
      <xdr:col>4</xdr:col>
      <xdr:colOff>962025</xdr:colOff>
      <xdr:row>5</xdr:row>
      <xdr:rowOff>19050</xdr:rowOff>
    </xdr:to>
    <xdr:sp macro="" textlink="">
      <xdr:nvSpPr>
        <xdr:cNvPr id="9" name="テキスト ボックス 6">
          <a:extLst>
            <a:ext uri="{FF2B5EF4-FFF2-40B4-BE49-F238E27FC236}">
              <a16:creationId xmlns="" xmlns:a16="http://schemas.microsoft.com/office/drawing/2014/main" id="{00000000-0008-0000-0100-000009B40000}"/>
            </a:ext>
          </a:extLst>
        </xdr:cNvPr>
        <xdr:cNvSpPr txBox="1">
          <a:spLocks noChangeArrowheads="1"/>
        </xdr:cNvSpPr>
      </xdr:nvSpPr>
      <xdr:spPr bwMode="auto">
        <a:xfrm>
          <a:off x="552450" y="685800"/>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628650</xdr:colOff>
      <xdr:row>32</xdr:row>
      <xdr:rowOff>314325</xdr:rowOff>
    </xdr:from>
    <xdr:to>
      <xdr:col>15</xdr:col>
      <xdr:colOff>866775</xdr:colOff>
      <xdr:row>42</xdr:row>
      <xdr:rowOff>238124</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515725" y="7210425"/>
          <a:ext cx="5953125" cy="487679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○現状</a:t>
          </a:r>
        </a:p>
        <a:p>
          <a:r>
            <a:rPr kumimoji="1" lang="ja-JP" altLang="en-US" sz="1400">
              <a:latin typeface="ＭＳ ゴシック" pitchFamily="49" charset="-128"/>
              <a:ea typeface="ＭＳ ゴシック" pitchFamily="49" charset="-128"/>
            </a:rPr>
            <a:t>　一般会計、全ての特別会計及び事業会計で赤字が生じていない。</a:t>
          </a:r>
        </a:p>
        <a:p>
          <a:r>
            <a:rPr kumimoji="1" lang="ja-JP" altLang="en-US" sz="1400">
              <a:latin typeface="ＭＳ ゴシック" pitchFamily="49" charset="-128"/>
              <a:ea typeface="ＭＳ ゴシック" pitchFamily="49" charset="-128"/>
            </a:rPr>
            <a:t>○今後の対応</a:t>
          </a:r>
        </a:p>
        <a:p>
          <a:r>
            <a:rPr kumimoji="1" lang="ja-JP" altLang="en-US" sz="1400">
              <a:latin typeface="ＭＳ ゴシック" pitchFamily="49" charset="-128"/>
              <a:ea typeface="ＭＳ ゴシック" pitchFamily="49" charset="-128"/>
            </a:rPr>
            <a:t>　各会計で適切な財政運営、企業運営を行っていく。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a:solidFill>
            <a:srgbClr val="000000"/>
          </a:solidFill>
          <a:miter lim="800000"/>
          <a:headEnd/>
          <a:tailEnd/>
        </a:ln>
      </xdr:spPr>
      <xdr:txBody>
        <a:bodyPr vertOverflow="clip" horzOverflow="clip" rtlCol="0" anchor="t"/>
        <a:lstStyle/>
        <a:p>
          <a:pPr algn="l"/>
          <a:endParaRPr kumimoji="1" lang="ja-JP" altLang="en-US" sz="1600" b="1">
            <a:latin typeface="ＭＳ ゴシック" pitchFamily="49" charset="-128"/>
            <a:ea typeface="ＭＳ ゴシック" pitchFamily="49" charset="-128"/>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O1" workbookViewId="0">
      <selection activeCell="BN14" sqref="BN14:BU14"/>
    </sheetView>
  </sheetViews>
  <sheetFormatPr defaultColWidth="0" defaultRowHeight="11.25" zeroHeight="1" x14ac:dyDescent="0.15"/>
  <cols>
    <col min="1" max="11" width="2.125" style="159" customWidth="1"/>
    <col min="12" max="12" width="2.25" style="159" customWidth="1"/>
    <col min="13" max="17" width="2.375" style="159" customWidth="1"/>
    <col min="18" max="119" width="2.125" style="159" customWidth="1"/>
    <col min="120" max="16384" width="0" style="159" hidden="1"/>
  </cols>
  <sheetData>
    <row r="1" spans="1:119" ht="33" customHeight="1" x14ac:dyDescent="0.15">
      <c r="A1" s="157"/>
      <c r="B1" s="395" t="s">
        <v>77</v>
      </c>
      <c r="C1" s="395"/>
      <c r="D1" s="395"/>
      <c r="E1" s="395"/>
      <c r="F1" s="395"/>
      <c r="G1" s="395"/>
      <c r="H1" s="395"/>
      <c r="I1" s="395"/>
      <c r="J1" s="395"/>
      <c r="K1" s="395"/>
      <c r="L1" s="395"/>
      <c r="M1" s="395"/>
      <c r="N1" s="395"/>
      <c r="O1" s="395"/>
      <c r="P1" s="395"/>
      <c r="Q1" s="395"/>
      <c r="R1" s="395"/>
      <c r="S1" s="395"/>
      <c r="T1" s="395"/>
      <c r="U1" s="395"/>
      <c r="V1" s="395"/>
      <c r="W1" s="395"/>
      <c r="X1" s="395"/>
      <c r="Y1" s="395"/>
      <c r="Z1" s="395"/>
      <c r="AA1" s="395"/>
      <c r="AB1" s="395"/>
      <c r="AC1" s="395"/>
      <c r="AD1" s="395"/>
      <c r="AE1" s="395"/>
      <c r="AF1" s="395"/>
      <c r="AG1" s="395"/>
      <c r="AH1" s="395"/>
      <c r="AI1" s="395"/>
      <c r="AJ1" s="395"/>
      <c r="AK1" s="395"/>
      <c r="AL1" s="395"/>
      <c r="AM1" s="395"/>
      <c r="AN1" s="395"/>
      <c r="AO1" s="395"/>
      <c r="AP1" s="395"/>
      <c r="AQ1" s="395"/>
      <c r="AR1" s="395"/>
      <c r="AS1" s="395"/>
      <c r="AT1" s="395"/>
      <c r="AU1" s="395"/>
      <c r="AV1" s="395"/>
      <c r="AW1" s="395"/>
      <c r="AX1" s="395"/>
      <c r="AY1" s="395"/>
      <c r="AZ1" s="395"/>
      <c r="BA1" s="395"/>
      <c r="BB1" s="395"/>
      <c r="BC1" s="395"/>
      <c r="BD1" s="395"/>
      <c r="BE1" s="395"/>
      <c r="BF1" s="395"/>
      <c r="BG1" s="395"/>
      <c r="BH1" s="395"/>
      <c r="BI1" s="395"/>
      <c r="BJ1" s="395"/>
      <c r="BK1" s="395"/>
      <c r="BL1" s="395"/>
      <c r="BM1" s="395"/>
      <c r="BN1" s="395"/>
      <c r="BO1" s="395"/>
      <c r="BP1" s="395"/>
      <c r="BQ1" s="395"/>
      <c r="BR1" s="395"/>
      <c r="BS1" s="395"/>
      <c r="BT1" s="395"/>
      <c r="BU1" s="395"/>
      <c r="BV1" s="395"/>
      <c r="BW1" s="395"/>
      <c r="BX1" s="395"/>
      <c r="BY1" s="395"/>
      <c r="BZ1" s="395"/>
      <c r="CA1" s="395"/>
      <c r="CB1" s="395"/>
      <c r="CC1" s="395"/>
      <c r="CD1" s="395"/>
      <c r="CE1" s="395"/>
      <c r="CF1" s="395"/>
      <c r="CG1" s="395"/>
      <c r="CH1" s="395"/>
      <c r="CI1" s="395"/>
      <c r="CJ1" s="395"/>
      <c r="CK1" s="395"/>
      <c r="CL1" s="395"/>
      <c r="CM1" s="395"/>
      <c r="CN1" s="395"/>
      <c r="CO1" s="395"/>
      <c r="CP1" s="395"/>
      <c r="CQ1" s="395"/>
      <c r="CR1" s="395"/>
      <c r="CS1" s="395"/>
      <c r="CT1" s="395"/>
      <c r="CU1" s="395"/>
      <c r="CV1" s="395"/>
      <c r="CW1" s="395"/>
      <c r="CX1" s="395"/>
      <c r="CY1" s="395"/>
      <c r="CZ1" s="395"/>
      <c r="DA1" s="395"/>
      <c r="DB1" s="395"/>
      <c r="DC1" s="395"/>
      <c r="DD1" s="395"/>
      <c r="DE1" s="395"/>
      <c r="DF1" s="395"/>
      <c r="DG1" s="395"/>
      <c r="DH1" s="395"/>
      <c r="DI1" s="395"/>
      <c r="DJ1" s="158"/>
      <c r="DK1" s="158"/>
      <c r="DL1" s="158"/>
      <c r="DM1" s="158"/>
      <c r="DN1" s="158"/>
      <c r="DO1" s="158"/>
    </row>
    <row r="2" spans="1:119" ht="24.75" thickBot="1" x14ac:dyDescent="0.2">
      <c r="A2" s="157"/>
      <c r="B2" s="160" t="s">
        <v>78</v>
      </c>
      <c r="C2" s="161"/>
      <c r="D2" s="157"/>
      <c r="E2" s="157"/>
      <c r="F2" s="157"/>
      <c r="G2" s="157"/>
      <c r="H2" s="157"/>
      <c r="I2" s="157"/>
      <c r="J2" s="157"/>
      <c r="K2" s="157"/>
      <c r="L2" s="157"/>
      <c r="M2" s="157"/>
      <c r="N2" s="157"/>
      <c r="O2" s="157"/>
      <c r="P2" s="157"/>
      <c r="Q2" s="157"/>
      <c r="R2" s="157"/>
      <c r="S2" s="157"/>
      <c r="T2" s="157"/>
      <c r="U2" s="157"/>
      <c r="V2" s="157"/>
      <c r="W2" s="157"/>
      <c r="X2" s="157"/>
      <c r="Y2" s="157"/>
      <c r="Z2" s="157"/>
      <c r="AA2" s="157"/>
      <c r="AB2" s="157"/>
      <c r="AC2" s="157"/>
      <c r="AD2" s="157"/>
      <c r="AE2" s="157"/>
      <c r="AF2" s="157"/>
      <c r="AG2" s="157"/>
      <c r="AH2" s="157"/>
      <c r="AI2" s="157"/>
      <c r="AJ2" s="157"/>
      <c r="AK2" s="157"/>
      <c r="AL2" s="157"/>
      <c r="AM2" s="157"/>
      <c r="AN2" s="157"/>
      <c r="AO2" s="157"/>
      <c r="AP2" s="157"/>
      <c r="AQ2" s="157"/>
      <c r="AR2" s="157"/>
      <c r="AS2" s="157"/>
      <c r="AT2" s="157"/>
      <c r="AU2" s="157"/>
      <c r="AV2" s="157"/>
      <c r="AW2" s="157"/>
      <c r="AX2" s="157"/>
      <c r="AY2" s="157"/>
      <c r="AZ2" s="157"/>
      <c r="BA2" s="157"/>
      <c r="BB2" s="157"/>
      <c r="BC2" s="157"/>
      <c r="BD2" s="157"/>
      <c r="BE2" s="157"/>
      <c r="BF2" s="157"/>
      <c r="BG2" s="157"/>
      <c r="BH2" s="157"/>
      <c r="BI2" s="157"/>
      <c r="BJ2" s="157"/>
      <c r="BK2" s="157"/>
      <c r="BL2" s="157"/>
      <c r="BM2" s="157"/>
      <c r="BN2" s="157"/>
      <c r="BO2" s="157"/>
      <c r="BP2" s="157"/>
      <c r="BQ2" s="157"/>
      <c r="BR2" s="157"/>
      <c r="BS2" s="157"/>
      <c r="BT2" s="157"/>
      <c r="BU2" s="157"/>
      <c r="BV2" s="157"/>
      <c r="BW2" s="157"/>
      <c r="BX2" s="157"/>
      <c r="BY2" s="157"/>
      <c r="BZ2" s="157"/>
      <c r="CA2" s="157"/>
      <c r="CB2" s="157"/>
      <c r="CC2" s="157"/>
      <c r="CD2" s="157"/>
      <c r="CE2" s="157"/>
      <c r="CF2" s="157"/>
      <c r="CG2" s="157"/>
      <c r="CH2" s="157"/>
      <c r="CI2" s="157"/>
      <c r="CJ2" s="157"/>
      <c r="CK2" s="157"/>
      <c r="CL2" s="157"/>
      <c r="CM2" s="157"/>
      <c r="CN2" s="157"/>
      <c r="CO2" s="157"/>
      <c r="CP2" s="157"/>
      <c r="CQ2" s="157"/>
      <c r="CR2" s="157"/>
      <c r="CS2" s="157"/>
      <c r="CT2" s="157"/>
      <c r="CU2" s="157"/>
      <c r="CV2" s="157"/>
      <c r="CW2" s="157"/>
      <c r="CX2" s="157"/>
      <c r="CY2" s="157"/>
      <c r="CZ2" s="157"/>
      <c r="DA2" s="157"/>
      <c r="DB2" s="157"/>
      <c r="DC2" s="157"/>
      <c r="DD2" s="157"/>
      <c r="DE2" s="157"/>
      <c r="DF2" s="157"/>
      <c r="DG2" s="157"/>
      <c r="DH2" s="157"/>
      <c r="DI2" s="157"/>
      <c r="DJ2" s="157"/>
      <c r="DK2" s="157"/>
      <c r="DL2" s="157"/>
      <c r="DM2" s="157"/>
      <c r="DN2" s="157"/>
      <c r="DO2" s="157"/>
    </row>
    <row r="3" spans="1:119" ht="18.75" customHeight="1" thickBot="1" x14ac:dyDescent="0.2">
      <c r="A3" s="158"/>
      <c r="B3" s="396" t="s">
        <v>79</v>
      </c>
      <c r="C3" s="397"/>
      <c r="D3" s="398"/>
      <c r="E3" s="398"/>
      <c r="F3" s="398"/>
      <c r="G3" s="398"/>
      <c r="H3" s="398"/>
      <c r="I3" s="398"/>
      <c r="J3" s="398"/>
      <c r="K3" s="398"/>
      <c r="L3" s="398" t="s">
        <v>80</v>
      </c>
      <c r="M3" s="398"/>
      <c r="N3" s="398"/>
      <c r="O3" s="398"/>
      <c r="P3" s="398"/>
      <c r="Q3" s="398"/>
      <c r="R3" s="402"/>
      <c r="S3" s="402"/>
      <c r="T3" s="402"/>
      <c r="U3" s="402"/>
      <c r="V3" s="403"/>
      <c r="W3" s="409" t="s">
        <v>81</v>
      </c>
      <c r="X3" s="410"/>
      <c r="Y3" s="410"/>
      <c r="Z3" s="410"/>
      <c r="AA3" s="410"/>
      <c r="AB3" s="410"/>
      <c r="AC3" s="410"/>
      <c r="AD3" s="410"/>
      <c r="AE3" s="410"/>
      <c r="AF3" s="410"/>
      <c r="AG3" s="410"/>
      <c r="AH3" s="410"/>
      <c r="AI3" s="410"/>
      <c r="AJ3" s="410"/>
      <c r="AK3" s="410"/>
      <c r="AL3" s="410"/>
      <c r="AM3" s="410"/>
      <c r="AN3" s="410"/>
      <c r="AO3" s="410"/>
      <c r="AP3" s="410"/>
      <c r="AQ3" s="410"/>
      <c r="AR3" s="410"/>
      <c r="AS3" s="410"/>
      <c r="AT3" s="410"/>
      <c r="AU3" s="410"/>
      <c r="AV3" s="410"/>
      <c r="AW3" s="410"/>
      <c r="AX3" s="410"/>
      <c r="AY3" s="411"/>
      <c r="AZ3" s="412" t="s">
        <v>1</v>
      </c>
      <c r="BA3" s="413"/>
      <c r="BB3" s="413"/>
      <c r="BC3" s="413"/>
      <c r="BD3" s="413"/>
      <c r="BE3" s="413"/>
      <c r="BF3" s="413"/>
      <c r="BG3" s="413"/>
      <c r="BH3" s="413"/>
      <c r="BI3" s="413"/>
      <c r="BJ3" s="413"/>
      <c r="BK3" s="413"/>
      <c r="BL3" s="413"/>
      <c r="BM3" s="414"/>
      <c r="BN3" s="415" t="s">
        <v>82</v>
      </c>
      <c r="BO3" s="416"/>
      <c r="BP3" s="416"/>
      <c r="BQ3" s="416"/>
      <c r="BR3" s="416"/>
      <c r="BS3" s="416"/>
      <c r="BT3" s="416"/>
      <c r="BU3" s="417"/>
      <c r="BV3" s="415" t="s">
        <v>83</v>
      </c>
      <c r="BW3" s="416"/>
      <c r="BX3" s="416"/>
      <c r="BY3" s="416"/>
      <c r="BZ3" s="416"/>
      <c r="CA3" s="416"/>
      <c r="CB3" s="416"/>
      <c r="CC3" s="417"/>
      <c r="CD3" s="412" t="s">
        <v>1</v>
      </c>
      <c r="CE3" s="413"/>
      <c r="CF3" s="413"/>
      <c r="CG3" s="413"/>
      <c r="CH3" s="413"/>
      <c r="CI3" s="413"/>
      <c r="CJ3" s="413"/>
      <c r="CK3" s="413"/>
      <c r="CL3" s="413"/>
      <c r="CM3" s="413"/>
      <c r="CN3" s="413"/>
      <c r="CO3" s="413"/>
      <c r="CP3" s="413"/>
      <c r="CQ3" s="413"/>
      <c r="CR3" s="413"/>
      <c r="CS3" s="414"/>
      <c r="CT3" s="415" t="s">
        <v>84</v>
      </c>
      <c r="CU3" s="416"/>
      <c r="CV3" s="416"/>
      <c r="CW3" s="416"/>
      <c r="CX3" s="416"/>
      <c r="CY3" s="416"/>
      <c r="CZ3" s="416"/>
      <c r="DA3" s="417"/>
      <c r="DB3" s="415" t="s">
        <v>85</v>
      </c>
      <c r="DC3" s="416"/>
      <c r="DD3" s="416"/>
      <c r="DE3" s="416"/>
      <c r="DF3" s="416"/>
      <c r="DG3" s="416"/>
      <c r="DH3" s="416"/>
      <c r="DI3" s="417"/>
      <c r="DJ3" s="157"/>
      <c r="DK3" s="157"/>
      <c r="DL3" s="157"/>
      <c r="DM3" s="157"/>
      <c r="DN3" s="157"/>
      <c r="DO3" s="157"/>
    </row>
    <row r="4" spans="1:119" ht="18.75" customHeight="1" x14ac:dyDescent="0.15">
      <c r="A4" s="158"/>
      <c r="B4" s="399"/>
      <c r="C4" s="400"/>
      <c r="D4" s="401"/>
      <c r="E4" s="401"/>
      <c r="F4" s="401"/>
      <c r="G4" s="401"/>
      <c r="H4" s="401"/>
      <c r="I4" s="401"/>
      <c r="J4" s="401"/>
      <c r="K4" s="401"/>
      <c r="L4" s="401"/>
      <c r="M4" s="401"/>
      <c r="N4" s="401"/>
      <c r="O4" s="401"/>
      <c r="P4" s="401"/>
      <c r="Q4" s="401"/>
      <c r="R4" s="404"/>
      <c r="S4" s="404"/>
      <c r="T4" s="404"/>
      <c r="U4" s="404"/>
      <c r="V4" s="405"/>
      <c r="W4" s="469" t="s">
        <v>86</v>
      </c>
      <c r="X4" s="470"/>
      <c r="Y4" s="471"/>
      <c r="Z4" s="478" t="s">
        <v>1</v>
      </c>
      <c r="AA4" s="456"/>
      <c r="AB4" s="456"/>
      <c r="AC4" s="456"/>
      <c r="AD4" s="456"/>
      <c r="AE4" s="456"/>
      <c r="AF4" s="456"/>
      <c r="AG4" s="456"/>
      <c r="AH4" s="457"/>
      <c r="AI4" s="478" t="s">
        <v>87</v>
      </c>
      <c r="AJ4" s="481"/>
      <c r="AK4" s="481"/>
      <c r="AL4" s="481"/>
      <c r="AM4" s="481"/>
      <c r="AN4" s="481"/>
      <c r="AO4" s="481"/>
      <c r="AP4" s="482"/>
      <c r="AQ4" s="486" t="s">
        <v>88</v>
      </c>
      <c r="AR4" s="487"/>
      <c r="AS4" s="481"/>
      <c r="AT4" s="481"/>
      <c r="AU4" s="481"/>
      <c r="AV4" s="481"/>
      <c r="AW4" s="481"/>
      <c r="AX4" s="481"/>
      <c r="AY4" s="488"/>
      <c r="AZ4" s="439" t="s">
        <v>89</v>
      </c>
      <c r="BA4" s="440"/>
      <c r="BB4" s="440"/>
      <c r="BC4" s="440"/>
      <c r="BD4" s="440"/>
      <c r="BE4" s="440"/>
      <c r="BF4" s="440"/>
      <c r="BG4" s="440"/>
      <c r="BH4" s="440"/>
      <c r="BI4" s="440"/>
      <c r="BJ4" s="440"/>
      <c r="BK4" s="440"/>
      <c r="BL4" s="440"/>
      <c r="BM4" s="441"/>
      <c r="BN4" s="418">
        <v>1841383730</v>
      </c>
      <c r="BO4" s="419"/>
      <c r="BP4" s="419"/>
      <c r="BQ4" s="419"/>
      <c r="BR4" s="419"/>
      <c r="BS4" s="419"/>
      <c r="BT4" s="419"/>
      <c r="BU4" s="420"/>
      <c r="BV4" s="418">
        <v>1941805730</v>
      </c>
      <c r="BW4" s="419"/>
      <c r="BX4" s="419"/>
      <c r="BY4" s="419"/>
      <c r="BZ4" s="419"/>
      <c r="CA4" s="419"/>
      <c r="CB4" s="419"/>
      <c r="CC4" s="420"/>
      <c r="CD4" s="421" t="s">
        <v>90</v>
      </c>
      <c r="CE4" s="422"/>
      <c r="CF4" s="422"/>
      <c r="CG4" s="422"/>
      <c r="CH4" s="422"/>
      <c r="CI4" s="422"/>
      <c r="CJ4" s="422"/>
      <c r="CK4" s="422"/>
      <c r="CL4" s="422"/>
      <c r="CM4" s="422"/>
      <c r="CN4" s="422"/>
      <c r="CO4" s="422"/>
      <c r="CP4" s="422"/>
      <c r="CQ4" s="422"/>
      <c r="CR4" s="422"/>
      <c r="CS4" s="423"/>
      <c r="CT4" s="424">
        <v>0.1</v>
      </c>
      <c r="CU4" s="425"/>
      <c r="CV4" s="425"/>
      <c r="CW4" s="425"/>
      <c r="CX4" s="425"/>
      <c r="CY4" s="425"/>
      <c r="CZ4" s="425"/>
      <c r="DA4" s="426"/>
      <c r="DB4" s="424">
        <v>0.1</v>
      </c>
      <c r="DC4" s="425"/>
      <c r="DD4" s="425"/>
      <c r="DE4" s="425"/>
      <c r="DF4" s="425"/>
      <c r="DG4" s="425"/>
      <c r="DH4" s="425"/>
      <c r="DI4" s="426"/>
      <c r="DJ4" s="157"/>
      <c r="DK4" s="157"/>
      <c r="DL4" s="157"/>
      <c r="DM4" s="157"/>
      <c r="DN4" s="157"/>
      <c r="DO4" s="157"/>
    </row>
    <row r="5" spans="1:119" ht="18.75" customHeight="1" thickBot="1" x14ac:dyDescent="0.2">
      <c r="A5" s="158"/>
      <c r="B5" s="399"/>
      <c r="C5" s="400"/>
      <c r="D5" s="401"/>
      <c r="E5" s="401"/>
      <c r="F5" s="401"/>
      <c r="G5" s="401"/>
      <c r="H5" s="401"/>
      <c r="I5" s="401"/>
      <c r="J5" s="401"/>
      <c r="K5" s="401"/>
      <c r="L5" s="406"/>
      <c r="M5" s="406"/>
      <c r="N5" s="406"/>
      <c r="O5" s="406"/>
      <c r="P5" s="406"/>
      <c r="Q5" s="406"/>
      <c r="R5" s="407"/>
      <c r="S5" s="407"/>
      <c r="T5" s="407"/>
      <c r="U5" s="407"/>
      <c r="V5" s="408"/>
      <c r="W5" s="472"/>
      <c r="X5" s="473"/>
      <c r="Y5" s="474"/>
      <c r="Z5" s="407"/>
      <c r="AA5" s="479"/>
      <c r="AB5" s="479"/>
      <c r="AC5" s="479"/>
      <c r="AD5" s="479"/>
      <c r="AE5" s="479"/>
      <c r="AF5" s="479"/>
      <c r="AG5" s="479"/>
      <c r="AH5" s="480"/>
      <c r="AI5" s="483"/>
      <c r="AJ5" s="484"/>
      <c r="AK5" s="484"/>
      <c r="AL5" s="484"/>
      <c r="AM5" s="484"/>
      <c r="AN5" s="484"/>
      <c r="AO5" s="484"/>
      <c r="AP5" s="485"/>
      <c r="AQ5" s="483"/>
      <c r="AR5" s="484"/>
      <c r="AS5" s="484"/>
      <c r="AT5" s="484"/>
      <c r="AU5" s="484"/>
      <c r="AV5" s="484"/>
      <c r="AW5" s="484"/>
      <c r="AX5" s="484"/>
      <c r="AY5" s="489"/>
      <c r="AZ5" s="427" t="s">
        <v>91</v>
      </c>
      <c r="BA5" s="428"/>
      <c r="BB5" s="428"/>
      <c r="BC5" s="428"/>
      <c r="BD5" s="428"/>
      <c r="BE5" s="428"/>
      <c r="BF5" s="428"/>
      <c r="BG5" s="428"/>
      <c r="BH5" s="428"/>
      <c r="BI5" s="428"/>
      <c r="BJ5" s="428"/>
      <c r="BK5" s="428"/>
      <c r="BL5" s="428"/>
      <c r="BM5" s="429"/>
      <c r="BN5" s="430">
        <v>1831631276</v>
      </c>
      <c r="BO5" s="431"/>
      <c r="BP5" s="431"/>
      <c r="BQ5" s="431"/>
      <c r="BR5" s="431"/>
      <c r="BS5" s="431"/>
      <c r="BT5" s="431"/>
      <c r="BU5" s="432"/>
      <c r="BV5" s="430">
        <v>1931111121</v>
      </c>
      <c r="BW5" s="431"/>
      <c r="BX5" s="431"/>
      <c r="BY5" s="431"/>
      <c r="BZ5" s="431"/>
      <c r="CA5" s="431"/>
      <c r="CB5" s="431"/>
      <c r="CC5" s="432"/>
      <c r="CD5" s="433" t="s">
        <v>92</v>
      </c>
      <c r="CE5" s="434"/>
      <c r="CF5" s="434"/>
      <c r="CG5" s="434"/>
      <c r="CH5" s="434"/>
      <c r="CI5" s="434"/>
      <c r="CJ5" s="434"/>
      <c r="CK5" s="434"/>
      <c r="CL5" s="434"/>
      <c r="CM5" s="434"/>
      <c r="CN5" s="434"/>
      <c r="CO5" s="434"/>
      <c r="CP5" s="434"/>
      <c r="CQ5" s="434"/>
      <c r="CR5" s="434"/>
      <c r="CS5" s="435"/>
      <c r="CT5" s="436">
        <v>95.3</v>
      </c>
      <c r="CU5" s="437"/>
      <c r="CV5" s="437"/>
      <c r="CW5" s="437"/>
      <c r="CX5" s="437"/>
      <c r="CY5" s="437"/>
      <c r="CZ5" s="437"/>
      <c r="DA5" s="438"/>
      <c r="DB5" s="436">
        <v>95.4</v>
      </c>
      <c r="DC5" s="437"/>
      <c r="DD5" s="437"/>
      <c r="DE5" s="437"/>
      <c r="DF5" s="437"/>
      <c r="DG5" s="437"/>
      <c r="DH5" s="437"/>
      <c r="DI5" s="438"/>
      <c r="DJ5" s="157"/>
      <c r="DK5" s="157"/>
      <c r="DL5" s="157"/>
      <c r="DM5" s="157"/>
      <c r="DN5" s="157"/>
      <c r="DO5" s="157"/>
    </row>
    <row r="6" spans="1:119" ht="18.75" customHeight="1" x14ac:dyDescent="0.15">
      <c r="A6" s="158"/>
      <c r="B6" s="415" t="s">
        <v>93</v>
      </c>
      <c r="C6" s="416"/>
      <c r="D6" s="416"/>
      <c r="E6" s="416"/>
      <c r="F6" s="416"/>
      <c r="G6" s="416"/>
      <c r="H6" s="416"/>
      <c r="I6" s="416"/>
      <c r="J6" s="416"/>
      <c r="K6" s="397"/>
      <c r="L6" s="398" t="s">
        <v>94</v>
      </c>
      <c r="M6" s="398"/>
      <c r="N6" s="398"/>
      <c r="O6" s="398"/>
      <c r="P6" s="398"/>
      <c r="Q6" s="398"/>
      <c r="R6" s="402"/>
      <c r="S6" s="402"/>
      <c r="T6" s="402"/>
      <c r="U6" s="402"/>
      <c r="V6" s="403"/>
      <c r="W6" s="472"/>
      <c r="X6" s="473"/>
      <c r="Y6" s="474"/>
      <c r="Z6" s="442" t="s">
        <v>95</v>
      </c>
      <c r="AA6" s="443"/>
      <c r="AB6" s="443"/>
      <c r="AC6" s="443"/>
      <c r="AD6" s="443"/>
      <c r="AE6" s="443"/>
      <c r="AF6" s="443"/>
      <c r="AG6" s="443"/>
      <c r="AH6" s="444"/>
      <c r="AI6" s="445">
        <v>1</v>
      </c>
      <c r="AJ6" s="446"/>
      <c r="AK6" s="446"/>
      <c r="AL6" s="446"/>
      <c r="AM6" s="446"/>
      <c r="AN6" s="446"/>
      <c r="AO6" s="446"/>
      <c r="AP6" s="447"/>
      <c r="AQ6" s="445">
        <v>12730</v>
      </c>
      <c r="AR6" s="446"/>
      <c r="AS6" s="446"/>
      <c r="AT6" s="446"/>
      <c r="AU6" s="446"/>
      <c r="AV6" s="446"/>
      <c r="AW6" s="446"/>
      <c r="AX6" s="446"/>
      <c r="AY6" s="448"/>
      <c r="AZ6" s="427" t="s">
        <v>96</v>
      </c>
      <c r="BA6" s="428"/>
      <c r="BB6" s="428"/>
      <c r="BC6" s="428"/>
      <c r="BD6" s="428"/>
      <c r="BE6" s="428"/>
      <c r="BF6" s="428"/>
      <c r="BG6" s="428"/>
      <c r="BH6" s="428"/>
      <c r="BI6" s="428"/>
      <c r="BJ6" s="428"/>
      <c r="BK6" s="428"/>
      <c r="BL6" s="428"/>
      <c r="BM6" s="429"/>
      <c r="BN6" s="430">
        <v>9752454</v>
      </c>
      <c r="BO6" s="431"/>
      <c r="BP6" s="431"/>
      <c r="BQ6" s="431"/>
      <c r="BR6" s="431"/>
      <c r="BS6" s="431"/>
      <c r="BT6" s="431"/>
      <c r="BU6" s="432"/>
      <c r="BV6" s="430">
        <v>10694609</v>
      </c>
      <c r="BW6" s="431"/>
      <c r="BX6" s="431"/>
      <c r="BY6" s="431"/>
      <c r="BZ6" s="431"/>
      <c r="CA6" s="431"/>
      <c r="CB6" s="431"/>
      <c r="CC6" s="432"/>
      <c r="CD6" s="433" t="s">
        <v>97</v>
      </c>
      <c r="CE6" s="434"/>
      <c r="CF6" s="434"/>
      <c r="CG6" s="434"/>
      <c r="CH6" s="434"/>
      <c r="CI6" s="434"/>
      <c r="CJ6" s="434"/>
      <c r="CK6" s="434"/>
      <c r="CL6" s="434"/>
      <c r="CM6" s="434"/>
      <c r="CN6" s="434"/>
      <c r="CO6" s="434"/>
      <c r="CP6" s="434"/>
      <c r="CQ6" s="434"/>
      <c r="CR6" s="434"/>
      <c r="CS6" s="435"/>
      <c r="CT6" s="452">
        <v>105.6</v>
      </c>
      <c r="CU6" s="453"/>
      <c r="CV6" s="453"/>
      <c r="CW6" s="453"/>
      <c r="CX6" s="453"/>
      <c r="CY6" s="453"/>
      <c r="CZ6" s="453"/>
      <c r="DA6" s="454"/>
      <c r="DB6" s="452">
        <v>107.3</v>
      </c>
      <c r="DC6" s="453"/>
      <c r="DD6" s="453"/>
      <c r="DE6" s="453"/>
      <c r="DF6" s="453"/>
      <c r="DG6" s="453"/>
      <c r="DH6" s="453"/>
      <c r="DI6" s="454"/>
      <c r="DJ6" s="157"/>
      <c r="DK6" s="157"/>
      <c r="DL6" s="157"/>
      <c r="DM6" s="157"/>
      <c r="DN6" s="157"/>
      <c r="DO6" s="157"/>
    </row>
    <row r="7" spans="1:119" ht="18.75" customHeight="1" x14ac:dyDescent="0.15">
      <c r="A7" s="158"/>
      <c r="B7" s="458"/>
      <c r="C7" s="459"/>
      <c r="D7" s="459"/>
      <c r="E7" s="459"/>
      <c r="F7" s="459"/>
      <c r="G7" s="459"/>
      <c r="H7" s="459"/>
      <c r="I7" s="459"/>
      <c r="J7" s="459"/>
      <c r="K7" s="400"/>
      <c r="L7" s="401"/>
      <c r="M7" s="401"/>
      <c r="N7" s="401"/>
      <c r="O7" s="401"/>
      <c r="P7" s="401"/>
      <c r="Q7" s="401"/>
      <c r="R7" s="404"/>
      <c r="S7" s="404"/>
      <c r="T7" s="404"/>
      <c r="U7" s="404"/>
      <c r="V7" s="405"/>
      <c r="W7" s="472"/>
      <c r="X7" s="473"/>
      <c r="Y7" s="474"/>
      <c r="Z7" s="442" t="s">
        <v>98</v>
      </c>
      <c r="AA7" s="443"/>
      <c r="AB7" s="443"/>
      <c r="AC7" s="443"/>
      <c r="AD7" s="443"/>
      <c r="AE7" s="443"/>
      <c r="AF7" s="443"/>
      <c r="AG7" s="443"/>
      <c r="AH7" s="444"/>
      <c r="AI7" s="445">
        <v>2</v>
      </c>
      <c r="AJ7" s="446"/>
      <c r="AK7" s="446"/>
      <c r="AL7" s="446"/>
      <c r="AM7" s="446"/>
      <c r="AN7" s="446"/>
      <c r="AO7" s="446"/>
      <c r="AP7" s="447"/>
      <c r="AQ7" s="445">
        <v>10190</v>
      </c>
      <c r="AR7" s="446"/>
      <c r="AS7" s="446"/>
      <c r="AT7" s="446"/>
      <c r="AU7" s="446"/>
      <c r="AV7" s="446"/>
      <c r="AW7" s="446"/>
      <c r="AX7" s="446"/>
      <c r="AY7" s="448"/>
      <c r="AZ7" s="427" t="s">
        <v>99</v>
      </c>
      <c r="BA7" s="428"/>
      <c r="BB7" s="428"/>
      <c r="BC7" s="428"/>
      <c r="BD7" s="428"/>
      <c r="BE7" s="428"/>
      <c r="BF7" s="428"/>
      <c r="BG7" s="428"/>
      <c r="BH7" s="428"/>
      <c r="BI7" s="428"/>
      <c r="BJ7" s="428"/>
      <c r="BK7" s="428"/>
      <c r="BL7" s="428"/>
      <c r="BM7" s="429"/>
      <c r="BN7" s="430">
        <v>8560966</v>
      </c>
      <c r="BO7" s="431"/>
      <c r="BP7" s="431"/>
      <c r="BQ7" s="431"/>
      <c r="BR7" s="431"/>
      <c r="BS7" s="431"/>
      <c r="BT7" s="431"/>
      <c r="BU7" s="432"/>
      <c r="BV7" s="430">
        <v>9524718</v>
      </c>
      <c r="BW7" s="431"/>
      <c r="BX7" s="431"/>
      <c r="BY7" s="431"/>
      <c r="BZ7" s="431"/>
      <c r="CA7" s="431"/>
      <c r="CB7" s="431"/>
      <c r="CC7" s="432"/>
      <c r="CD7" s="433" t="s">
        <v>100</v>
      </c>
      <c r="CE7" s="434"/>
      <c r="CF7" s="434"/>
      <c r="CG7" s="434"/>
      <c r="CH7" s="434"/>
      <c r="CI7" s="434"/>
      <c r="CJ7" s="434"/>
      <c r="CK7" s="434"/>
      <c r="CL7" s="434"/>
      <c r="CM7" s="434"/>
      <c r="CN7" s="434"/>
      <c r="CO7" s="434"/>
      <c r="CP7" s="434"/>
      <c r="CQ7" s="434"/>
      <c r="CR7" s="434"/>
      <c r="CS7" s="435"/>
      <c r="CT7" s="430">
        <v>1055786928</v>
      </c>
      <c r="CU7" s="431"/>
      <c r="CV7" s="431"/>
      <c r="CW7" s="431"/>
      <c r="CX7" s="431"/>
      <c r="CY7" s="431"/>
      <c r="CZ7" s="431"/>
      <c r="DA7" s="432"/>
      <c r="DB7" s="430">
        <v>1056013966</v>
      </c>
      <c r="DC7" s="431"/>
      <c r="DD7" s="431"/>
      <c r="DE7" s="431"/>
      <c r="DF7" s="431"/>
      <c r="DG7" s="431"/>
      <c r="DH7" s="431"/>
      <c r="DI7" s="432"/>
      <c r="DJ7" s="157"/>
      <c r="DK7" s="157"/>
      <c r="DL7" s="157"/>
      <c r="DM7" s="157"/>
      <c r="DN7" s="157"/>
      <c r="DO7" s="157"/>
    </row>
    <row r="8" spans="1:119" ht="18.75" customHeight="1" thickBot="1" x14ac:dyDescent="0.2">
      <c r="A8" s="158"/>
      <c r="B8" s="460"/>
      <c r="C8" s="461"/>
      <c r="D8" s="461"/>
      <c r="E8" s="461"/>
      <c r="F8" s="461"/>
      <c r="G8" s="461"/>
      <c r="H8" s="461"/>
      <c r="I8" s="461"/>
      <c r="J8" s="461"/>
      <c r="K8" s="462"/>
      <c r="L8" s="406"/>
      <c r="M8" s="406"/>
      <c r="N8" s="406"/>
      <c r="O8" s="406"/>
      <c r="P8" s="406"/>
      <c r="Q8" s="406"/>
      <c r="R8" s="407"/>
      <c r="S8" s="407"/>
      <c r="T8" s="407"/>
      <c r="U8" s="407"/>
      <c r="V8" s="408"/>
      <c r="W8" s="472"/>
      <c r="X8" s="473"/>
      <c r="Y8" s="474"/>
      <c r="Z8" s="442" t="s">
        <v>101</v>
      </c>
      <c r="AA8" s="443"/>
      <c r="AB8" s="443"/>
      <c r="AC8" s="443"/>
      <c r="AD8" s="443"/>
      <c r="AE8" s="443"/>
      <c r="AF8" s="443"/>
      <c r="AG8" s="443"/>
      <c r="AH8" s="444"/>
      <c r="AI8" s="445">
        <v>1</v>
      </c>
      <c r="AJ8" s="446"/>
      <c r="AK8" s="446"/>
      <c r="AL8" s="446"/>
      <c r="AM8" s="446"/>
      <c r="AN8" s="446"/>
      <c r="AO8" s="446"/>
      <c r="AP8" s="447"/>
      <c r="AQ8" s="445">
        <v>8620</v>
      </c>
      <c r="AR8" s="446"/>
      <c r="AS8" s="446"/>
      <c r="AT8" s="446"/>
      <c r="AU8" s="446"/>
      <c r="AV8" s="446"/>
      <c r="AW8" s="446"/>
      <c r="AX8" s="446"/>
      <c r="AY8" s="448"/>
      <c r="AZ8" s="427" t="s">
        <v>102</v>
      </c>
      <c r="BA8" s="428"/>
      <c r="BB8" s="428"/>
      <c r="BC8" s="428"/>
      <c r="BD8" s="428"/>
      <c r="BE8" s="428"/>
      <c r="BF8" s="428"/>
      <c r="BG8" s="428"/>
      <c r="BH8" s="428"/>
      <c r="BI8" s="428"/>
      <c r="BJ8" s="428"/>
      <c r="BK8" s="428"/>
      <c r="BL8" s="428"/>
      <c r="BM8" s="429"/>
      <c r="BN8" s="430">
        <v>1191488</v>
      </c>
      <c r="BO8" s="431"/>
      <c r="BP8" s="431"/>
      <c r="BQ8" s="431"/>
      <c r="BR8" s="431"/>
      <c r="BS8" s="431"/>
      <c r="BT8" s="431"/>
      <c r="BU8" s="432"/>
      <c r="BV8" s="430">
        <v>1169891</v>
      </c>
      <c r="BW8" s="431"/>
      <c r="BX8" s="431"/>
      <c r="BY8" s="431"/>
      <c r="BZ8" s="431"/>
      <c r="CA8" s="431"/>
      <c r="CB8" s="431"/>
      <c r="CC8" s="432"/>
      <c r="CD8" s="433" t="s">
        <v>103</v>
      </c>
      <c r="CE8" s="434"/>
      <c r="CF8" s="434"/>
      <c r="CG8" s="434"/>
      <c r="CH8" s="434"/>
      <c r="CI8" s="434"/>
      <c r="CJ8" s="434"/>
      <c r="CK8" s="434"/>
      <c r="CL8" s="434"/>
      <c r="CM8" s="434"/>
      <c r="CN8" s="434"/>
      <c r="CO8" s="434"/>
      <c r="CP8" s="434"/>
      <c r="CQ8" s="434"/>
      <c r="CR8" s="434"/>
      <c r="CS8" s="435"/>
      <c r="CT8" s="449">
        <v>0.64171999999999996</v>
      </c>
      <c r="CU8" s="450"/>
      <c r="CV8" s="450"/>
      <c r="CW8" s="450"/>
      <c r="CX8" s="450"/>
      <c r="CY8" s="450"/>
      <c r="CZ8" s="450"/>
      <c r="DA8" s="451"/>
      <c r="DB8" s="449">
        <v>0.64078000000000002</v>
      </c>
      <c r="DC8" s="450"/>
      <c r="DD8" s="450"/>
      <c r="DE8" s="450"/>
      <c r="DF8" s="450"/>
      <c r="DG8" s="450"/>
      <c r="DH8" s="450"/>
      <c r="DI8" s="451"/>
      <c r="DJ8" s="157"/>
      <c r="DK8" s="157"/>
      <c r="DL8" s="157"/>
      <c r="DM8" s="157"/>
      <c r="DN8" s="157"/>
      <c r="DO8" s="157"/>
    </row>
    <row r="9" spans="1:119" ht="18.75" customHeight="1" thickBot="1" x14ac:dyDescent="0.2">
      <c r="A9" s="158"/>
      <c r="B9" s="455" t="s">
        <v>104</v>
      </c>
      <c r="C9" s="456"/>
      <c r="D9" s="456"/>
      <c r="E9" s="456"/>
      <c r="F9" s="456"/>
      <c r="G9" s="456"/>
      <c r="H9" s="456"/>
      <c r="I9" s="456"/>
      <c r="J9" s="456"/>
      <c r="K9" s="457"/>
      <c r="L9" s="463" t="s">
        <v>105</v>
      </c>
      <c r="M9" s="464"/>
      <c r="N9" s="464"/>
      <c r="O9" s="464"/>
      <c r="P9" s="464"/>
      <c r="Q9" s="465"/>
      <c r="R9" s="466">
        <v>5534800</v>
      </c>
      <c r="S9" s="467"/>
      <c r="T9" s="467"/>
      <c r="U9" s="467"/>
      <c r="V9" s="468"/>
      <c r="W9" s="472"/>
      <c r="X9" s="473"/>
      <c r="Y9" s="474"/>
      <c r="Z9" s="442" t="s">
        <v>106</v>
      </c>
      <c r="AA9" s="443"/>
      <c r="AB9" s="443"/>
      <c r="AC9" s="443"/>
      <c r="AD9" s="443"/>
      <c r="AE9" s="443"/>
      <c r="AF9" s="443"/>
      <c r="AG9" s="443"/>
      <c r="AH9" s="444"/>
      <c r="AI9" s="445">
        <v>1</v>
      </c>
      <c r="AJ9" s="446"/>
      <c r="AK9" s="446"/>
      <c r="AL9" s="446"/>
      <c r="AM9" s="446"/>
      <c r="AN9" s="446"/>
      <c r="AO9" s="446"/>
      <c r="AP9" s="447"/>
      <c r="AQ9" s="445">
        <v>9996</v>
      </c>
      <c r="AR9" s="446"/>
      <c r="AS9" s="446"/>
      <c r="AT9" s="446"/>
      <c r="AU9" s="446"/>
      <c r="AV9" s="446"/>
      <c r="AW9" s="446"/>
      <c r="AX9" s="446"/>
      <c r="AY9" s="448"/>
      <c r="AZ9" s="427" t="s">
        <v>107</v>
      </c>
      <c r="BA9" s="428"/>
      <c r="BB9" s="428"/>
      <c r="BC9" s="428"/>
      <c r="BD9" s="428"/>
      <c r="BE9" s="428"/>
      <c r="BF9" s="428"/>
      <c r="BG9" s="428"/>
      <c r="BH9" s="428"/>
      <c r="BI9" s="428"/>
      <c r="BJ9" s="428"/>
      <c r="BK9" s="428"/>
      <c r="BL9" s="428"/>
      <c r="BM9" s="429"/>
      <c r="BN9" s="430">
        <v>21597</v>
      </c>
      <c r="BO9" s="431"/>
      <c r="BP9" s="431"/>
      <c r="BQ9" s="431"/>
      <c r="BR9" s="431"/>
      <c r="BS9" s="431"/>
      <c r="BT9" s="431"/>
      <c r="BU9" s="432"/>
      <c r="BV9" s="430">
        <v>-659119</v>
      </c>
      <c r="BW9" s="431"/>
      <c r="BX9" s="431"/>
      <c r="BY9" s="431"/>
      <c r="BZ9" s="431"/>
      <c r="CA9" s="431"/>
      <c r="CB9" s="431"/>
      <c r="CC9" s="432"/>
      <c r="CD9" s="496" t="s">
        <v>108</v>
      </c>
      <c r="CE9" s="497"/>
      <c r="CF9" s="497"/>
      <c r="CG9" s="497"/>
      <c r="CH9" s="497"/>
      <c r="CI9" s="497"/>
      <c r="CJ9" s="497"/>
      <c r="CK9" s="497"/>
      <c r="CL9" s="497"/>
      <c r="CM9" s="497"/>
      <c r="CN9" s="497"/>
      <c r="CO9" s="497"/>
      <c r="CP9" s="497"/>
      <c r="CQ9" s="497"/>
      <c r="CR9" s="497"/>
      <c r="CS9" s="498"/>
      <c r="CT9" s="436">
        <v>21.8</v>
      </c>
      <c r="CU9" s="437"/>
      <c r="CV9" s="437"/>
      <c r="CW9" s="437"/>
      <c r="CX9" s="437"/>
      <c r="CY9" s="437"/>
      <c r="CZ9" s="437"/>
      <c r="DA9" s="438"/>
      <c r="DB9" s="436">
        <v>21.1</v>
      </c>
      <c r="DC9" s="437"/>
      <c r="DD9" s="437"/>
      <c r="DE9" s="437"/>
      <c r="DF9" s="437"/>
      <c r="DG9" s="437"/>
      <c r="DH9" s="437"/>
      <c r="DI9" s="438"/>
      <c r="DJ9" s="157"/>
      <c r="DK9" s="157"/>
      <c r="DL9" s="157"/>
      <c r="DM9" s="157"/>
      <c r="DN9" s="157"/>
      <c r="DO9" s="157"/>
    </row>
    <row r="10" spans="1:119" ht="18.75" customHeight="1" x14ac:dyDescent="0.15">
      <c r="A10" s="158"/>
      <c r="B10" s="458"/>
      <c r="C10" s="459"/>
      <c r="D10" s="459"/>
      <c r="E10" s="459"/>
      <c r="F10" s="459"/>
      <c r="G10" s="459"/>
      <c r="H10" s="459"/>
      <c r="I10" s="459"/>
      <c r="J10" s="459"/>
      <c r="K10" s="400"/>
      <c r="L10" s="499" t="s">
        <v>109</v>
      </c>
      <c r="M10" s="500"/>
      <c r="N10" s="500"/>
      <c r="O10" s="500"/>
      <c r="P10" s="500"/>
      <c r="Q10" s="501"/>
      <c r="R10" s="445">
        <v>5588133</v>
      </c>
      <c r="S10" s="446"/>
      <c r="T10" s="446"/>
      <c r="U10" s="446"/>
      <c r="V10" s="448"/>
      <c r="W10" s="472"/>
      <c r="X10" s="473"/>
      <c r="Y10" s="474"/>
      <c r="Z10" s="442" t="s">
        <v>110</v>
      </c>
      <c r="AA10" s="443"/>
      <c r="AB10" s="443"/>
      <c r="AC10" s="443"/>
      <c r="AD10" s="443"/>
      <c r="AE10" s="443"/>
      <c r="AF10" s="443"/>
      <c r="AG10" s="443"/>
      <c r="AH10" s="444"/>
      <c r="AI10" s="445">
        <v>1</v>
      </c>
      <c r="AJ10" s="446"/>
      <c r="AK10" s="446"/>
      <c r="AL10" s="446"/>
      <c r="AM10" s="446"/>
      <c r="AN10" s="446"/>
      <c r="AO10" s="446"/>
      <c r="AP10" s="447"/>
      <c r="AQ10" s="445">
        <v>9235</v>
      </c>
      <c r="AR10" s="446"/>
      <c r="AS10" s="446"/>
      <c r="AT10" s="446"/>
      <c r="AU10" s="446"/>
      <c r="AV10" s="446"/>
      <c r="AW10" s="446"/>
      <c r="AX10" s="446"/>
      <c r="AY10" s="448"/>
      <c r="AZ10" s="427" t="s">
        <v>111</v>
      </c>
      <c r="BA10" s="428"/>
      <c r="BB10" s="428"/>
      <c r="BC10" s="428"/>
      <c r="BD10" s="428"/>
      <c r="BE10" s="428"/>
      <c r="BF10" s="428"/>
      <c r="BG10" s="428"/>
      <c r="BH10" s="428"/>
      <c r="BI10" s="428"/>
      <c r="BJ10" s="428"/>
      <c r="BK10" s="428"/>
      <c r="BL10" s="428"/>
      <c r="BM10" s="429"/>
      <c r="BN10" s="430">
        <v>445785</v>
      </c>
      <c r="BO10" s="431"/>
      <c r="BP10" s="431"/>
      <c r="BQ10" s="431"/>
      <c r="BR10" s="431"/>
      <c r="BS10" s="431"/>
      <c r="BT10" s="431"/>
      <c r="BU10" s="432"/>
      <c r="BV10" s="430">
        <v>426096</v>
      </c>
      <c r="BW10" s="431"/>
      <c r="BX10" s="431"/>
      <c r="BY10" s="431"/>
      <c r="BZ10" s="431"/>
      <c r="CA10" s="431"/>
      <c r="CB10" s="431"/>
      <c r="CC10" s="432"/>
      <c r="CD10" s="421" t="s">
        <v>112</v>
      </c>
      <c r="CE10" s="422"/>
      <c r="CF10" s="422"/>
      <c r="CG10" s="422"/>
      <c r="CH10" s="422"/>
      <c r="CI10" s="422"/>
      <c r="CJ10" s="422"/>
      <c r="CK10" s="422"/>
      <c r="CL10" s="422"/>
      <c r="CM10" s="422"/>
      <c r="CN10" s="422"/>
      <c r="CO10" s="422"/>
      <c r="CP10" s="422"/>
      <c r="CQ10" s="422"/>
      <c r="CR10" s="422"/>
      <c r="CS10" s="423"/>
      <c r="CT10" s="162"/>
      <c r="CU10" s="163"/>
      <c r="CV10" s="163"/>
      <c r="CW10" s="163"/>
      <c r="CX10" s="163"/>
      <c r="CY10" s="163"/>
      <c r="CZ10" s="163"/>
      <c r="DA10" s="164"/>
      <c r="DB10" s="162"/>
      <c r="DC10" s="163"/>
      <c r="DD10" s="163"/>
      <c r="DE10" s="163"/>
      <c r="DF10" s="163"/>
      <c r="DG10" s="163"/>
      <c r="DH10" s="163"/>
      <c r="DI10" s="164"/>
      <c r="DJ10" s="157"/>
      <c r="DK10" s="157"/>
      <c r="DL10" s="157"/>
      <c r="DM10" s="157"/>
      <c r="DN10" s="157"/>
      <c r="DO10" s="157"/>
    </row>
    <row r="11" spans="1:119" ht="18.75" customHeight="1" thickBot="1" x14ac:dyDescent="0.2">
      <c r="A11" s="158"/>
      <c r="B11" s="460"/>
      <c r="C11" s="461"/>
      <c r="D11" s="461"/>
      <c r="E11" s="461"/>
      <c r="F11" s="461"/>
      <c r="G11" s="461"/>
      <c r="H11" s="461"/>
      <c r="I11" s="461"/>
      <c r="J11" s="461"/>
      <c r="K11" s="462"/>
      <c r="L11" s="490" t="s">
        <v>113</v>
      </c>
      <c r="M11" s="491"/>
      <c r="N11" s="491"/>
      <c r="O11" s="491"/>
      <c r="P11" s="491"/>
      <c r="Q11" s="492"/>
      <c r="R11" s="493" t="s">
        <v>114</v>
      </c>
      <c r="S11" s="494"/>
      <c r="T11" s="494"/>
      <c r="U11" s="494"/>
      <c r="V11" s="495"/>
      <c r="W11" s="475"/>
      <c r="X11" s="476"/>
      <c r="Y11" s="477"/>
      <c r="Z11" s="442" t="s">
        <v>115</v>
      </c>
      <c r="AA11" s="443"/>
      <c r="AB11" s="443"/>
      <c r="AC11" s="443"/>
      <c r="AD11" s="443"/>
      <c r="AE11" s="443"/>
      <c r="AF11" s="443"/>
      <c r="AG11" s="443"/>
      <c r="AH11" s="444"/>
      <c r="AI11" s="445">
        <v>87</v>
      </c>
      <c r="AJ11" s="446"/>
      <c r="AK11" s="446"/>
      <c r="AL11" s="446"/>
      <c r="AM11" s="446"/>
      <c r="AN11" s="446"/>
      <c r="AO11" s="446"/>
      <c r="AP11" s="447"/>
      <c r="AQ11" s="445">
        <v>8400</v>
      </c>
      <c r="AR11" s="446"/>
      <c r="AS11" s="446"/>
      <c r="AT11" s="446"/>
      <c r="AU11" s="446"/>
      <c r="AV11" s="446"/>
      <c r="AW11" s="446"/>
      <c r="AX11" s="446"/>
      <c r="AY11" s="448"/>
      <c r="AZ11" s="427" t="s">
        <v>116</v>
      </c>
      <c r="BA11" s="428"/>
      <c r="BB11" s="428"/>
      <c r="BC11" s="428"/>
      <c r="BD11" s="428"/>
      <c r="BE11" s="428"/>
      <c r="BF11" s="428"/>
      <c r="BG11" s="428"/>
      <c r="BH11" s="428"/>
      <c r="BI11" s="428"/>
      <c r="BJ11" s="428"/>
      <c r="BK11" s="428"/>
      <c r="BL11" s="428"/>
      <c r="BM11" s="429"/>
      <c r="BN11" s="430">
        <v>2523725</v>
      </c>
      <c r="BO11" s="431"/>
      <c r="BP11" s="431"/>
      <c r="BQ11" s="431"/>
      <c r="BR11" s="431"/>
      <c r="BS11" s="431"/>
      <c r="BT11" s="431"/>
      <c r="BU11" s="432"/>
      <c r="BV11" s="430">
        <v>8807972</v>
      </c>
      <c r="BW11" s="431"/>
      <c r="BX11" s="431"/>
      <c r="BY11" s="431"/>
      <c r="BZ11" s="431"/>
      <c r="CA11" s="431"/>
      <c r="CB11" s="431"/>
      <c r="CC11" s="432"/>
      <c r="CD11" s="433" t="s">
        <v>117</v>
      </c>
      <c r="CE11" s="434"/>
      <c r="CF11" s="434"/>
      <c r="CG11" s="434"/>
      <c r="CH11" s="434"/>
      <c r="CI11" s="434"/>
      <c r="CJ11" s="434"/>
      <c r="CK11" s="434"/>
      <c r="CL11" s="434"/>
      <c r="CM11" s="434"/>
      <c r="CN11" s="434"/>
      <c r="CO11" s="434"/>
      <c r="CP11" s="434"/>
      <c r="CQ11" s="434"/>
      <c r="CR11" s="434"/>
      <c r="CS11" s="435"/>
      <c r="CT11" s="502" t="s">
        <v>118</v>
      </c>
      <c r="CU11" s="503"/>
      <c r="CV11" s="503"/>
      <c r="CW11" s="503"/>
      <c r="CX11" s="503"/>
      <c r="CY11" s="503"/>
      <c r="CZ11" s="503"/>
      <c r="DA11" s="504"/>
      <c r="DB11" s="502" t="s">
        <v>119</v>
      </c>
      <c r="DC11" s="503"/>
      <c r="DD11" s="503"/>
      <c r="DE11" s="503"/>
      <c r="DF11" s="503"/>
      <c r="DG11" s="503"/>
      <c r="DH11" s="503"/>
      <c r="DI11" s="504"/>
      <c r="DJ11" s="157"/>
      <c r="DK11" s="157"/>
      <c r="DL11" s="157"/>
      <c r="DM11" s="157"/>
      <c r="DN11" s="157"/>
      <c r="DO11" s="157"/>
    </row>
    <row r="12" spans="1:119" ht="18.75" customHeight="1" x14ac:dyDescent="0.15">
      <c r="A12" s="158"/>
      <c r="B12" s="505" t="s">
        <v>120</v>
      </c>
      <c r="C12" s="506"/>
      <c r="D12" s="506"/>
      <c r="E12" s="506"/>
      <c r="F12" s="506"/>
      <c r="G12" s="506"/>
      <c r="H12" s="506"/>
      <c r="I12" s="506"/>
      <c r="J12" s="506"/>
      <c r="K12" s="507"/>
      <c r="L12" s="514" t="s">
        <v>121</v>
      </c>
      <c r="M12" s="515"/>
      <c r="N12" s="515"/>
      <c r="O12" s="515"/>
      <c r="P12" s="515"/>
      <c r="Q12" s="516"/>
      <c r="R12" s="517">
        <v>5570618</v>
      </c>
      <c r="S12" s="518"/>
      <c r="T12" s="518"/>
      <c r="U12" s="518"/>
      <c r="V12" s="519"/>
      <c r="W12" s="469" t="s">
        <v>122</v>
      </c>
      <c r="X12" s="470"/>
      <c r="Y12" s="471"/>
      <c r="Z12" s="478" t="s">
        <v>1</v>
      </c>
      <c r="AA12" s="456"/>
      <c r="AB12" s="456"/>
      <c r="AC12" s="456"/>
      <c r="AD12" s="456"/>
      <c r="AE12" s="456"/>
      <c r="AF12" s="456"/>
      <c r="AG12" s="456"/>
      <c r="AH12" s="457"/>
      <c r="AI12" s="486" t="s">
        <v>123</v>
      </c>
      <c r="AJ12" s="456"/>
      <c r="AK12" s="456"/>
      <c r="AL12" s="456"/>
      <c r="AM12" s="457"/>
      <c r="AN12" s="486" t="s">
        <v>124</v>
      </c>
      <c r="AO12" s="487"/>
      <c r="AP12" s="487"/>
      <c r="AQ12" s="487"/>
      <c r="AR12" s="487"/>
      <c r="AS12" s="520"/>
      <c r="AT12" s="533" t="s">
        <v>125</v>
      </c>
      <c r="AU12" s="534"/>
      <c r="AV12" s="534"/>
      <c r="AW12" s="534"/>
      <c r="AX12" s="534"/>
      <c r="AY12" s="535"/>
      <c r="AZ12" s="427" t="s">
        <v>126</v>
      </c>
      <c r="BA12" s="428"/>
      <c r="BB12" s="428"/>
      <c r="BC12" s="428"/>
      <c r="BD12" s="428"/>
      <c r="BE12" s="428"/>
      <c r="BF12" s="428"/>
      <c r="BG12" s="428"/>
      <c r="BH12" s="428"/>
      <c r="BI12" s="428"/>
      <c r="BJ12" s="428"/>
      <c r="BK12" s="428"/>
      <c r="BL12" s="428"/>
      <c r="BM12" s="429"/>
      <c r="BN12" s="430">
        <v>0</v>
      </c>
      <c r="BO12" s="431"/>
      <c r="BP12" s="431"/>
      <c r="BQ12" s="431"/>
      <c r="BR12" s="431"/>
      <c r="BS12" s="431"/>
      <c r="BT12" s="431"/>
      <c r="BU12" s="432"/>
      <c r="BV12" s="430">
        <v>0</v>
      </c>
      <c r="BW12" s="431"/>
      <c r="BX12" s="431"/>
      <c r="BY12" s="431"/>
      <c r="BZ12" s="431"/>
      <c r="CA12" s="431"/>
      <c r="CB12" s="431"/>
      <c r="CC12" s="432"/>
      <c r="CD12" s="433" t="s">
        <v>127</v>
      </c>
      <c r="CE12" s="434"/>
      <c r="CF12" s="434"/>
      <c r="CG12" s="434"/>
      <c r="CH12" s="434"/>
      <c r="CI12" s="434"/>
      <c r="CJ12" s="434"/>
      <c r="CK12" s="434"/>
      <c r="CL12" s="434"/>
      <c r="CM12" s="434"/>
      <c r="CN12" s="434"/>
      <c r="CO12" s="434"/>
      <c r="CP12" s="434"/>
      <c r="CQ12" s="434"/>
      <c r="CR12" s="434"/>
      <c r="CS12" s="435"/>
      <c r="CT12" s="502" t="s">
        <v>118</v>
      </c>
      <c r="CU12" s="503"/>
      <c r="CV12" s="503"/>
      <c r="CW12" s="503"/>
      <c r="CX12" s="503"/>
      <c r="CY12" s="503"/>
      <c r="CZ12" s="503"/>
      <c r="DA12" s="504"/>
      <c r="DB12" s="502" t="s">
        <v>118</v>
      </c>
      <c r="DC12" s="503"/>
      <c r="DD12" s="503"/>
      <c r="DE12" s="503"/>
      <c r="DF12" s="503"/>
      <c r="DG12" s="503"/>
      <c r="DH12" s="503"/>
      <c r="DI12" s="504"/>
      <c r="DJ12" s="157"/>
      <c r="DK12" s="157"/>
      <c r="DL12" s="157"/>
      <c r="DM12" s="157"/>
      <c r="DN12" s="157"/>
      <c r="DO12" s="157"/>
    </row>
    <row r="13" spans="1:119" ht="18.75" customHeight="1" thickBot="1" x14ac:dyDescent="0.2">
      <c r="A13" s="158"/>
      <c r="B13" s="508"/>
      <c r="C13" s="509"/>
      <c r="D13" s="509"/>
      <c r="E13" s="509"/>
      <c r="F13" s="509"/>
      <c r="G13" s="509"/>
      <c r="H13" s="509"/>
      <c r="I13" s="509"/>
      <c r="J13" s="509"/>
      <c r="K13" s="510"/>
      <c r="L13" s="165"/>
      <c r="M13" s="524" t="s">
        <v>128</v>
      </c>
      <c r="N13" s="525"/>
      <c r="O13" s="525"/>
      <c r="P13" s="525"/>
      <c r="Q13" s="526"/>
      <c r="R13" s="527">
        <v>5462316</v>
      </c>
      <c r="S13" s="528"/>
      <c r="T13" s="528"/>
      <c r="U13" s="528"/>
      <c r="V13" s="529"/>
      <c r="W13" s="472"/>
      <c r="X13" s="473"/>
      <c r="Y13" s="474"/>
      <c r="Z13" s="407"/>
      <c r="AA13" s="479"/>
      <c r="AB13" s="479"/>
      <c r="AC13" s="479"/>
      <c r="AD13" s="479"/>
      <c r="AE13" s="479"/>
      <c r="AF13" s="479"/>
      <c r="AG13" s="479"/>
      <c r="AH13" s="480"/>
      <c r="AI13" s="407"/>
      <c r="AJ13" s="479"/>
      <c r="AK13" s="479"/>
      <c r="AL13" s="479"/>
      <c r="AM13" s="480"/>
      <c r="AN13" s="521"/>
      <c r="AO13" s="522"/>
      <c r="AP13" s="522"/>
      <c r="AQ13" s="522"/>
      <c r="AR13" s="522"/>
      <c r="AS13" s="523"/>
      <c r="AT13" s="536"/>
      <c r="AU13" s="537"/>
      <c r="AV13" s="537"/>
      <c r="AW13" s="537"/>
      <c r="AX13" s="537"/>
      <c r="AY13" s="538"/>
      <c r="AZ13" s="530" t="s">
        <v>129</v>
      </c>
      <c r="BA13" s="531"/>
      <c r="BB13" s="531"/>
      <c r="BC13" s="531"/>
      <c r="BD13" s="531"/>
      <c r="BE13" s="531"/>
      <c r="BF13" s="531"/>
      <c r="BG13" s="531"/>
      <c r="BH13" s="531"/>
      <c r="BI13" s="531"/>
      <c r="BJ13" s="531"/>
      <c r="BK13" s="531"/>
      <c r="BL13" s="531"/>
      <c r="BM13" s="532"/>
      <c r="BN13" s="430">
        <v>2991107</v>
      </c>
      <c r="BO13" s="431"/>
      <c r="BP13" s="431"/>
      <c r="BQ13" s="431"/>
      <c r="BR13" s="431"/>
      <c r="BS13" s="431"/>
      <c r="BT13" s="431"/>
      <c r="BU13" s="432"/>
      <c r="BV13" s="430">
        <v>8574949</v>
      </c>
      <c r="BW13" s="431"/>
      <c r="BX13" s="431"/>
      <c r="BY13" s="431"/>
      <c r="BZ13" s="431"/>
      <c r="CA13" s="431"/>
      <c r="CB13" s="431"/>
      <c r="CC13" s="432"/>
      <c r="CD13" s="433" t="s">
        <v>130</v>
      </c>
      <c r="CE13" s="434"/>
      <c r="CF13" s="434"/>
      <c r="CG13" s="434"/>
      <c r="CH13" s="434"/>
      <c r="CI13" s="434"/>
      <c r="CJ13" s="434"/>
      <c r="CK13" s="434"/>
      <c r="CL13" s="434"/>
      <c r="CM13" s="434"/>
      <c r="CN13" s="434"/>
      <c r="CO13" s="434"/>
      <c r="CP13" s="434"/>
      <c r="CQ13" s="434"/>
      <c r="CR13" s="434"/>
      <c r="CS13" s="435"/>
      <c r="CT13" s="436">
        <v>13.8</v>
      </c>
      <c r="CU13" s="437"/>
      <c r="CV13" s="437"/>
      <c r="CW13" s="437"/>
      <c r="CX13" s="437"/>
      <c r="CY13" s="437"/>
      <c r="CZ13" s="437"/>
      <c r="DA13" s="438"/>
      <c r="DB13" s="436">
        <v>15.3</v>
      </c>
      <c r="DC13" s="437"/>
      <c r="DD13" s="437"/>
      <c r="DE13" s="437"/>
      <c r="DF13" s="437"/>
      <c r="DG13" s="437"/>
      <c r="DH13" s="437"/>
      <c r="DI13" s="438"/>
      <c r="DJ13" s="157"/>
      <c r="DK13" s="157"/>
      <c r="DL13" s="157"/>
      <c r="DM13" s="157"/>
      <c r="DN13" s="157"/>
      <c r="DO13" s="157"/>
    </row>
    <row r="14" spans="1:119" ht="18.75" customHeight="1" thickBot="1" x14ac:dyDescent="0.2">
      <c r="A14" s="158"/>
      <c r="B14" s="508"/>
      <c r="C14" s="509"/>
      <c r="D14" s="509"/>
      <c r="E14" s="509"/>
      <c r="F14" s="509"/>
      <c r="G14" s="509"/>
      <c r="H14" s="509"/>
      <c r="I14" s="509"/>
      <c r="J14" s="509"/>
      <c r="K14" s="510"/>
      <c r="L14" s="542" t="s">
        <v>131</v>
      </c>
      <c r="M14" s="543"/>
      <c r="N14" s="543"/>
      <c r="O14" s="543"/>
      <c r="P14" s="543"/>
      <c r="Q14" s="544"/>
      <c r="R14" s="545">
        <v>5589708</v>
      </c>
      <c r="S14" s="546"/>
      <c r="T14" s="546"/>
      <c r="U14" s="546"/>
      <c r="V14" s="547"/>
      <c r="W14" s="472"/>
      <c r="X14" s="473"/>
      <c r="Y14" s="474"/>
      <c r="Z14" s="499" t="s">
        <v>132</v>
      </c>
      <c r="AA14" s="500"/>
      <c r="AB14" s="500"/>
      <c r="AC14" s="500"/>
      <c r="AD14" s="500"/>
      <c r="AE14" s="500"/>
      <c r="AF14" s="500"/>
      <c r="AG14" s="500"/>
      <c r="AH14" s="501"/>
      <c r="AI14" s="445">
        <v>8793</v>
      </c>
      <c r="AJ14" s="446"/>
      <c r="AK14" s="446"/>
      <c r="AL14" s="446"/>
      <c r="AM14" s="447"/>
      <c r="AN14" s="445">
        <v>29825856</v>
      </c>
      <c r="AO14" s="446"/>
      <c r="AP14" s="446"/>
      <c r="AQ14" s="446"/>
      <c r="AR14" s="446"/>
      <c r="AS14" s="447"/>
      <c r="AT14" s="445">
        <v>3392</v>
      </c>
      <c r="AU14" s="446"/>
      <c r="AV14" s="446"/>
      <c r="AW14" s="446"/>
      <c r="AX14" s="446"/>
      <c r="AY14" s="448"/>
      <c r="AZ14" s="439" t="s">
        <v>133</v>
      </c>
      <c r="BA14" s="440"/>
      <c r="BB14" s="440"/>
      <c r="BC14" s="440"/>
      <c r="BD14" s="440"/>
      <c r="BE14" s="440"/>
      <c r="BF14" s="440"/>
      <c r="BG14" s="440"/>
      <c r="BH14" s="440"/>
      <c r="BI14" s="440"/>
      <c r="BJ14" s="440"/>
      <c r="BK14" s="440"/>
      <c r="BL14" s="440"/>
      <c r="BM14" s="441"/>
      <c r="BN14" s="418">
        <v>526076993</v>
      </c>
      <c r="BO14" s="419"/>
      <c r="BP14" s="419"/>
      <c r="BQ14" s="419"/>
      <c r="BR14" s="419"/>
      <c r="BS14" s="419"/>
      <c r="BT14" s="419"/>
      <c r="BU14" s="420"/>
      <c r="BV14" s="418">
        <v>518186375</v>
      </c>
      <c r="BW14" s="419"/>
      <c r="BX14" s="419"/>
      <c r="BY14" s="419"/>
      <c r="BZ14" s="419"/>
      <c r="CA14" s="419"/>
      <c r="CB14" s="419"/>
      <c r="CC14" s="420"/>
      <c r="CD14" s="496" t="s">
        <v>134</v>
      </c>
      <c r="CE14" s="497"/>
      <c r="CF14" s="497"/>
      <c r="CG14" s="497"/>
      <c r="CH14" s="497"/>
      <c r="CI14" s="497"/>
      <c r="CJ14" s="497"/>
      <c r="CK14" s="497"/>
      <c r="CL14" s="497"/>
      <c r="CM14" s="497"/>
      <c r="CN14" s="497"/>
      <c r="CO14" s="497"/>
      <c r="CP14" s="497"/>
      <c r="CQ14" s="497"/>
      <c r="CR14" s="497"/>
      <c r="CS14" s="498"/>
      <c r="CT14" s="539">
        <v>339.2</v>
      </c>
      <c r="CU14" s="540"/>
      <c r="CV14" s="540"/>
      <c r="CW14" s="540"/>
      <c r="CX14" s="540"/>
      <c r="CY14" s="540"/>
      <c r="CZ14" s="540"/>
      <c r="DA14" s="541"/>
      <c r="DB14" s="539">
        <v>335</v>
      </c>
      <c r="DC14" s="540"/>
      <c r="DD14" s="540"/>
      <c r="DE14" s="540"/>
      <c r="DF14" s="540"/>
      <c r="DG14" s="540"/>
      <c r="DH14" s="540"/>
      <c r="DI14" s="541"/>
      <c r="DJ14" s="157"/>
      <c r="DK14" s="157"/>
      <c r="DL14" s="157"/>
      <c r="DM14" s="157"/>
      <c r="DN14" s="157"/>
      <c r="DO14" s="157"/>
    </row>
    <row r="15" spans="1:119" ht="18.75" customHeight="1" x14ac:dyDescent="0.15">
      <c r="A15" s="158"/>
      <c r="B15" s="508"/>
      <c r="C15" s="509"/>
      <c r="D15" s="509"/>
      <c r="E15" s="509"/>
      <c r="F15" s="509"/>
      <c r="G15" s="509"/>
      <c r="H15" s="509"/>
      <c r="I15" s="509"/>
      <c r="J15" s="509"/>
      <c r="K15" s="510"/>
      <c r="L15" s="165"/>
      <c r="M15" s="524" t="s">
        <v>128</v>
      </c>
      <c r="N15" s="525"/>
      <c r="O15" s="525"/>
      <c r="P15" s="525"/>
      <c r="Q15" s="526"/>
      <c r="R15" s="545">
        <v>5485652</v>
      </c>
      <c r="S15" s="546"/>
      <c r="T15" s="546"/>
      <c r="U15" s="546"/>
      <c r="V15" s="547"/>
      <c r="W15" s="472"/>
      <c r="X15" s="473"/>
      <c r="Y15" s="474"/>
      <c r="Z15" s="499" t="s">
        <v>135</v>
      </c>
      <c r="AA15" s="500"/>
      <c r="AB15" s="500"/>
      <c r="AC15" s="500"/>
      <c r="AD15" s="500"/>
      <c r="AE15" s="500"/>
      <c r="AF15" s="500"/>
      <c r="AG15" s="500"/>
      <c r="AH15" s="501"/>
      <c r="AI15" s="445" t="s">
        <v>118</v>
      </c>
      <c r="AJ15" s="446"/>
      <c r="AK15" s="446"/>
      <c r="AL15" s="446"/>
      <c r="AM15" s="447"/>
      <c r="AN15" s="445" t="s">
        <v>118</v>
      </c>
      <c r="AO15" s="446"/>
      <c r="AP15" s="446"/>
      <c r="AQ15" s="446"/>
      <c r="AR15" s="446"/>
      <c r="AS15" s="447"/>
      <c r="AT15" s="445" t="s">
        <v>118</v>
      </c>
      <c r="AU15" s="446"/>
      <c r="AV15" s="446"/>
      <c r="AW15" s="446"/>
      <c r="AX15" s="446"/>
      <c r="AY15" s="448"/>
      <c r="AZ15" s="427" t="s">
        <v>136</v>
      </c>
      <c r="BA15" s="428"/>
      <c r="BB15" s="428"/>
      <c r="BC15" s="428"/>
      <c r="BD15" s="428"/>
      <c r="BE15" s="428"/>
      <c r="BF15" s="428"/>
      <c r="BG15" s="428"/>
      <c r="BH15" s="428"/>
      <c r="BI15" s="428"/>
      <c r="BJ15" s="428"/>
      <c r="BK15" s="428"/>
      <c r="BL15" s="428"/>
      <c r="BM15" s="429"/>
      <c r="BN15" s="430">
        <v>813981849</v>
      </c>
      <c r="BO15" s="431"/>
      <c r="BP15" s="431"/>
      <c r="BQ15" s="431"/>
      <c r="BR15" s="431"/>
      <c r="BS15" s="431"/>
      <c r="BT15" s="431"/>
      <c r="BU15" s="432"/>
      <c r="BV15" s="430">
        <v>814764247</v>
      </c>
      <c r="BW15" s="431"/>
      <c r="BX15" s="431"/>
      <c r="BY15" s="431"/>
      <c r="BZ15" s="431"/>
      <c r="CA15" s="431"/>
      <c r="CB15" s="431"/>
      <c r="CC15" s="432"/>
      <c r="CD15" s="550" t="s">
        <v>137</v>
      </c>
      <c r="CE15" s="551"/>
      <c r="CF15" s="551"/>
      <c r="CG15" s="551"/>
      <c r="CH15" s="551"/>
      <c r="CI15" s="551"/>
      <c r="CJ15" s="551"/>
      <c r="CK15" s="551"/>
      <c r="CL15" s="551"/>
      <c r="CM15" s="551"/>
      <c r="CN15" s="551"/>
      <c r="CO15" s="551"/>
      <c r="CP15" s="551"/>
      <c r="CQ15" s="551"/>
      <c r="CR15" s="551"/>
      <c r="CS15" s="552"/>
      <c r="CT15" s="166"/>
      <c r="CU15" s="167"/>
      <c r="CV15" s="167"/>
      <c r="CW15" s="167"/>
      <c r="CX15" s="167"/>
      <c r="CY15" s="167"/>
      <c r="CZ15" s="167"/>
      <c r="DA15" s="168"/>
      <c r="DB15" s="166"/>
      <c r="DC15" s="167"/>
      <c r="DD15" s="167"/>
      <c r="DE15" s="167"/>
      <c r="DF15" s="167"/>
      <c r="DG15" s="167"/>
      <c r="DH15" s="167"/>
      <c r="DI15" s="168"/>
      <c r="DJ15" s="157"/>
      <c r="DK15" s="157"/>
      <c r="DL15" s="157"/>
      <c r="DM15" s="157"/>
      <c r="DN15" s="157"/>
      <c r="DO15" s="157"/>
    </row>
    <row r="16" spans="1:119" ht="18.75" customHeight="1" x14ac:dyDescent="0.15">
      <c r="A16" s="158"/>
      <c r="B16" s="508"/>
      <c r="C16" s="509"/>
      <c r="D16" s="509"/>
      <c r="E16" s="509"/>
      <c r="F16" s="509"/>
      <c r="G16" s="509"/>
      <c r="H16" s="509"/>
      <c r="I16" s="509"/>
      <c r="J16" s="509"/>
      <c r="K16" s="510"/>
      <c r="L16" s="542" t="s">
        <v>138</v>
      </c>
      <c r="M16" s="559"/>
      <c r="N16" s="559"/>
      <c r="O16" s="559"/>
      <c r="P16" s="559"/>
      <c r="Q16" s="560"/>
      <c r="R16" s="556" t="s">
        <v>139</v>
      </c>
      <c r="S16" s="557"/>
      <c r="T16" s="557"/>
      <c r="U16" s="557"/>
      <c r="V16" s="558"/>
      <c r="W16" s="472"/>
      <c r="X16" s="473"/>
      <c r="Y16" s="474"/>
      <c r="Z16" s="499" t="s">
        <v>140</v>
      </c>
      <c r="AA16" s="500"/>
      <c r="AB16" s="500"/>
      <c r="AC16" s="500"/>
      <c r="AD16" s="500"/>
      <c r="AE16" s="500"/>
      <c r="AF16" s="500"/>
      <c r="AG16" s="500"/>
      <c r="AH16" s="501"/>
      <c r="AI16" s="445">
        <v>424</v>
      </c>
      <c r="AJ16" s="446"/>
      <c r="AK16" s="446"/>
      <c r="AL16" s="446"/>
      <c r="AM16" s="447"/>
      <c r="AN16" s="445">
        <v>1424216</v>
      </c>
      <c r="AO16" s="446"/>
      <c r="AP16" s="446"/>
      <c r="AQ16" s="446"/>
      <c r="AR16" s="446"/>
      <c r="AS16" s="447"/>
      <c r="AT16" s="445">
        <v>3359</v>
      </c>
      <c r="AU16" s="446"/>
      <c r="AV16" s="446"/>
      <c r="AW16" s="446"/>
      <c r="AX16" s="446"/>
      <c r="AY16" s="448"/>
      <c r="AZ16" s="427" t="s">
        <v>141</v>
      </c>
      <c r="BA16" s="428"/>
      <c r="BB16" s="428"/>
      <c r="BC16" s="428"/>
      <c r="BD16" s="428"/>
      <c r="BE16" s="428"/>
      <c r="BF16" s="428"/>
      <c r="BG16" s="428"/>
      <c r="BH16" s="428"/>
      <c r="BI16" s="428"/>
      <c r="BJ16" s="428"/>
      <c r="BK16" s="428"/>
      <c r="BL16" s="428"/>
      <c r="BM16" s="429"/>
      <c r="BN16" s="430">
        <v>663651943</v>
      </c>
      <c r="BO16" s="431"/>
      <c r="BP16" s="431"/>
      <c r="BQ16" s="431"/>
      <c r="BR16" s="431"/>
      <c r="BS16" s="431"/>
      <c r="BT16" s="431"/>
      <c r="BU16" s="432"/>
      <c r="BV16" s="430">
        <v>653898511</v>
      </c>
      <c r="BW16" s="431"/>
      <c r="BX16" s="431"/>
      <c r="BY16" s="431"/>
      <c r="BZ16" s="431"/>
      <c r="CA16" s="431"/>
      <c r="CB16" s="431"/>
      <c r="CC16" s="432"/>
      <c r="CD16" s="169"/>
      <c r="CE16" s="548"/>
      <c r="CF16" s="548"/>
      <c r="CG16" s="548"/>
      <c r="CH16" s="548"/>
      <c r="CI16" s="548"/>
      <c r="CJ16" s="548"/>
      <c r="CK16" s="548"/>
      <c r="CL16" s="548"/>
      <c r="CM16" s="548"/>
      <c r="CN16" s="548"/>
      <c r="CO16" s="548"/>
      <c r="CP16" s="548"/>
      <c r="CQ16" s="548"/>
      <c r="CR16" s="548"/>
      <c r="CS16" s="549"/>
      <c r="CT16" s="436"/>
      <c r="CU16" s="437"/>
      <c r="CV16" s="437"/>
      <c r="CW16" s="437"/>
      <c r="CX16" s="437"/>
      <c r="CY16" s="437"/>
      <c r="CZ16" s="437"/>
      <c r="DA16" s="438"/>
      <c r="DB16" s="436"/>
      <c r="DC16" s="437"/>
      <c r="DD16" s="437"/>
      <c r="DE16" s="437"/>
      <c r="DF16" s="437"/>
      <c r="DG16" s="437"/>
      <c r="DH16" s="437"/>
      <c r="DI16" s="438"/>
      <c r="DJ16" s="157"/>
      <c r="DK16" s="157"/>
      <c r="DL16" s="157"/>
      <c r="DM16" s="157"/>
      <c r="DN16" s="157"/>
      <c r="DO16" s="157"/>
    </row>
    <row r="17" spans="1:119" ht="18.75" customHeight="1" thickBot="1" x14ac:dyDescent="0.2">
      <c r="A17" s="158"/>
      <c r="B17" s="511"/>
      <c r="C17" s="512"/>
      <c r="D17" s="512"/>
      <c r="E17" s="512"/>
      <c r="F17" s="512"/>
      <c r="G17" s="512"/>
      <c r="H17" s="512"/>
      <c r="I17" s="512"/>
      <c r="J17" s="512"/>
      <c r="K17" s="513"/>
      <c r="L17" s="170"/>
      <c r="M17" s="553" t="s">
        <v>142</v>
      </c>
      <c r="N17" s="554"/>
      <c r="O17" s="554"/>
      <c r="P17" s="554"/>
      <c r="Q17" s="555"/>
      <c r="R17" s="556" t="s">
        <v>143</v>
      </c>
      <c r="S17" s="557"/>
      <c r="T17" s="557"/>
      <c r="U17" s="557"/>
      <c r="V17" s="558"/>
      <c r="W17" s="472"/>
      <c r="X17" s="473"/>
      <c r="Y17" s="474"/>
      <c r="Z17" s="499" t="s">
        <v>144</v>
      </c>
      <c r="AA17" s="500"/>
      <c r="AB17" s="500"/>
      <c r="AC17" s="500"/>
      <c r="AD17" s="500"/>
      <c r="AE17" s="500"/>
      <c r="AF17" s="500"/>
      <c r="AG17" s="500"/>
      <c r="AH17" s="501"/>
      <c r="AI17" s="445">
        <v>11754</v>
      </c>
      <c r="AJ17" s="446"/>
      <c r="AK17" s="446"/>
      <c r="AL17" s="446"/>
      <c r="AM17" s="447"/>
      <c r="AN17" s="445">
        <v>38529612</v>
      </c>
      <c r="AO17" s="446"/>
      <c r="AP17" s="446"/>
      <c r="AQ17" s="446"/>
      <c r="AR17" s="446"/>
      <c r="AS17" s="447"/>
      <c r="AT17" s="445">
        <v>3278</v>
      </c>
      <c r="AU17" s="446"/>
      <c r="AV17" s="446"/>
      <c r="AW17" s="446"/>
      <c r="AX17" s="446"/>
      <c r="AY17" s="448"/>
      <c r="AZ17" s="427" t="s">
        <v>145</v>
      </c>
      <c r="BA17" s="428"/>
      <c r="BB17" s="428"/>
      <c r="BC17" s="428"/>
      <c r="BD17" s="428"/>
      <c r="BE17" s="428"/>
      <c r="BF17" s="428"/>
      <c r="BG17" s="428"/>
      <c r="BH17" s="428"/>
      <c r="BI17" s="428"/>
      <c r="BJ17" s="428"/>
      <c r="BK17" s="428"/>
      <c r="BL17" s="428"/>
      <c r="BM17" s="429"/>
      <c r="BN17" s="430">
        <v>1009223150</v>
      </c>
      <c r="BO17" s="431"/>
      <c r="BP17" s="431"/>
      <c r="BQ17" s="431"/>
      <c r="BR17" s="431"/>
      <c r="BS17" s="431"/>
      <c r="BT17" s="431"/>
      <c r="BU17" s="432"/>
      <c r="BV17" s="430">
        <v>1008961919</v>
      </c>
      <c r="BW17" s="431"/>
      <c r="BX17" s="431"/>
      <c r="BY17" s="431"/>
      <c r="BZ17" s="431"/>
      <c r="CA17" s="431"/>
      <c r="CB17" s="431"/>
      <c r="CC17" s="432"/>
      <c r="CD17" s="169"/>
      <c r="CE17" s="548"/>
      <c r="CF17" s="548"/>
      <c r="CG17" s="548"/>
      <c r="CH17" s="548"/>
      <c r="CI17" s="548"/>
      <c r="CJ17" s="548"/>
      <c r="CK17" s="548"/>
      <c r="CL17" s="548"/>
      <c r="CM17" s="548"/>
      <c r="CN17" s="548"/>
      <c r="CO17" s="548"/>
      <c r="CP17" s="548"/>
      <c r="CQ17" s="548"/>
      <c r="CR17" s="548"/>
      <c r="CS17" s="549"/>
      <c r="CT17" s="436"/>
      <c r="CU17" s="437"/>
      <c r="CV17" s="437"/>
      <c r="CW17" s="437"/>
      <c r="CX17" s="437"/>
      <c r="CY17" s="437"/>
      <c r="CZ17" s="437"/>
      <c r="DA17" s="438"/>
      <c r="DB17" s="436"/>
      <c r="DC17" s="437"/>
      <c r="DD17" s="437"/>
      <c r="DE17" s="437"/>
      <c r="DF17" s="437"/>
      <c r="DG17" s="437"/>
      <c r="DH17" s="437"/>
      <c r="DI17" s="438"/>
      <c r="DJ17" s="157"/>
      <c r="DK17" s="157"/>
      <c r="DL17" s="157"/>
      <c r="DM17" s="157"/>
      <c r="DN17" s="157"/>
      <c r="DO17" s="157"/>
    </row>
    <row r="18" spans="1:119" ht="18.75" customHeight="1" thickBot="1" x14ac:dyDescent="0.2">
      <c r="A18" s="158"/>
      <c r="B18" s="412" t="s">
        <v>146</v>
      </c>
      <c r="C18" s="413"/>
      <c r="D18" s="413"/>
      <c r="E18" s="413"/>
      <c r="F18" s="413"/>
      <c r="G18" s="413"/>
      <c r="H18" s="413"/>
      <c r="I18" s="413"/>
      <c r="J18" s="413"/>
      <c r="K18" s="561"/>
      <c r="L18" s="562">
        <v>8401</v>
      </c>
      <c r="M18" s="563"/>
      <c r="N18" s="563"/>
      <c r="O18" s="563"/>
      <c r="P18" s="563"/>
      <c r="Q18" s="563"/>
      <c r="R18" s="563"/>
      <c r="S18" s="563"/>
      <c r="T18" s="563"/>
      <c r="U18" s="563"/>
      <c r="V18" s="563"/>
      <c r="W18" s="472"/>
      <c r="X18" s="473"/>
      <c r="Y18" s="474"/>
      <c r="Z18" s="499" t="s">
        <v>147</v>
      </c>
      <c r="AA18" s="500"/>
      <c r="AB18" s="500"/>
      <c r="AC18" s="500"/>
      <c r="AD18" s="500"/>
      <c r="AE18" s="500"/>
      <c r="AF18" s="500"/>
      <c r="AG18" s="500"/>
      <c r="AH18" s="501"/>
      <c r="AI18" s="445">
        <v>26639</v>
      </c>
      <c r="AJ18" s="446"/>
      <c r="AK18" s="446"/>
      <c r="AL18" s="446"/>
      <c r="AM18" s="447"/>
      <c r="AN18" s="445">
        <v>96830739</v>
      </c>
      <c r="AO18" s="446"/>
      <c r="AP18" s="446"/>
      <c r="AQ18" s="446"/>
      <c r="AR18" s="446"/>
      <c r="AS18" s="447"/>
      <c r="AT18" s="445">
        <v>3635</v>
      </c>
      <c r="AU18" s="446"/>
      <c r="AV18" s="446"/>
      <c r="AW18" s="446"/>
      <c r="AX18" s="446"/>
      <c r="AY18" s="448"/>
      <c r="AZ18" s="530" t="s">
        <v>148</v>
      </c>
      <c r="BA18" s="531"/>
      <c r="BB18" s="531"/>
      <c r="BC18" s="531"/>
      <c r="BD18" s="531"/>
      <c r="BE18" s="531"/>
      <c r="BF18" s="531"/>
      <c r="BG18" s="531"/>
      <c r="BH18" s="531"/>
      <c r="BI18" s="531"/>
      <c r="BJ18" s="531"/>
      <c r="BK18" s="531"/>
      <c r="BL18" s="531"/>
      <c r="BM18" s="532"/>
      <c r="BN18" s="564">
        <v>1249922233</v>
      </c>
      <c r="BO18" s="565"/>
      <c r="BP18" s="565"/>
      <c r="BQ18" s="565"/>
      <c r="BR18" s="565"/>
      <c r="BS18" s="565"/>
      <c r="BT18" s="565"/>
      <c r="BU18" s="566"/>
      <c r="BV18" s="564">
        <v>1298731544</v>
      </c>
      <c r="BW18" s="565"/>
      <c r="BX18" s="565"/>
      <c r="BY18" s="565"/>
      <c r="BZ18" s="565"/>
      <c r="CA18" s="565"/>
      <c r="CB18" s="565"/>
      <c r="CC18" s="566"/>
      <c r="CD18" s="169"/>
      <c r="CE18" s="548"/>
      <c r="CF18" s="548"/>
      <c r="CG18" s="548"/>
      <c r="CH18" s="548"/>
      <c r="CI18" s="548"/>
      <c r="CJ18" s="548"/>
      <c r="CK18" s="548"/>
      <c r="CL18" s="548"/>
      <c r="CM18" s="548"/>
      <c r="CN18" s="548"/>
      <c r="CO18" s="548"/>
      <c r="CP18" s="548"/>
      <c r="CQ18" s="548"/>
      <c r="CR18" s="548"/>
      <c r="CS18" s="549"/>
      <c r="CT18" s="436"/>
      <c r="CU18" s="437"/>
      <c r="CV18" s="437"/>
      <c r="CW18" s="437"/>
      <c r="CX18" s="437"/>
      <c r="CY18" s="437"/>
      <c r="CZ18" s="437"/>
      <c r="DA18" s="438"/>
      <c r="DB18" s="436"/>
      <c r="DC18" s="437"/>
      <c r="DD18" s="437"/>
      <c r="DE18" s="437"/>
      <c r="DF18" s="437"/>
      <c r="DG18" s="437"/>
      <c r="DH18" s="437"/>
      <c r="DI18" s="438"/>
      <c r="DJ18" s="157"/>
      <c r="DK18" s="157"/>
      <c r="DL18" s="157"/>
      <c r="DM18" s="157"/>
      <c r="DN18" s="157"/>
      <c r="DO18" s="157"/>
    </row>
    <row r="19" spans="1:119" ht="18.75" customHeight="1" thickBot="1" x14ac:dyDescent="0.2">
      <c r="A19" s="158"/>
      <c r="B19" s="412" t="s">
        <v>149</v>
      </c>
      <c r="C19" s="413"/>
      <c r="D19" s="413"/>
      <c r="E19" s="413"/>
      <c r="F19" s="413"/>
      <c r="G19" s="413"/>
      <c r="H19" s="413"/>
      <c r="I19" s="413"/>
      <c r="J19" s="413"/>
      <c r="K19" s="561"/>
      <c r="L19" s="562">
        <v>663</v>
      </c>
      <c r="M19" s="563"/>
      <c r="N19" s="563"/>
      <c r="O19" s="563"/>
      <c r="P19" s="563"/>
      <c r="Q19" s="563"/>
      <c r="R19" s="563"/>
      <c r="S19" s="563"/>
      <c r="T19" s="563"/>
      <c r="U19" s="563"/>
      <c r="V19" s="563"/>
      <c r="W19" s="472"/>
      <c r="X19" s="473"/>
      <c r="Y19" s="474"/>
      <c r="Z19" s="499" t="s">
        <v>150</v>
      </c>
      <c r="AA19" s="500"/>
      <c r="AB19" s="500"/>
      <c r="AC19" s="500"/>
      <c r="AD19" s="500"/>
      <c r="AE19" s="500"/>
      <c r="AF19" s="500"/>
      <c r="AG19" s="500"/>
      <c r="AH19" s="501"/>
      <c r="AI19" s="445" t="s">
        <v>119</v>
      </c>
      <c r="AJ19" s="446"/>
      <c r="AK19" s="446"/>
      <c r="AL19" s="446"/>
      <c r="AM19" s="447"/>
      <c r="AN19" s="445" t="s">
        <v>119</v>
      </c>
      <c r="AO19" s="446"/>
      <c r="AP19" s="446"/>
      <c r="AQ19" s="446"/>
      <c r="AR19" s="446"/>
      <c r="AS19" s="447"/>
      <c r="AT19" s="445" t="s">
        <v>119</v>
      </c>
      <c r="AU19" s="446"/>
      <c r="AV19" s="446"/>
      <c r="AW19" s="446"/>
      <c r="AX19" s="446"/>
      <c r="AY19" s="448"/>
      <c r="AZ19" s="439" t="s">
        <v>151</v>
      </c>
      <c r="BA19" s="440"/>
      <c r="BB19" s="440"/>
      <c r="BC19" s="440"/>
      <c r="BD19" s="440"/>
      <c r="BE19" s="440"/>
      <c r="BF19" s="440"/>
      <c r="BG19" s="440"/>
      <c r="BH19" s="440"/>
      <c r="BI19" s="440"/>
      <c r="BJ19" s="440"/>
      <c r="BK19" s="440"/>
      <c r="BL19" s="440"/>
      <c r="BM19" s="441"/>
      <c r="BN19" s="418">
        <v>4462701566</v>
      </c>
      <c r="BO19" s="419"/>
      <c r="BP19" s="419"/>
      <c r="BQ19" s="419"/>
      <c r="BR19" s="419"/>
      <c r="BS19" s="419"/>
      <c r="BT19" s="419"/>
      <c r="BU19" s="420"/>
      <c r="BV19" s="418">
        <v>4472216576</v>
      </c>
      <c r="BW19" s="419"/>
      <c r="BX19" s="419"/>
      <c r="BY19" s="419"/>
      <c r="BZ19" s="419"/>
      <c r="CA19" s="419"/>
      <c r="CB19" s="419"/>
      <c r="CC19" s="420"/>
      <c r="CD19" s="169"/>
      <c r="CE19" s="548"/>
      <c r="CF19" s="548"/>
      <c r="CG19" s="548"/>
      <c r="CH19" s="548"/>
      <c r="CI19" s="548"/>
      <c r="CJ19" s="548"/>
      <c r="CK19" s="548"/>
      <c r="CL19" s="548"/>
      <c r="CM19" s="548"/>
      <c r="CN19" s="548"/>
      <c r="CO19" s="548"/>
      <c r="CP19" s="548"/>
      <c r="CQ19" s="548"/>
      <c r="CR19" s="548"/>
      <c r="CS19" s="549"/>
      <c r="CT19" s="436"/>
      <c r="CU19" s="437"/>
      <c r="CV19" s="437"/>
      <c r="CW19" s="437"/>
      <c r="CX19" s="437"/>
      <c r="CY19" s="437"/>
      <c r="CZ19" s="437"/>
      <c r="DA19" s="438"/>
      <c r="DB19" s="436"/>
      <c r="DC19" s="437"/>
      <c r="DD19" s="437"/>
      <c r="DE19" s="437"/>
      <c r="DF19" s="437"/>
      <c r="DG19" s="437"/>
      <c r="DH19" s="437"/>
      <c r="DI19" s="438"/>
      <c r="DJ19" s="157"/>
      <c r="DK19" s="157"/>
      <c r="DL19" s="157"/>
      <c r="DM19" s="157"/>
      <c r="DN19" s="157"/>
      <c r="DO19" s="157"/>
    </row>
    <row r="20" spans="1:119" ht="18.75" customHeight="1" thickBot="1" x14ac:dyDescent="0.2">
      <c r="A20" s="158"/>
      <c r="B20" s="412" t="s">
        <v>152</v>
      </c>
      <c r="C20" s="413"/>
      <c r="D20" s="413"/>
      <c r="E20" s="413"/>
      <c r="F20" s="413"/>
      <c r="G20" s="413"/>
      <c r="H20" s="413"/>
      <c r="I20" s="413"/>
      <c r="J20" s="413"/>
      <c r="K20" s="561"/>
      <c r="L20" s="562">
        <v>2315200</v>
      </c>
      <c r="M20" s="563"/>
      <c r="N20" s="563"/>
      <c r="O20" s="563"/>
      <c r="P20" s="563"/>
      <c r="Q20" s="563"/>
      <c r="R20" s="563"/>
      <c r="S20" s="563"/>
      <c r="T20" s="563"/>
      <c r="U20" s="563"/>
      <c r="V20" s="563"/>
      <c r="W20" s="475"/>
      <c r="X20" s="476"/>
      <c r="Y20" s="477"/>
      <c r="Z20" s="499" t="s">
        <v>153</v>
      </c>
      <c r="AA20" s="500"/>
      <c r="AB20" s="500"/>
      <c r="AC20" s="500"/>
      <c r="AD20" s="500"/>
      <c r="AE20" s="500"/>
      <c r="AF20" s="500"/>
      <c r="AG20" s="500"/>
      <c r="AH20" s="501"/>
      <c r="AI20" s="445">
        <v>47186</v>
      </c>
      <c r="AJ20" s="446"/>
      <c r="AK20" s="446"/>
      <c r="AL20" s="446"/>
      <c r="AM20" s="447"/>
      <c r="AN20" s="445">
        <v>165186207</v>
      </c>
      <c r="AO20" s="446"/>
      <c r="AP20" s="446"/>
      <c r="AQ20" s="446"/>
      <c r="AR20" s="446"/>
      <c r="AS20" s="447"/>
      <c r="AT20" s="445">
        <v>3501</v>
      </c>
      <c r="AU20" s="446"/>
      <c r="AV20" s="446"/>
      <c r="AW20" s="446"/>
      <c r="AX20" s="446"/>
      <c r="AY20" s="448"/>
      <c r="AZ20" s="530" t="s">
        <v>154</v>
      </c>
      <c r="BA20" s="531"/>
      <c r="BB20" s="531"/>
      <c r="BC20" s="531"/>
      <c r="BD20" s="531"/>
      <c r="BE20" s="531"/>
      <c r="BF20" s="531"/>
      <c r="BG20" s="531"/>
      <c r="BH20" s="531"/>
      <c r="BI20" s="531"/>
      <c r="BJ20" s="531"/>
      <c r="BK20" s="531"/>
      <c r="BL20" s="531"/>
      <c r="BM20" s="532"/>
      <c r="BN20" s="564">
        <v>628379138</v>
      </c>
      <c r="BO20" s="565"/>
      <c r="BP20" s="565"/>
      <c r="BQ20" s="565"/>
      <c r="BR20" s="565"/>
      <c r="BS20" s="565"/>
      <c r="BT20" s="565"/>
      <c r="BU20" s="566"/>
      <c r="BV20" s="564">
        <v>651258885</v>
      </c>
      <c r="BW20" s="565"/>
      <c r="BX20" s="565"/>
      <c r="BY20" s="565"/>
      <c r="BZ20" s="565"/>
      <c r="CA20" s="565"/>
      <c r="CB20" s="565"/>
      <c r="CC20" s="566"/>
      <c r="CD20" s="169"/>
      <c r="CE20" s="548"/>
      <c r="CF20" s="548"/>
      <c r="CG20" s="548"/>
      <c r="CH20" s="548"/>
      <c r="CI20" s="548"/>
      <c r="CJ20" s="548"/>
      <c r="CK20" s="548"/>
      <c r="CL20" s="548"/>
      <c r="CM20" s="548"/>
      <c r="CN20" s="548"/>
      <c r="CO20" s="548"/>
      <c r="CP20" s="548"/>
      <c r="CQ20" s="548"/>
      <c r="CR20" s="548"/>
      <c r="CS20" s="549"/>
      <c r="CT20" s="436"/>
      <c r="CU20" s="437"/>
      <c r="CV20" s="437"/>
      <c r="CW20" s="437"/>
      <c r="CX20" s="437"/>
      <c r="CY20" s="437"/>
      <c r="CZ20" s="437"/>
      <c r="DA20" s="438"/>
      <c r="DB20" s="436"/>
      <c r="DC20" s="437"/>
      <c r="DD20" s="437"/>
      <c r="DE20" s="437"/>
      <c r="DF20" s="437"/>
      <c r="DG20" s="437"/>
      <c r="DH20" s="437"/>
      <c r="DI20" s="438"/>
      <c r="DJ20" s="157"/>
      <c r="DK20" s="157"/>
      <c r="DL20" s="157"/>
      <c r="DM20" s="157"/>
      <c r="DN20" s="157"/>
      <c r="DO20" s="157"/>
    </row>
    <row r="21" spans="1:119" ht="18.75" customHeight="1" thickBot="1" x14ac:dyDescent="0.2">
      <c r="A21" s="158"/>
      <c r="B21" s="171"/>
      <c r="C21" s="172"/>
      <c r="D21" s="172"/>
      <c r="E21" s="172"/>
      <c r="F21" s="172"/>
      <c r="G21" s="172"/>
      <c r="H21" s="172"/>
      <c r="I21" s="172"/>
      <c r="J21" s="172"/>
      <c r="K21" s="172"/>
      <c r="L21" s="172"/>
      <c r="M21" s="172"/>
      <c r="N21" s="172"/>
      <c r="O21" s="172"/>
      <c r="P21" s="172"/>
      <c r="Q21" s="172"/>
      <c r="R21" s="172"/>
      <c r="S21" s="172"/>
      <c r="T21" s="172"/>
      <c r="U21" s="172"/>
      <c r="V21" s="172"/>
      <c r="W21" s="567" t="s">
        <v>155</v>
      </c>
      <c r="X21" s="568"/>
      <c r="Y21" s="568"/>
      <c r="Z21" s="568"/>
      <c r="AA21" s="568"/>
      <c r="AB21" s="568"/>
      <c r="AC21" s="568"/>
      <c r="AD21" s="568"/>
      <c r="AE21" s="568"/>
      <c r="AF21" s="568"/>
      <c r="AG21" s="568"/>
      <c r="AH21" s="569"/>
      <c r="AI21" s="570">
        <v>100.1</v>
      </c>
      <c r="AJ21" s="571"/>
      <c r="AK21" s="571"/>
      <c r="AL21" s="571"/>
      <c r="AM21" s="571"/>
      <c r="AN21" s="571"/>
      <c r="AO21" s="571"/>
      <c r="AP21" s="571"/>
      <c r="AQ21" s="571"/>
      <c r="AR21" s="571"/>
      <c r="AS21" s="571"/>
      <c r="AT21" s="571"/>
      <c r="AU21" s="571"/>
      <c r="AV21" s="571"/>
      <c r="AW21" s="571"/>
      <c r="AX21" s="571"/>
      <c r="AY21" s="572"/>
      <c r="AZ21" s="439" t="s">
        <v>156</v>
      </c>
      <c r="BA21" s="440"/>
      <c r="BB21" s="440"/>
      <c r="BC21" s="440"/>
      <c r="BD21" s="440"/>
      <c r="BE21" s="440"/>
      <c r="BF21" s="440"/>
      <c r="BG21" s="440"/>
      <c r="BH21" s="440"/>
      <c r="BI21" s="440"/>
      <c r="BJ21" s="440"/>
      <c r="BK21" s="440"/>
      <c r="BL21" s="440"/>
      <c r="BM21" s="441"/>
      <c r="BN21" s="418">
        <v>110785185</v>
      </c>
      <c r="BO21" s="419"/>
      <c r="BP21" s="419"/>
      <c r="BQ21" s="419"/>
      <c r="BR21" s="419"/>
      <c r="BS21" s="419"/>
      <c r="BT21" s="419"/>
      <c r="BU21" s="420"/>
      <c r="BV21" s="418">
        <v>100070182</v>
      </c>
      <c r="BW21" s="419"/>
      <c r="BX21" s="419"/>
      <c r="BY21" s="419"/>
      <c r="BZ21" s="419"/>
      <c r="CA21" s="419"/>
      <c r="CB21" s="419"/>
      <c r="CC21" s="420"/>
      <c r="CD21" s="169"/>
      <c r="CE21" s="548"/>
      <c r="CF21" s="548"/>
      <c r="CG21" s="548"/>
      <c r="CH21" s="548"/>
      <c r="CI21" s="548"/>
      <c r="CJ21" s="548"/>
      <c r="CK21" s="548"/>
      <c r="CL21" s="548"/>
      <c r="CM21" s="548"/>
      <c r="CN21" s="548"/>
      <c r="CO21" s="548"/>
      <c r="CP21" s="548"/>
      <c r="CQ21" s="548"/>
      <c r="CR21" s="548"/>
      <c r="CS21" s="549"/>
      <c r="CT21" s="436"/>
      <c r="CU21" s="437"/>
      <c r="CV21" s="437"/>
      <c r="CW21" s="437"/>
      <c r="CX21" s="437"/>
      <c r="CY21" s="437"/>
      <c r="CZ21" s="437"/>
      <c r="DA21" s="438"/>
      <c r="DB21" s="436"/>
      <c r="DC21" s="437"/>
      <c r="DD21" s="437"/>
      <c r="DE21" s="437"/>
      <c r="DF21" s="437"/>
      <c r="DG21" s="437"/>
      <c r="DH21" s="437"/>
      <c r="DI21" s="438"/>
      <c r="DJ21" s="157"/>
      <c r="DK21" s="157"/>
      <c r="DL21" s="157"/>
      <c r="DM21" s="157"/>
      <c r="DN21" s="157"/>
      <c r="DO21" s="157"/>
    </row>
    <row r="22" spans="1:119" ht="18.75" customHeight="1" x14ac:dyDescent="0.15">
      <c r="A22" s="158"/>
      <c r="B22" s="173"/>
      <c r="C22" s="174"/>
      <c r="D22" s="175"/>
      <c r="E22" s="175"/>
      <c r="F22" s="175"/>
      <c r="G22" s="175"/>
      <c r="H22" s="175"/>
      <c r="I22" s="175"/>
      <c r="J22" s="175"/>
      <c r="K22" s="175"/>
      <c r="L22" s="175"/>
      <c r="M22" s="175"/>
      <c r="N22" s="175"/>
      <c r="O22" s="175"/>
      <c r="P22" s="175"/>
      <c r="Q22" s="176"/>
      <c r="R22" s="176"/>
      <c r="S22" s="176"/>
      <c r="T22" s="176"/>
      <c r="U22" s="176"/>
      <c r="V22" s="176"/>
      <c r="W22" s="177"/>
      <c r="X22" s="177"/>
      <c r="Y22" s="177"/>
      <c r="Z22" s="178"/>
      <c r="AA22" s="178"/>
      <c r="AB22" s="178"/>
      <c r="AC22" s="178"/>
      <c r="AD22" s="178"/>
      <c r="AE22" s="178"/>
      <c r="AF22" s="178"/>
      <c r="AG22" s="178"/>
      <c r="AH22" s="178"/>
      <c r="AI22" s="178"/>
      <c r="AJ22" s="179"/>
      <c r="AK22" s="179"/>
      <c r="AL22" s="179"/>
      <c r="AM22" s="179"/>
      <c r="AN22" s="179"/>
      <c r="AO22" s="179"/>
      <c r="AP22" s="179"/>
      <c r="AQ22" s="179"/>
      <c r="AR22" s="179"/>
      <c r="AS22" s="179"/>
      <c r="AT22" s="179"/>
      <c r="AU22" s="179"/>
      <c r="AV22" s="179"/>
      <c r="AW22" s="179"/>
      <c r="AX22" s="179"/>
      <c r="AY22" s="180"/>
      <c r="AZ22" s="427" t="s">
        <v>157</v>
      </c>
      <c r="BA22" s="428"/>
      <c r="BB22" s="428"/>
      <c r="BC22" s="428"/>
      <c r="BD22" s="428"/>
      <c r="BE22" s="428"/>
      <c r="BF22" s="428"/>
      <c r="BG22" s="428"/>
      <c r="BH22" s="428"/>
      <c r="BI22" s="428"/>
      <c r="BJ22" s="428"/>
      <c r="BK22" s="428"/>
      <c r="BL22" s="428"/>
      <c r="BM22" s="429"/>
      <c r="BN22" s="430">
        <v>5230880</v>
      </c>
      <c r="BO22" s="431"/>
      <c r="BP22" s="431"/>
      <c r="BQ22" s="431"/>
      <c r="BR22" s="431"/>
      <c r="BS22" s="431"/>
      <c r="BT22" s="431"/>
      <c r="BU22" s="432"/>
      <c r="BV22" s="430">
        <v>5185424</v>
      </c>
      <c r="BW22" s="431"/>
      <c r="BX22" s="431"/>
      <c r="BY22" s="431"/>
      <c r="BZ22" s="431"/>
      <c r="CA22" s="431"/>
      <c r="CB22" s="431"/>
      <c r="CC22" s="432"/>
      <c r="CD22" s="169"/>
      <c r="CE22" s="548"/>
      <c r="CF22" s="548"/>
      <c r="CG22" s="548"/>
      <c r="CH22" s="548"/>
      <c r="CI22" s="548"/>
      <c r="CJ22" s="548"/>
      <c r="CK22" s="548"/>
      <c r="CL22" s="548"/>
      <c r="CM22" s="548"/>
      <c r="CN22" s="548"/>
      <c r="CO22" s="548"/>
      <c r="CP22" s="548"/>
      <c r="CQ22" s="548"/>
      <c r="CR22" s="548"/>
      <c r="CS22" s="549"/>
      <c r="CT22" s="436"/>
      <c r="CU22" s="437"/>
      <c r="CV22" s="437"/>
      <c r="CW22" s="437"/>
      <c r="CX22" s="437"/>
      <c r="CY22" s="437"/>
      <c r="CZ22" s="437"/>
      <c r="DA22" s="438"/>
      <c r="DB22" s="436"/>
      <c r="DC22" s="437"/>
      <c r="DD22" s="437"/>
      <c r="DE22" s="437"/>
      <c r="DF22" s="437"/>
      <c r="DG22" s="437"/>
      <c r="DH22" s="437"/>
      <c r="DI22" s="438"/>
      <c r="DJ22" s="157"/>
      <c r="DK22" s="157"/>
      <c r="DL22" s="157"/>
      <c r="DM22" s="157"/>
      <c r="DN22" s="157"/>
      <c r="DO22" s="157"/>
    </row>
    <row r="23" spans="1:119" ht="18.75" customHeight="1" x14ac:dyDescent="0.15">
      <c r="A23" s="158"/>
      <c r="B23" s="173"/>
      <c r="C23" s="174"/>
      <c r="D23" s="175"/>
      <c r="E23" s="175"/>
      <c r="F23" s="175"/>
      <c r="G23" s="175"/>
      <c r="H23" s="175"/>
      <c r="I23" s="175"/>
      <c r="J23" s="175"/>
      <c r="K23" s="175"/>
      <c r="L23" s="175"/>
      <c r="M23" s="175"/>
      <c r="N23" s="175"/>
      <c r="O23" s="175"/>
      <c r="P23" s="175"/>
      <c r="Q23" s="176"/>
      <c r="R23" s="176"/>
      <c r="S23" s="176"/>
      <c r="T23" s="176"/>
      <c r="U23" s="176"/>
      <c r="V23" s="176"/>
      <c r="W23" s="157"/>
      <c r="X23" s="157"/>
      <c r="Y23" s="157"/>
      <c r="Z23" s="157"/>
      <c r="AA23" s="157"/>
      <c r="AB23" s="157"/>
      <c r="AC23" s="157"/>
      <c r="AD23" s="157"/>
      <c r="AE23" s="157"/>
      <c r="AF23" s="157"/>
      <c r="AG23" s="157"/>
      <c r="AH23" s="157"/>
      <c r="AI23" s="157"/>
      <c r="AJ23" s="157"/>
      <c r="AK23" s="157"/>
      <c r="AL23" s="157"/>
      <c r="AM23" s="157"/>
      <c r="AN23" s="157"/>
      <c r="AO23" s="157"/>
      <c r="AP23" s="157"/>
      <c r="AQ23" s="157"/>
      <c r="AR23" s="157"/>
      <c r="AS23" s="157"/>
      <c r="AT23" s="157"/>
      <c r="AU23" s="157"/>
      <c r="AV23" s="157"/>
      <c r="AW23" s="157"/>
      <c r="AX23" s="157"/>
      <c r="AY23" s="157"/>
      <c r="AZ23" s="427" t="s">
        <v>158</v>
      </c>
      <c r="BA23" s="428"/>
      <c r="BB23" s="428"/>
      <c r="BC23" s="428"/>
      <c r="BD23" s="428"/>
      <c r="BE23" s="428"/>
      <c r="BF23" s="428"/>
      <c r="BG23" s="428"/>
      <c r="BH23" s="428"/>
      <c r="BI23" s="428"/>
      <c r="BJ23" s="428"/>
      <c r="BK23" s="428"/>
      <c r="BL23" s="428"/>
      <c r="BM23" s="429"/>
      <c r="BN23" s="430">
        <v>4891057</v>
      </c>
      <c r="BO23" s="431"/>
      <c r="BP23" s="431"/>
      <c r="BQ23" s="431"/>
      <c r="BR23" s="431"/>
      <c r="BS23" s="431"/>
      <c r="BT23" s="431"/>
      <c r="BU23" s="432"/>
      <c r="BV23" s="430">
        <v>4714077</v>
      </c>
      <c r="BW23" s="431"/>
      <c r="BX23" s="431"/>
      <c r="BY23" s="431"/>
      <c r="BZ23" s="431"/>
      <c r="CA23" s="431"/>
      <c r="CB23" s="431"/>
      <c r="CC23" s="432"/>
      <c r="CD23" s="169"/>
      <c r="CE23" s="548"/>
      <c r="CF23" s="548"/>
      <c r="CG23" s="548"/>
      <c r="CH23" s="548"/>
      <c r="CI23" s="548"/>
      <c r="CJ23" s="548"/>
      <c r="CK23" s="548"/>
      <c r="CL23" s="548"/>
      <c r="CM23" s="548"/>
      <c r="CN23" s="548"/>
      <c r="CO23" s="548"/>
      <c r="CP23" s="548"/>
      <c r="CQ23" s="548"/>
      <c r="CR23" s="548"/>
      <c r="CS23" s="549"/>
      <c r="CT23" s="436"/>
      <c r="CU23" s="437"/>
      <c r="CV23" s="437"/>
      <c r="CW23" s="437"/>
      <c r="CX23" s="437"/>
      <c r="CY23" s="437"/>
      <c r="CZ23" s="437"/>
      <c r="DA23" s="438"/>
      <c r="DB23" s="436"/>
      <c r="DC23" s="437"/>
      <c r="DD23" s="437"/>
      <c r="DE23" s="437"/>
      <c r="DF23" s="437"/>
      <c r="DG23" s="437"/>
      <c r="DH23" s="437"/>
      <c r="DI23" s="438"/>
      <c r="DJ23" s="157"/>
      <c r="DK23" s="157"/>
      <c r="DL23" s="157"/>
      <c r="DM23" s="157"/>
      <c r="DN23" s="157"/>
      <c r="DO23" s="157"/>
    </row>
    <row r="24" spans="1:119" ht="18.75" customHeight="1" thickBot="1" x14ac:dyDescent="0.2">
      <c r="A24" s="158"/>
      <c r="B24" s="173"/>
      <c r="C24" s="174"/>
      <c r="D24" s="181"/>
      <c r="E24" s="181"/>
      <c r="F24" s="181"/>
      <c r="G24" s="181"/>
      <c r="H24" s="181"/>
      <c r="I24" s="181"/>
      <c r="J24" s="181"/>
      <c r="K24" s="181"/>
      <c r="L24" s="182"/>
      <c r="M24" s="182"/>
      <c r="N24" s="182"/>
      <c r="O24" s="182"/>
      <c r="P24" s="182"/>
      <c r="Q24" s="182"/>
      <c r="R24" s="182"/>
      <c r="S24" s="182"/>
      <c r="T24" s="182"/>
      <c r="U24" s="182"/>
      <c r="V24" s="182"/>
      <c r="W24" s="174"/>
      <c r="X24" s="174"/>
      <c r="Y24" s="174"/>
      <c r="Z24" s="181"/>
      <c r="AA24" s="181"/>
      <c r="AB24" s="181"/>
      <c r="AC24" s="181"/>
      <c r="AD24" s="181"/>
      <c r="AE24" s="181"/>
      <c r="AF24" s="181"/>
      <c r="AG24" s="181"/>
      <c r="AH24" s="181"/>
      <c r="AI24" s="181"/>
      <c r="AJ24" s="182"/>
      <c r="AK24" s="182"/>
      <c r="AL24" s="182"/>
      <c r="AM24" s="182"/>
      <c r="AN24" s="182"/>
      <c r="AO24" s="182"/>
      <c r="AP24" s="182"/>
      <c r="AQ24" s="182"/>
      <c r="AR24" s="182"/>
      <c r="AS24" s="182"/>
      <c r="AT24" s="182"/>
      <c r="AU24" s="182"/>
      <c r="AV24" s="182"/>
      <c r="AW24" s="182"/>
      <c r="AX24" s="182"/>
      <c r="AY24" s="183"/>
      <c r="AZ24" s="496" t="s">
        <v>159</v>
      </c>
      <c r="BA24" s="497"/>
      <c r="BB24" s="497"/>
      <c r="BC24" s="497"/>
      <c r="BD24" s="497"/>
      <c r="BE24" s="497"/>
      <c r="BF24" s="497"/>
      <c r="BG24" s="497"/>
      <c r="BH24" s="497"/>
      <c r="BI24" s="497"/>
      <c r="BJ24" s="497"/>
      <c r="BK24" s="497"/>
      <c r="BL24" s="497"/>
      <c r="BM24" s="498"/>
      <c r="BN24" s="564" t="s">
        <v>119</v>
      </c>
      <c r="BO24" s="565"/>
      <c r="BP24" s="565"/>
      <c r="BQ24" s="565"/>
      <c r="BR24" s="565"/>
      <c r="BS24" s="565"/>
      <c r="BT24" s="565"/>
      <c r="BU24" s="566"/>
      <c r="BV24" s="564" t="s">
        <v>119</v>
      </c>
      <c r="BW24" s="565"/>
      <c r="BX24" s="565"/>
      <c r="BY24" s="565"/>
      <c r="BZ24" s="565"/>
      <c r="CA24" s="565"/>
      <c r="CB24" s="565"/>
      <c r="CC24" s="566"/>
      <c r="CD24" s="169"/>
      <c r="CE24" s="548"/>
      <c r="CF24" s="548"/>
      <c r="CG24" s="548"/>
      <c r="CH24" s="548"/>
      <c r="CI24" s="548"/>
      <c r="CJ24" s="548"/>
      <c r="CK24" s="548"/>
      <c r="CL24" s="548"/>
      <c r="CM24" s="548"/>
      <c r="CN24" s="548"/>
      <c r="CO24" s="548"/>
      <c r="CP24" s="548"/>
      <c r="CQ24" s="548"/>
      <c r="CR24" s="548"/>
      <c r="CS24" s="549"/>
      <c r="CT24" s="436"/>
      <c r="CU24" s="437"/>
      <c r="CV24" s="437"/>
      <c r="CW24" s="437"/>
      <c r="CX24" s="437"/>
      <c r="CY24" s="437"/>
      <c r="CZ24" s="437"/>
      <c r="DA24" s="438"/>
      <c r="DB24" s="436"/>
      <c r="DC24" s="437"/>
      <c r="DD24" s="437"/>
      <c r="DE24" s="437"/>
      <c r="DF24" s="437"/>
      <c r="DG24" s="437"/>
      <c r="DH24" s="437"/>
      <c r="DI24" s="438"/>
      <c r="DJ24" s="157"/>
      <c r="DK24" s="157"/>
      <c r="DL24" s="157"/>
      <c r="DM24" s="157"/>
      <c r="DN24" s="157"/>
      <c r="DO24" s="157"/>
    </row>
    <row r="25" spans="1:119" s="157" customFormat="1" ht="18.75" customHeight="1" x14ac:dyDescent="0.15">
      <c r="A25" s="158"/>
      <c r="B25" s="173"/>
      <c r="C25" s="174"/>
      <c r="D25" s="181"/>
      <c r="E25" s="181"/>
      <c r="F25" s="181"/>
      <c r="G25" s="181"/>
      <c r="H25" s="181"/>
      <c r="I25" s="181"/>
      <c r="J25" s="181"/>
      <c r="K25" s="181"/>
      <c r="L25" s="182"/>
      <c r="M25" s="182"/>
      <c r="N25" s="182"/>
      <c r="O25" s="182"/>
      <c r="P25" s="182"/>
      <c r="Q25" s="182"/>
      <c r="R25" s="182"/>
      <c r="S25" s="182"/>
      <c r="T25" s="182"/>
      <c r="U25" s="182"/>
      <c r="V25" s="182"/>
      <c r="W25" s="174"/>
      <c r="X25" s="174"/>
      <c r="Y25" s="174"/>
      <c r="Z25" s="181"/>
      <c r="AA25" s="181"/>
      <c r="AB25" s="181"/>
      <c r="AC25" s="181"/>
      <c r="AD25" s="181"/>
      <c r="AE25" s="181"/>
      <c r="AF25" s="181"/>
      <c r="AG25" s="181"/>
      <c r="AH25" s="181"/>
      <c r="AI25" s="181"/>
      <c r="AJ25" s="182"/>
      <c r="AK25" s="182"/>
      <c r="AL25" s="182"/>
      <c r="AM25" s="182"/>
      <c r="AN25" s="182"/>
      <c r="AO25" s="182"/>
      <c r="AP25" s="182"/>
      <c r="AQ25" s="182"/>
      <c r="AR25" s="182"/>
      <c r="AS25" s="182"/>
      <c r="AT25" s="182"/>
      <c r="AU25" s="182"/>
      <c r="AV25" s="182"/>
      <c r="AW25" s="182"/>
      <c r="AX25" s="182"/>
      <c r="AY25" s="183"/>
      <c r="AZ25" s="573" t="s">
        <v>160</v>
      </c>
      <c r="BA25" s="574"/>
      <c r="BB25" s="574"/>
      <c r="BC25" s="575"/>
      <c r="BD25" s="439" t="s">
        <v>44</v>
      </c>
      <c r="BE25" s="440"/>
      <c r="BF25" s="440"/>
      <c r="BG25" s="440"/>
      <c r="BH25" s="440"/>
      <c r="BI25" s="440"/>
      <c r="BJ25" s="440"/>
      <c r="BK25" s="440"/>
      <c r="BL25" s="440"/>
      <c r="BM25" s="441"/>
      <c r="BN25" s="418">
        <v>2919072</v>
      </c>
      <c r="BO25" s="419"/>
      <c r="BP25" s="419"/>
      <c r="BQ25" s="419"/>
      <c r="BR25" s="419"/>
      <c r="BS25" s="419"/>
      <c r="BT25" s="419"/>
      <c r="BU25" s="420"/>
      <c r="BV25" s="418">
        <v>2473287</v>
      </c>
      <c r="BW25" s="419"/>
      <c r="BX25" s="419"/>
      <c r="BY25" s="419"/>
      <c r="BZ25" s="419"/>
      <c r="CA25" s="419"/>
      <c r="CB25" s="419"/>
      <c r="CC25" s="420"/>
      <c r="CD25" s="169"/>
      <c r="CE25" s="548"/>
      <c r="CF25" s="548"/>
      <c r="CG25" s="548"/>
      <c r="CH25" s="548"/>
      <c r="CI25" s="548"/>
      <c r="CJ25" s="548"/>
      <c r="CK25" s="548"/>
      <c r="CL25" s="548"/>
      <c r="CM25" s="548"/>
      <c r="CN25" s="548"/>
      <c r="CO25" s="548"/>
      <c r="CP25" s="548"/>
      <c r="CQ25" s="548"/>
      <c r="CR25" s="548"/>
      <c r="CS25" s="549"/>
      <c r="CT25" s="436"/>
      <c r="CU25" s="437"/>
      <c r="CV25" s="437"/>
      <c r="CW25" s="437"/>
      <c r="CX25" s="437"/>
      <c r="CY25" s="437"/>
      <c r="CZ25" s="437"/>
      <c r="DA25" s="438"/>
      <c r="DB25" s="436"/>
      <c r="DC25" s="437"/>
      <c r="DD25" s="437"/>
      <c r="DE25" s="437"/>
      <c r="DF25" s="437"/>
      <c r="DG25" s="437"/>
      <c r="DH25" s="437"/>
      <c r="DI25" s="438"/>
    </row>
    <row r="26" spans="1:119" s="157" customFormat="1" ht="18.75" customHeight="1" x14ac:dyDescent="0.15">
      <c r="A26" s="158"/>
      <c r="B26" s="173"/>
      <c r="C26" s="174"/>
      <c r="D26" s="181"/>
      <c r="E26" s="181"/>
      <c r="F26" s="181"/>
      <c r="G26" s="181"/>
      <c r="H26" s="181"/>
      <c r="I26" s="181"/>
      <c r="J26" s="181"/>
      <c r="K26" s="181"/>
      <c r="L26" s="182"/>
      <c r="M26" s="182"/>
      <c r="N26" s="182"/>
      <c r="O26" s="182"/>
      <c r="P26" s="182"/>
      <c r="Q26" s="182"/>
      <c r="R26" s="182"/>
      <c r="S26" s="182"/>
      <c r="T26" s="182"/>
      <c r="U26" s="182"/>
      <c r="V26" s="182"/>
      <c r="W26" s="174"/>
      <c r="X26" s="174"/>
      <c r="Y26" s="174"/>
      <c r="Z26" s="181"/>
      <c r="AA26" s="181"/>
      <c r="AB26" s="181"/>
      <c r="AC26" s="181"/>
      <c r="AD26" s="181"/>
      <c r="AE26" s="181"/>
      <c r="AF26" s="181"/>
      <c r="AG26" s="181"/>
      <c r="AH26" s="181"/>
      <c r="AI26" s="181"/>
      <c r="AJ26" s="182"/>
      <c r="AK26" s="182"/>
      <c r="AL26" s="182"/>
      <c r="AM26" s="182"/>
      <c r="AN26" s="182"/>
      <c r="AO26" s="182"/>
      <c r="AP26" s="182"/>
      <c r="AQ26" s="182"/>
      <c r="AR26" s="182"/>
      <c r="AS26" s="182"/>
      <c r="AT26" s="182"/>
      <c r="AU26" s="182"/>
      <c r="AV26" s="182"/>
      <c r="AW26" s="182"/>
      <c r="AX26" s="182"/>
      <c r="AY26" s="183"/>
      <c r="AZ26" s="576"/>
      <c r="BA26" s="577"/>
      <c r="BB26" s="577"/>
      <c r="BC26" s="578"/>
      <c r="BD26" s="427" t="s">
        <v>161</v>
      </c>
      <c r="BE26" s="428"/>
      <c r="BF26" s="428"/>
      <c r="BG26" s="428"/>
      <c r="BH26" s="428"/>
      <c r="BI26" s="428"/>
      <c r="BJ26" s="428"/>
      <c r="BK26" s="428"/>
      <c r="BL26" s="428"/>
      <c r="BM26" s="429"/>
      <c r="BN26" s="430" t="s">
        <v>119</v>
      </c>
      <c r="BO26" s="431"/>
      <c r="BP26" s="431"/>
      <c r="BQ26" s="431"/>
      <c r="BR26" s="431"/>
      <c r="BS26" s="431"/>
      <c r="BT26" s="431"/>
      <c r="BU26" s="432"/>
      <c r="BV26" s="430" t="s">
        <v>119</v>
      </c>
      <c r="BW26" s="431"/>
      <c r="BX26" s="431"/>
      <c r="BY26" s="431"/>
      <c r="BZ26" s="431"/>
      <c r="CA26" s="431"/>
      <c r="CB26" s="431"/>
      <c r="CC26" s="432"/>
      <c r="CD26" s="169"/>
      <c r="CE26" s="548"/>
      <c r="CF26" s="548"/>
      <c r="CG26" s="548"/>
      <c r="CH26" s="548"/>
      <c r="CI26" s="548"/>
      <c r="CJ26" s="548"/>
      <c r="CK26" s="548"/>
      <c r="CL26" s="548"/>
      <c r="CM26" s="548"/>
      <c r="CN26" s="548"/>
      <c r="CO26" s="548"/>
      <c r="CP26" s="548"/>
      <c r="CQ26" s="548"/>
      <c r="CR26" s="548"/>
      <c r="CS26" s="549"/>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58"/>
      <c r="B27" s="184"/>
      <c r="C27" s="185"/>
      <c r="D27" s="186"/>
      <c r="E27" s="186"/>
      <c r="F27" s="186"/>
      <c r="G27" s="186"/>
      <c r="H27" s="186"/>
      <c r="I27" s="186"/>
      <c r="J27" s="186"/>
      <c r="K27" s="186"/>
      <c r="L27" s="187"/>
      <c r="M27" s="187"/>
      <c r="N27" s="187"/>
      <c r="O27" s="187"/>
      <c r="P27" s="187"/>
      <c r="Q27" s="187"/>
      <c r="R27" s="187"/>
      <c r="S27" s="187"/>
      <c r="T27" s="187"/>
      <c r="U27" s="187"/>
      <c r="V27" s="187"/>
      <c r="W27" s="185"/>
      <c r="X27" s="185"/>
      <c r="Y27" s="185"/>
      <c r="Z27" s="186"/>
      <c r="AA27" s="186"/>
      <c r="AB27" s="186"/>
      <c r="AC27" s="186"/>
      <c r="AD27" s="186"/>
      <c r="AE27" s="186"/>
      <c r="AF27" s="186"/>
      <c r="AG27" s="186"/>
      <c r="AH27" s="186"/>
      <c r="AI27" s="186"/>
      <c r="AJ27" s="187"/>
      <c r="AK27" s="187"/>
      <c r="AL27" s="187"/>
      <c r="AM27" s="187"/>
      <c r="AN27" s="187"/>
      <c r="AO27" s="187"/>
      <c r="AP27" s="187"/>
      <c r="AQ27" s="187"/>
      <c r="AR27" s="187"/>
      <c r="AS27" s="187"/>
      <c r="AT27" s="187"/>
      <c r="AU27" s="187"/>
      <c r="AV27" s="187"/>
      <c r="AW27" s="187"/>
      <c r="AX27" s="187"/>
      <c r="AY27" s="188"/>
      <c r="AZ27" s="579"/>
      <c r="BA27" s="580"/>
      <c r="BB27" s="580"/>
      <c r="BC27" s="581"/>
      <c r="BD27" s="530" t="s">
        <v>46</v>
      </c>
      <c r="BE27" s="531"/>
      <c r="BF27" s="531"/>
      <c r="BG27" s="531"/>
      <c r="BH27" s="531"/>
      <c r="BI27" s="531"/>
      <c r="BJ27" s="531"/>
      <c r="BK27" s="531"/>
      <c r="BL27" s="531"/>
      <c r="BM27" s="532"/>
      <c r="BN27" s="564">
        <v>38098637</v>
      </c>
      <c r="BO27" s="565"/>
      <c r="BP27" s="565"/>
      <c r="BQ27" s="565"/>
      <c r="BR27" s="565"/>
      <c r="BS27" s="565"/>
      <c r="BT27" s="565"/>
      <c r="BU27" s="566"/>
      <c r="BV27" s="564">
        <v>36744361</v>
      </c>
      <c r="BW27" s="565"/>
      <c r="BX27" s="565"/>
      <c r="BY27" s="565"/>
      <c r="BZ27" s="565"/>
      <c r="CA27" s="565"/>
      <c r="CB27" s="565"/>
      <c r="CC27" s="566"/>
      <c r="CD27" s="189"/>
      <c r="CE27" s="582"/>
      <c r="CF27" s="582"/>
      <c r="CG27" s="582"/>
      <c r="CH27" s="582"/>
      <c r="CI27" s="582"/>
      <c r="CJ27" s="582"/>
      <c r="CK27" s="582"/>
      <c r="CL27" s="582"/>
      <c r="CM27" s="582"/>
      <c r="CN27" s="582"/>
      <c r="CO27" s="582"/>
      <c r="CP27" s="582"/>
      <c r="CQ27" s="582"/>
      <c r="CR27" s="582"/>
      <c r="CS27" s="583"/>
      <c r="CT27" s="539"/>
      <c r="CU27" s="540"/>
      <c r="CV27" s="540"/>
      <c r="CW27" s="540"/>
      <c r="CX27" s="540"/>
      <c r="CY27" s="540"/>
      <c r="CZ27" s="540"/>
      <c r="DA27" s="541"/>
      <c r="DB27" s="539"/>
      <c r="DC27" s="540"/>
      <c r="DD27" s="540"/>
      <c r="DE27" s="540"/>
      <c r="DF27" s="540"/>
      <c r="DG27" s="540"/>
      <c r="DH27" s="540"/>
      <c r="DI27" s="541"/>
      <c r="DJ27" s="157"/>
      <c r="DK27" s="157"/>
      <c r="DL27" s="157"/>
      <c r="DM27" s="157"/>
      <c r="DN27" s="157"/>
      <c r="DO27" s="157"/>
    </row>
    <row r="28" spans="1:119" ht="13.5" customHeight="1" x14ac:dyDescent="0.15">
      <c r="A28" s="158"/>
      <c r="B28" s="190"/>
      <c r="C28" s="191"/>
      <c r="D28" s="191"/>
      <c r="E28" s="191"/>
      <c r="F28" s="191"/>
      <c r="G28" s="191"/>
      <c r="H28" s="191"/>
      <c r="I28" s="191"/>
      <c r="J28" s="191"/>
      <c r="K28" s="191"/>
      <c r="L28" s="191"/>
      <c r="M28" s="191"/>
      <c r="N28" s="191"/>
      <c r="O28" s="191"/>
      <c r="P28" s="191"/>
      <c r="Q28" s="191"/>
      <c r="R28" s="191"/>
      <c r="S28" s="191"/>
      <c r="T28" s="191"/>
      <c r="U28" s="191"/>
      <c r="V28" s="191"/>
      <c r="W28" s="191"/>
      <c r="X28" s="191"/>
      <c r="Y28" s="191"/>
      <c r="Z28" s="191"/>
      <c r="AA28" s="191"/>
      <c r="AB28" s="191"/>
      <c r="AC28" s="191"/>
      <c r="AD28" s="191"/>
      <c r="AE28" s="191"/>
      <c r="AF28" s="191"/>
      <c r="AG28" s="191"/>
      <c r="AH28" s="191"/>
      <c r="AI28" s="191"/>
      <c r="AJ28" s="191"/>
      <c r="AK28" s="191"/>
      <c r="AL28" s="191"/>
      <c r="AM28" s="191"/>
      <c r="AN28" s="191"/>
      <c r="AO28" s="191"/>
      <c r="AP28" s="191"/>
      <c r="AQ28" s="191"/>
      <c r="AR28" s="191"/>
      <c r="AS28" s="191"/>
      <c r="AT28" s="191"/>
      <c r="AU28" s="191"/>
      <c r="AV28" s="191"/>
      <c r="AW28" s="191"/>
      <c r="AX28" s="192"/>
      <c r="AY28" s="192"/>
      <c r="AZ28" s="192"/>
      <c r="BA28" s="192"/>
      <c r="BB28" s="193"/>
      <c r="BC28" s="194"/>
      <c r="BD28" s="194"/>
      <c r="BE28" s="194"/>
      <c r="BF28" s="194"/>
      <c r="BG28" s="194"/>
      <c r="BH28" s="194"/>
      <c r="BI28" s="194"/>
      <c r="BJ28" s="194"/>
      <c r="BK28" s="195"/>
      <c r="BL28" s="195"/>
      <c r="BM28" s="195"/>
      <c r="BN28" s="196"/>
      <c r="BO28" s="196"/>
      <c r="BP28" s="196"/>
      <c r="BQ28" s="196"/>
      <c r="BR28" s="196"/>
      <c r="BS28" s="196"/>
      <c r="BT28" s="196"/>
      <c r="BU28" s="196"/>
      <c r="BV28" s="196"/>
      <c r="BW28" s="196"/>
      <c r="BX28" s="196"/>
      <c r="BY28" s="196"/>
      <c r="BZ28" s="196"/>
      <c r="CA28" s="191"/>
      <c r="CB28" s="191"/>
      <c r="CC28" s="191"/>
      <c r="CD28" s="191"/>
      <c r="CE28" s="191"/>
      <c r="CF28" s="191"/>
      <c r="CG28" s="191"/>
      <c r="CH28" s="191"/>
      <c r="CI28" s="191"/>
      <c r="CJ28" s="191"/>
      <c r="CK28" s="191"/>
      <c r="CL28" s="191"/>
      <c r="CM28" s="191"/>
      <c r="CN28" s="191"/>
      <c r="CO28" s="191"/>
      <c r="CP28" s="191"/>
      <c r="CQ28" s="191"/>
      <c r="CR28" s="191"/>
      <c r="CS28" s="191"/>
      <c r="CT28" s="191"/>
      <c r="CU28" s="191"/>
      <c r="CV28" s="191"/>
      <c r="CW28" s="191"/>
      <c r="CX28" s="191"/>
      <c r="CY28" s="191"/>
      <c r="CZ28" s="191"/>
      <c r="DA28" s="191"/>
      <c r="DB28" s="191"/>
      <c r="DC28" s="191"/>
      <c r="DD28" s="191"/>
      <c r="DE28" s="191"/>
      <c r="DF28" s="191"/>
      <c r="DG28" s="191"/>
      <c r="DH28" s="191"/>
      <c r="DI28" s="197"/>
      <c r="DJ28" s="157"/>
      <c r="DK28" s="157"/>
      <c r="DL28" s="157"/>
      <c r="DM28" s="157"/>
      <c r="DN28" s="157"/>
      <c r="DO28" s="157"/>
    </row>
    <row r="29" spans="1:119" ht="13.5" customHeight="1" x14ac:dyDescent="0.15">
      <c r="A29" s="158"/>
      <c r="B29" s="198"/>
      <c r="C29" s="199" t="s">
        <v>162</v>
      </c>
      <c r="D29" s="199"/>
      <c r="E29" s="191"/>
      <c r="F29" s="191"/>
      <c r="G29" s="191"/>
      <c r="H29" s="191"/>
      <c r="I29" s="191"/>
      <c r="J29" s="191"/>
      <c r="K29" s="191"/>
      <c r="L29" s="191"/>
      <c r="M29" s="191"/>
      <c r="N29" s="191"/>
      <c r="O29" s="191"/>
      <c r="P29" s="191"/>
      <c r="Q29" s="191"/>
      <c r="R29" s="191"/>
      <c r="S29" s="191"/>
      <c r="T29" s="191"/>
      <c r="U29" s="191" t="s">
        <v>163</v>
      </c>
      <c r="V29" s="191"/>
      <c r="W29" s="191"/>
      <c r="X29" s="191"/>
      <c r="Y29" s="191"/>
      <c r="Z29" s="191"/>
      <c r="AA29" s="191"/>
      <c r="AB29" s="191"/>
      <c r="AC29" s="191"/>
      <c r="AD29" s="191"/>
      <c r="AE29" s="191"/>
      <c r="AF29" s="191"/>
      <c r="AG29" s="191"/>
      <c r="AH29" s="191"/>
      <c r="AI29" s="191"/>
      <c r="AJ29" s="191"/>
      <c r="AK29" s="191"/>
      <c r="AL29" s="191"/>
      <c r="AM29" s="181" t="s">
        <v>164</v>
      </c>
      <c r="AN29" s="191"/>
      <c r="AO29" s="191"/>
      <c r="AP29" s="191"/>
      <c r="AQ29" s="191"/>
      <c r="AR29" s="181"/>
      <c r="AS29" s="181"/>
      <c r="AT29" s="181"/>
      <c r="AU29" s="181"/>
      <c r="AV29" s="181"/>
      <c r="AW29" s="181"/>
      <c r="AX29" s="181"/>
      <c r="AY29" s="181"/>
      <c r="AZ29" s="181"/>
      <c r="BA29" s="181"/>
      <c r="BB29" s="191"/>
      <c r="BC29" s="181"/>
      <c r="BD29" s="181"/>
      <c r="BE29" s="181" t="s">
        <v>165</v>
      </c>
      <c r="BF29" s="191"/>
      <c r="BG29" s="191"/>
      <c r="BH29" s="191"/>
      <c r="BI29" s="191"/>
      <c r="BJ29" s="181"/>
      <c r="BK29" s="181"/>
      <c r="BL29" s="181"/>
      <c r="BM29" s="181"/>
      <c r="BN29" s="181"/>
      <c r="BO29" s="181"/>
      <c r="BP29" s="181"/>
      <c r="BQ29" s="181"/>
      <c r="BR29" s="191"/>
      <c r="BS29" s="191"/>
      <c r="BT29" s="191"/>
      <c r="BU29" s="191"/>
      <c r="BV29" s="191"/>
      <c r="BW29" s="191" t="s">
        <v>166</v>
      </c>
      <c r="BX29" s="191"/>
      <c r="BY29" s="191"/>
      <c r="BZ29" s="191"/>
      <c r="CA29" s="191"/>
      <c r="CB29" s="181"/>
      <c r="CC29" s="181"/>
      <c r="CD29" s="181"/>
      <c r="CE29" s="181"/>
      <c r="CF29" s="181"/>
      <c r="CG29" s="181"/>
      <c r="CH29" s="181"/>
      <c r="CI29" s="181"/>
      <c r="CJ29" s="181"/>
      <c r="CK29" s="181"/>
      <c r="CL29" s="181"/>
      <c r="CM29" s="181"/>
      <c r="CN29" s="181"/>
      <c r="CO29" s="181" t="s">
        <v>167</v>
      </c>
      <c r="CP29" s="181"/>
      <c r="CQ29" s="181"/>
      <c r="CR29" s="181"/>
      <c r="CS29" s="181"/>
      <c r="CT29" s="181"/>
      <c r="CU29" s="181"/>
      <c r="CV29" s="181"/>
      <c r="CW29" s="181"/>
      <c r="CX29" s="181"/>
      <c r="CY29" s="181"/>
      <c r="CZ29" s="181"/>
      <c r="DA29" s="181"/>
      <c r="DB29" s="181"/>
      <c r="DC29" s="181"/>
      <c r="DD29" s="181"/>
      <c r="DE29" s="181"/>
      <c r="DF29" s="181"/>
      <c r="DG29" s="181"/>
      <c r="DH29" s="181"/>
      <c r="DI29" s="197"/>
      <c r="DJ29" s="157"/>
      <c r="DK29" s="157"/>
      <c r="DL29" s="157"/>
      <c r="DM29" s="157"/>
      <c r="DN29" s="157"/>
      <c r="DO29" s="157"/>
    </row>
    <row r="30" spans="1:119" ht="13.5" customHeight="1" x14ac:dyDescent="0.15">
      <c r="A30" s="158"/>
      <c r="B30" s="198"/>
      <c r="C30" s="587" t="s">
        <v>168</v>
      </c>
      <c r="D30" s="587"/>
      <c r="E30" s="459" t="s">
        <v>169</v>
      </c>
      <c r="F30" s="459"/>
      <c r="G30" s="459"/>
      <c r="H30" s="459"/>
      <c r="I30" s="459"/>
      <c r="J30" s="459"/>
      <c r="K30" s="459"/>
      <c r="L30" s="459"/>
      <c r="M30" s="459"/>
      <c r="N30" s="459"/>
      <c r="O30" s="459"/>
      <c r="P30" s="459"/>
      <c r="Q30" s="459"/>
      <c r="R30" s="459"/>
      <c r="S30" s="459"/>
      <c r="T30" s="175"/>
      <c r="U30" s="587" t="s">
        <v>168</v>
      </c>
      <c r="V30" s="587"/>
      <c r="W30" s="459" t="s">
        <v>170</v>
      </c>
      <c r="X30" s="459"/>
      <c r="Y30" s="459"/>
      <c r="Z30" s="459"/>
      <c r="AA30" s="459"/>
      <c r="AB30" s="459"/>
      <c r="AC30" s="459"/>
      <c r="AD30" s="459"/>
      <c r="AE30" s="459"/>
      <c r="AF30" s="459"/>
      <c r="AG30" s="459"/>
      <c r="AH30" s="459"/>
      <c r="AI30" s="459"/>
      <c r="AJ30" s="459"/>
      <c r="AK30" s="459"/>
      <c r="AL30" s="175"/>
      <c r="AM30" s="587" t="s">
        <v>168</v>
      </c>
      <c r="AN30" s="587"/>
      <c r="AO30" s="459" t="s">
        <v>170</v>
      </c>
      <c r="AP30" s="459"/>
      <c r="AQ30" s="459"/>
      <c r="AR30" s="459"/>
      <c r="AS30" s="459"/>
      <c r="AT30" s="459"/>
      <c r="AU30" s="459"/>
      <c r="AV30" s="459"/>
      <c r="AW30" s="459"/>
      <c r="AX30" s="459"/>
      <c r="AY30" s="459"/>
      <c r="AZ30" s="459"/>
      <c r="BA30" s="459"/>
      <c r="BB30" s="459"/>
      <c r="BC30" s="459"/>
      <c r="BD30" s="200"/>
      <c r="BE30" s="587" t="s">
        <v>168</v>
      </c>
      <c r="BF30" s="587"/>
      <c r="BG30" s="459" t="s">
        <v>170</v>
      </c>
      <c r="BH30" s="459"/>
      <c r="BI30" s="459"/>
      <c r="BJ30" s="459"/>
      <c r="BK30" s="459"/>
      <c r="BL30" s="459"/>
      <c r="BM30" s="459"/>
      <c r="BN30" s="459"/>
      <c r="BO30" s="459"/>
      <c r="BP30" s="459"/>
      <c r="BQ30" s="459"/>
      <c r="BR30" s="459"/>
      <c r="BS30" s="459"/>
      <c r="BT30" s="459"/>
      <c r="BU30" s="459"/>
      <c r="BV30" s="201"/>
      <c r="BW30" s="587" t="s">
        <v>168</v>
      </c>
      <c r="BX30" s="587"/>
      <c r="BY30" s="459" t="s">
        <v>171</v>
      </c>
      <c r="BZ30" s="459"/>
      <c r="CA30" s="459"/>
      <c r="CB30" s="459"/>
      <c r="CC30" s="459"/>
      <c r="CD30" s="459"/>
      <c r="CE30" s="459"/>
      <c r="CF30" s="459"/>
      <c r="CG30" s="459"/>
      <c r="CH30" s="459"/>
      <c r="CI30" s="459"/>
      <c r="CJ30" s="459"/>
      <c r="CK30" s="459"/>
      <c r="CL30" s="459"/>
      <c r="CM30" s="459"/>
      <c r="CN30" s="175"/>
      <c r="CO30" s="587" t="s">
        <v>168</v>
      </c>
      <c r="CP30" s="587"/>
      <c r="CQ30" s="459" t="s">
        <v>172</v>
      </c>
      <c r="CR30" s="459"/>
      <c r="CS30" s="459"/>
      <c r="CT30" s="459"/>
      <c r="CU30" s="459"/>
      <c r="CV30" s="459"/>
      <c r="CW30" s="459"/>
      <c r="CX30" s="459"/>
      <c r="CY30" s="459"/>
      <c r="CZ30" s="459"/>
      <c r="DA30" s="459"/>
      <c r="DB30" s="459"/>
      <c r="DC30" s="459"/>
      <c r="DD30" s="459"/>
      <c r="DE30" s="459"/>
      <c r="DF30" s="175"/>
      <c r="DG30" s="584" t="s">
        <v>173</v>
      </c>
      <c r="DH30" s="584"/>
      <c r="DI30" s="202"/>
      <c r="DJ30" s="157"/>
      <c r="DK30" s="157"/>
      <c r="DL30" s="157"/>
      <c r="DM30" s="157"/>
      <c r="DN30" s="157"/>
      <c r="DO30" s="157"/>
    </row>
    <row r="31" spans="1:119" ht="32.25" customHeight="1" x14ac:dyDescent="0.15">
      <c r="A31" s="158"/>
      <c r="B31" s="198"/>
      <c r="C31" s="585">
        <f>IF(E31="","",1)</f>
        <v>1</v>
      </c>
      <c r="D31" s="585"/>
      <c r="E31" s="586" t="str">
        <f>IF('各会計、関係団体の財政状況及び健全化判断比率'!B7="","",'各会計、関係団体の財政状況及び健全化判断比率'!B7)</f>
        <v>一般会計</v>
      </c>
      <c r="F31" s="586"/>
      <c r="G31" s="586"/>
      <c r="H31" s="586"/>
      <c r="I31" s="586"/>
      <c r="J31" s="586"/>
      <c r="K31" s="586"/>
      <c r="L31" s="586"/>
      <c r="M31" s="586"/>
      <c r="N31" s="586"/>
      <c r="O31" s="586"/>
      <c r="P31" s="586"/>
      <c r="Q31" s="586"/>
      <c r="R31" s="586"/>
      <c r="S31" s="586"/>
      <c r="T31" s="199"/>
      <c r="U31" s="585">
        <f>IF(W31="","",MAX(C31:D40)+1)</f>
        <v>11</v>
      </c>
      <c r="V31" s="585"/>
      <c r="W31" s="586" t="str">
        <f>IF('各会計、関係団体の財政状況及び健全化判断比率'!B28="","",'各会計、関係団体の財政状況及び健全化判断比率'!B28)</f>
        <v>国民健康保険事業特別会計</v>
      </c>
      <c r="X31" s="586"/>
      <c r="Y31" s="586"/>
      <c r="Z31" s="586"/>
      <c r="AA31" s="586"/>
      <c r="AB31" s="586"/>
      <c r="AC31" s="586"/>
      <c r="AD31" s="586"/>
      <c r="AE31" s="586"/>
      <c r="AF31" s="586"/>
      <c r="AG31" s="586"/>
      <c r="AH31" s="586"/>
      <c r="AI31" s="586"/>
      <c r="AJ31" s="586"/>
      <c r="AK31" s="586"/>
      <c r="AL31" s="199"/>
      <c r="AM31" s="585">
        <f>IF(AO31="","",MAX(C31:D40,U31:V40)+1)</f>
        <v>12</v>
      </c>
      <c r="AN31" s="585"/>
      <c r="AO31" s="586" t="str">
        <f>IF('各会計、関係団体の財政状況及び健全化判断比率'!B29="","",'各会計、関係団体の財政状況及び健全化判断比率'!B29)</f>
        <v>水道用水供給事業会計</v>
      </c>
      <c r="AP31" s="586"/>
      <c r="AQ31" s="586"/>
      <c r="AR31" s="586"/>
      <c r="AS31" s="586"/>
      <c r="AT31" s="586"/>
      <c r="AU31" s="586"/>
      <c r="AV31" s="586"/>
      <c r="AW31" s="586"/>
      <c r="AX31" s="586"/>
      <c r="AY31" s="586"/>
      <c r="AZ31" s="586"/>
      <c r="BA31" s="586"/>
      <c r="BB31" s="586"/>
      <c r="BC31" s="586"/>
      <c r="BD31" s="199"/>
      <c r="BE31" s="585">
        <f>IF(BG31="","",MAX(C31:D40,U31:V40,AM31:AN40)+1)</f>
        <v>20</v>
      </c>
      <c r="BF31" s="585"/>
      <c r="BG31" s="586" t="str">
        <f>IF('各会計、関係団体の財政状況及び健全化判断比率'!B37="","",'各会計、関係団体の財政状況及び健全化判断比率'!B37)</f>
        <v>港湾整備事業特別会計</v>
      </c>
      <c r="BH31" s="586"/>
      <c r="BI31" s="586"/>
      <c r="BJ31" s="586"/>
      <c r="BK31" s="586"/>
      <c r="BL31" s="586"/>
      <c r="BM31" s="586"/>
      <c r="BN31" s="586"/>
      <c r="BO31" s="586"/>
      <c r="BP31" s="586"/>
      <c r="BQ31" s="586"/>
      <c r="BR31" s="586"/>
      <c r="BS31" s="586"/>
      <c r="BT31" s="586"/>
      <c r="BU31" s="586"/>
      <c r="BV31" s="199"/>
      <c r="BW31" s="585">
        <f>IF(BY31="","",MAX(C31:D40,U31:V40,AM31:AN40,BE31:BF40)+1)</f>
        <v>21</v>
      </c>
      <c r="BX31" s="585"/>
      <c r="BY31" s="586" t="str">
        <f>IF('各会計、関係団体の財政状況及び健全化判断比率'!B68="","",'各会計、関係団体の財政状況及び健全化判断比率'!B68)</f>
        <v>兵庫県競馬組合</v>
      </c>
      <c r="BZ31" s="586"/>
      <c r="CA31" s="586"/>
      <c r="CB31" s="586"/>
      <c r="CC31" s="586"/>
      <c r="CD31" s="586"/>
      <c r="CE31" s="586"/>
      <c r="CF31" s="586"/>
      <c r="CG31" s="586"/>
      <c r="CH31" s="586"/>
      <c r="CI31" s="586"/>
      <c r="CJ31" s="586"/>
      <c r="CK31" s="586"/>
      <c r="CL31" s="586"/>
      <c r="CM31" s="586"/>
      <c r="CN31" s="199"/>
      <c r="CO31" s="585">
        <f>IF(CQ31="","",MAX(C31:D40,U31:V40,AM31:AN40,BE31:BF40,BW31:BX40)+1)</f>
        <v>23</v>
      </c>
      <c r="CP31" s="585"/>
      <c r="CQ31" s="586" t="str">
        <f>IF('各会計、関係団体の財政状況及び健全化判断比率'!BS7="","",'各会計、関係団体の財政状況及び健全化判断比率'!BS7)</f>
        <v>兵庫県青果物価格安定資金協会</v>
      </c>
      <c r="CR31" s="586"/>
      <c r="CS31" s="586"/>
      <c r="CT31" s="586"/>
      <c r="CU31" s="586"/>
      <c r="CV31" s="586"/>
      <c r="CW31" s="586"/>
      <c r="CX31" s="586"/>
      <c r="CY31" s="586"/>
      <c r="CZ31" s="586"/>
      <c r="DA31" s="586"/>
      <c r="DB31" s="586"/>
      <c r="DC31" s="586"/>
      <c r="DD31" s="586"/>
      <c r="DE31" s="586"/>
      <c r="DF31" s="191"/>
      <c r="DG31" s="588" t="str">
        <f>IF('各会計、関係団体の財政状況及び健全化判断比率'!BR7="","",'各会計、関係団体の財政状況及び健全化判断比率'!BR7)</f>
        <v/>
      </c>
      <c r="DH31" s="588"/>
      <c r="DI31" s="202"/>
      <c r="DJ31" s="157"/>
      <c r="DK31" s="157"/>
      <c r="DL31" s="157"/>
      <c r="DM31" s="157"/>
      <c r="DN31" s="157"/>
      <c r="DO31" s="157"/>
    </row>
    <row r="32" spans="1:119" ht="32.25" customHeight="1" x14ac:dyDescent="0.15">
      <c r="A32" s="158"/>
      <c r="B32" s="198"/>
      <c r="C32" s="585">
        <f>IF(E32="","",C31+1)</f>
        <v>2</v>
      </c>
      <c r="D32" s="585"/>
      <c r="E32" s="586" t="str">
        <f>IF('各会計、関係団体の財政状況及び健全化判断比率'!B8="","",'各会計、関係団体の財政状況及び健全化判断比率'!B8)</f>
        <v>県有環境林等特別会計</v>
      </c>
      <c r="F32" s="586"/>
      <c r="G32" s="586"/>
      <c r="H32" s="586"/>
      <c r="I32" s="586"/>
      <c r="J32" s="586"/>
      <c r="K32" s="586"/>
      <c r="L32" s="586"/>
      <c r="M32" s="586"/>
      <c r="N32" s="586"/>
      <c r="O32" s="586"/>
      <c r="P32" s="586"/>
      <c r="Q32" s="586"/>
      <c r="R32" s="586"/>
      <c r="S32" s="586"/>
      <c r="T32" s="199"/>
      <c r="U32" s="585" t="str">
        <f t="shared" ref="U32:U40" si="0">IF(W32="","",U31+1)</f>
        <v/>
      </c>
      <c r="V32" s="585"/>
      <c r="W32" s="586"/>
      <c r="X32" s="586"/>
      <c r="Y32" s="586"/>
      <c r="Z32" s="586"/>
      <c r="AA32" s="586"/>
      <c r="AB32" s="586"/>
      <c r="AC32" s="586"/>
      <c r="AD32" s="586"/>
      <c r="AE32" s="586"/>
      <c r="AF32" s="586"/>
      <c r="AG32" s="586"/>
      <c r="AH32" s="586"/>
      <c r="AI32" s="586"/>
      <c r="AJ32" s="586"/>
      <c r="AK32" s="586"/>
      <c r="AL32" s="199"/>
      <c r="AM32" s="585">
        <f t="shared" ref="AM32:AM40" si="1">IF(AO32="","",AM31+1)</f>
        <v>13</v>
      </c>
      <c r="AN32" s="585"/>
      <c r="AO32" s="586" t="str">
        <f>IF('各会計、関係団体の財政状況及び健全化判断比率'!B30="","",'各会計、関係団体の財政状況及び健全化判断比率'!B30)</f>
        <v>工業用水道事業会計</v>
      </c>
      <c r="AP32" s="586"/>
      <c r="AQ32" s="586"/>
      <c r="AR32" s="586"/>
      <c r="AS32" s="586"/>
      <c r="AT32" s="586"/>
      <c r="AU32" s="586"/>
      <c r="AV32" s="586"/>
      <c r="AW32" s="586"/>
      <c r="AX32" s="586"/>
      <c r="AY32" s="586"/>
      <c r="AZ32" s="586"/>
      <c r="BA32" s="586"/>
      <c r="BB32" s="586"/>
      <c r="BC32" s="586"/>
      <c r="BD32" s="199"/>
      <c r="BE32" s="585" t="str">
        <f t="shared" ref="BE32:BE40" si="2">IF(BG32="","",BE31+1)</f>
        <v/>
      </c>
      <c r="BF32" s="585"/>
      <c r="BG32" s="586"/>
      <c r="BH32" s="586"/>
      <c r="BI32" s="586"/>
      <c r="BJ32" s="586"/>
      <c r="BK32" s="586"/>
      <c r="BL32" s="586"/>
      <c r="BM32" s="586"/>
      <c r="BN32" s="586"/>
      <c r="BO32" s="586"/>
      <c r="BP32" s="586"/>
      <c r="BQ32" s="586"/>
      <c r="BR32" s="586"/>
      <c r="BS32" s="586"/>
      <c r="BT32" s="586"/>
      <c r="BU32" s="586"/>
      <c r="BV32" s="199"/>
      <c r="BW32" s="585">
        <f t="shared" ref="BW32:BW40" si="3">IF(BY32="","",BW31+1)</f>
        <v>22</v>
      </c>
      <c r="BX32" s="585"/>
      <c r="BY32" s="586" t="str">
        <f>IF('各会計、関係団体の財政状況及び健全化判断比率'!B69="","",'各会計、関係団体の財政状況及び健全化判断比率'!B69)</f>
        <v>関西広域連合</v>
      </c>
      <c r="BZ32" s="586"/>
      <c r="CA32" s="586"/>
      <c r="CB32" s="586"/>
      <c r="CC32" s="586"/>
      <c r="CD32" s="586"/>
      <c r="CE32" s="586"/>
      <c r="CF32" s="586"/>
      <c r="CG32" s="586"/>
      <c r="CH32" s="586"/>
      <c r="CI32" s="586"/>
      <c r="CJ32" s="586"/>
      <c r="CK32" s="586"/>
      <c r="CL32" s="586"/>
      <c r="CM32" s="586"/>
      <c r="CN32" s="199"/>
      <c r="CO32" s="585">
        <f t="shared" ref="CO32:CO40" si="4">IF(CQ32="","",CO31+1)</f>
        <v>24</v>
      </c>
      <c r="CP32" s="585"/>
      <c r="CQ32" s="586" t="str">
        <f>IF('各会計、関係団体の財政状況及び健全化判断比率'!BS8="","",'各会計、関係団体の財政状況及び健全化判断比率'!BS8)</f>
        <v>兵庫みどり公社（林業公社）</v>
      </c>
      <c r="CR32" s="586"/>
      <c r="CS32" s="586"/>
      <c r="CT32" s="586"/>
      <c r="CU32" s="586"/>
      <c r="CV32" s="586"/>
      <c r="CW32" s="586"/>
      <c r="CX32" s="586"/>
      <c r="CY32" s="586"/>
      <c r="CZ32" s="586"/>
      <c r="DA32" s="586"/>
      <c r="DB32" s="586"/>
      <c r="DC32" s="586"/>
      <c r="DD32" s="586"/>
      <c r="DE32" s="586"/>
      <c r="DF32" s="191"/>
      <c r="DG32" s="588" t="str">
        <f>IF('各会計、関係団体の財政状況及び健全化判断比率'!BR8="","",'各会計、関係団体の財政状況及び健全化判断比率'!BR8)</f>
        <v/>
      </c>
      <c r="DH32" s="588"/>
      <c r="DI32" s="202"/>
      <c r="DJ32" s="157"/>
      <c r="DK32" s="157"/>
      <c r="DL32" s="157"/>
      <c r="DM32" s="157"/>
      <c r="DN32" s="157"/>
      <c r="DO32" s="157"/>
    </row>
    <row r="33" spans="1:119" ht="32.25" customHeight="1" x14ac:dyDescent="0.15">
      <c r="A33" s="158"/>
      <c r="B33" s="198"/>
      <c r="C33" s="585">
        <f>IF(E33="","",C32+1)</f>
        <v>3</v>
      </c>
      <c r="D33" s="585"/>
      <c r="E33" s="586" t="str">
        <f>IF('各会計、関係団体の財政状況及び健全化判断比率'!B9="","",'各会計、関係団体の財政状況及び健全化判断比率'!B9)</f>
        <v>公共事業用地先行取得事業特別会計</v>
      </c>
      <c r="F33" s="586"/>
      <c r="G33" s="586"/>
      <c r="H33" s="586"/>
      <c r="I33" s="586"/>
      <c r="J33" s="586"/>
      <c r="K33" s="586"/>
      <c r="L33" s="586"/>
      <c r="M33" s="586"/>
      <c r="N33" s="586"/>
      <c r="O33" s="586"/>
      <c r="P33" s="586"/>
      <c r="Q33" s="586"/>
      <c r="R33" s="586"/>
      <c r="S33" s="586"/>
      <c r="T33" s="199"/>
      <c r="U33" s="585" t="str">
        <f t="shared" si="0"/>
        <v/>
      </c>
      <c r="V33" s="585"/>
      <c r="W33" s="586"/>
      <c r="X33" s="586"/>
      <c r="Y33" s="586"/>
      <c r="Z33" s="586"/>
      <c r="AA33" s="586"/>
      <c r="AB33" s="586"/>
      <c r="AC33" s="586"/>
      <c r="AD33" s="586"/>
      <c r="AE33" s="586"/>
      <c r="AF33" s="586"/>
      <c r="AG33" s="586"/>
      <c r="AH33" s="586"/>
      <c r="AI33" s="586"/>
      <c r="AJ33" s="586"/>
      <c r="AK33" s="586"/>
      <c r="AL33" s="199"/>
      <c r="AM33" s="585">
        <f t="shared" si="1"/>
        <v>14</v>
      </c>
      <c r="AN33" s="585"/>
      <c r="AO33" s="586" t="str">
        <f>IF('各会計、関係団体の財政状況及び健全化判断比率'!B31="","",'各会計、関係団体の財政状況及び健全化判断比率'!B31)</f>
        <v>水源開発事業会計</v>
      </c>
      <c r="AP33" s="586"/>
      <c r="AQ33" s="586"/>
      <c r="AR33" s="586"/>
      <c r="AS33" s="586"/>
      <c r="AT33" s="586"/>
      <c r="AU33" s="586"/>
      <c r="AV33" s="586"/>
      <c r="AW33" s="586"/>
      <c r="AX33" s="586"/>
      <c r="AY33" s="586"/>
      <c r="AZ33" s="586"/>
      <c r="BA33" s="586"/>
      <c r="BB33" s="586"/>
      <c r="BC33" s="586"/>
      <c r="BD33" s="199"/>
      <c r="BE33" s="585" t="str">
        <f t="shared" si="2"/>
        <v/>
      </c>
      <c r="BF33" s="585"/>
      <c r="BG33" s="586"/>
      <c r="BH33" s="586"/>
      <c r="BI33" s="586"/>
      <c r="BJ33" s="586"/>
      <c r="BK33" s="586"/>
      <c r="BL33" s="586"/>
      <c r="BM33" s="586"/>
      <c r="BN33" s="586"/>
      <c r="BO33" s="586"/>
      <c r="BP33" s="586"/>
      <c r="BQ33" s="586"/>
      <c r="BR33" s="586"/>
      <c r="BS33" s="586"/>
      <c r="BT33" s="586"/>
      <c r="BU33" s="586"/>
      <c r="BV33" s="199"/>
      <c r="BW33" s="585" t="str">
        <f t="shared" si="3"/>
        <v/>
      </c>
      <c r="BX33" s="585"/>
      <c r="BY33" s="586" t="str">
        <f>IF('各会計、関係団体の財政状況及び健全化判断比率'!B70="","",'各会計、関係団体の財政状況及び健全化判断比率'!B70)</f>
        <v/>
      </c>
      <c r="BZ33" s="586"/>
      <c r="CA33" s="586"/>
      <c r="CB33" s="586"/>
      <c r="CC33" s="586"/>
      <c r="CD33" s="586"/>
      <c r="CE33" s="586"/>
      <c r="CF33" s="586"/>
      <c r="CG33" s="586"/>
      <c r="CH33" s="586"/>
      <c r="CI33" s="586"/>
      <c r="CJ33" s="586"/>
      <c r="CK33" s="586"/>
      <c r="CL33" s="586"/>
      <c r="CM33" s="586"/>
      <c r="CN33" s="199"/>
      <c r="CO33" s="585">
        <f t="shared" si="4"/>
        <v>25</v>
      </c>
      <c r="CP33" s="585"/>
      <c r="CQ33" s="586" t="str">
        <f>IF('各会計、関係団体の財政状況及び健全化判断比率'!BS9="","",'各会計、関係団体の財政状況及び健全化判断比率'!BS9)</f>
        <v>兵庫県私学振興協会</v>
      </c>
      <c r="CR33" s="586"/>
      <c r="CS33" s="586"/>
      <c r="CT33" s="586"/>
      <c r="CU33" s="586"/>
      <c r="CV33" s="586"/>
      <c r="CW33" s="586"/>
      <c r="CX33" s="586"/>
      <c r="CY33" s="586"/>
      <c r="CZ33" s="586"/>
      <c r="DA33" s="586"/>
      <c r="DB33" s="586"/>
      <c r="DC33" s="586"/>
      <c r="DD33" s="586"/>
      <c r="DE33" s="586"/>
      <c r="DF33" s="191"/>
      <c r="DG33" s="588" t="str">
        <f>IF('各会計、関係団体の財政状況及び健全化判断比率'!BR9="","",'各会計、関係団体の財政状況及び健全化判断比率'!BR9)</f>
        <v/>
      </c>
      <c r="DH33" s="588"/>
      <c r="DI33" s="202"/>
      <c r="DJ33" s="157"/>
      <c r="DK33" s="157"/>
      <c r="DL33" s="157"/>
      <c r="DM33" s="157"/>
      <c r="DN33" s="157"/>
      <c r="DO33" s="157"/>
    </row>
    <row r="34" spans="1:119" ht="32.25" customHeight="1" x14ac:dyDescent="0.15">
      <c r="A34" s="158"/>
      <c r="B34" s="198"/>
      <c r="C34" s="585">
        <f>IF(E34="","",C33+1)</f>
        <v>4</v>
      </c>
      <c r="D34" s="585"/>
      <c r="E34" s="586" t="str">
        <f>IF('各会計、関係団体の財政状況及び健全化判断比率'!B10="","",'各会計、関係団体の財政状況及び健全化判断比率'!B10)</f>
        <v>県営住宅事業特別会計</v>
      </c>
      <c r="F34" s="586"/>
      <c r="G34" s="586"/>
      <c r="H34" s="586"/>
      <c r="I34" s="586"/>
      <c r="J34" s="586"/>
      <c r="K34" s="586"/>
      <c r="L34" s="586"/>
      <c r="M34" s="586"/>
      <c r="N34" s="586"/>
      <c r="O34" s="586"/>
      <c r="P34" s="586"/>
      <c r="Q34" s="586"/>
      <c r="R34" s="586"/>
      <c r="S34" s="586"/>
      <c r="T34" s="199"/>
      <c r="U34" s="585" t="str">
        <f t="shared" si="0"/>
        <v/>
      </c>
      <c r="V34" s="585"/>
      <c r="W34" s="586"/>
      <c r="X34" s="586"/>
      <c r="Y34" s="586"/>
      <c r="Z34" s="586"/>
      <c r="AA34" s="586"/>
      <c r="AB34" s="586"/>
      <c r="AC34" s="586"/>
      <c r="AD34" s="586"/>
      <c r="AE34" s="586"/>
      <c r="AF34" s="586"/>
      <c r="AG34" s="586"/>
      <c r="AH34" s="586"/>
      <c r="AI34" s="586"/>
      <c r="AJ34" s="586"/>
      <c r="AK34" s="586"/>
      <c r="AL34" s="199"/>
      <c r="AM34" s="585">
        <f t="shared" si="1"/>
        <v>15</v>
      </c>
      <c r="AN34" s="585"/>
      <c r="AO34" s="586" t="str">
        <f>IF('各会計、関係団体の財政状況及び健全化判断比率'!B32="","",'各会計、関係団体の財政状況及び健全化判断比率'!B32)</f>
        <v>企業資産運用事業会計</v>
      </c>
      <c r="AP34" s="586"/>
      <c r="AQ34" s="586"/>
      <c r="AR34" s="586"/>
      <c r="AS34" s="586"/>
      <c r="AT34" s="586"/>
      <c r="AU34" s="586"/>
      <c r="AV34" s="586"/>
      <c r="AW34" s="586"/>
      <c r="AX34" s="586"/>
      <c r="AY34" s="586"/>
      <c r="AZ34" s="586"/>
      <c r="BA34" s="586"/>
      <c r="BB34" s="586"/>
      <c r="BC34" s="586"/>
      <c r="BD34" s="199"/>
      <c r="BE34" s="585" t="str">
        <f t="shared" si="2"/>
        <v/>
      </c>
      <c r="BF34" s="585"/>
      <c r="BG34" s="586"/>
      <c r="BH34" s="586"/>
      <c r="BI34" s="586"/>
      <c r="BJ34" s="586"/>
      <c r="BK34" s="586"/>
      <c r="BL34" s="586"/>
      <c r="BM34" s="586"/>
      <c r="BN34" s="586"/>
      <c r="BO34" s="586"/>
      <c r="BP34" s="586"/>
      <c r="BQ34" s="586"/>
      <c r="BR34" s="586"/>
      <c r="BS34" s="586"/>
      <c r="BT34" s="586"/>
      <c r="BU34" s="586"/>
      <c r="BV34" s="199"/>
      <c r="BW34" s="585" t="str">
        <f t="shared" si="3"/>
        <v/>
      </c>
      <c r="BX34" s="585"/>
      <c r="BY34" s="586" t="str">
        <f>IF('各会計、関係団体の財政状況及び健全化判断比率'!B71="","",'各会計、関係団体の財政状況及び健全化判断比率'!B71)</f>
        <v/>
      </c>
      <c r="BZ34" s="586"/>
      <c r="CA34" s="586"/>
      <c r="CB34" s="586"/>
      <c r="CC34" s="586"/>
      <c r="CD34" s="586"/>
      <c r="CE34" s="586"/>
      <c r="CF34" s="586"/>
      <c r="CG34" s="586"/>
      <c r="CH34" s="586"/>
      <c r="CI34" s="586"/>
      <c r="CJ34" s="586"/>
      <c r="CK34" s="586"/>
      <c r="CL34" s="586"/>
      <c r="CM34" s="586"/>
      <c r="CN34" s="199"/>
      <c r="CO34" s="585">
        <f t="shared" si="4"/>
        <v>26</v>
      </c>
      <c r="CP34" s="585"/>
      <c r="CQ34" s="586" t="str">
        <f>IF('各会計、関係団体の財政状況及び健全化判断比率'!BS10="","",'各会計、関係団体の財政状況及び健全化判断比率'!BS10)</f>
        <v>兵庫県園芸・公園協会</v>
      </c>
      <c r="CR34" s="586"/>
      <c r="CS34" s="586"/>
      <c r="CT34" s="586"/>
      <c r="CU34" s="586"/>
      <c r="CV34" s="586"/>
      <c r="CW34" s="586"/>
      <c r="CX34" s="586"/>
      <c r="CY34" s="586"/>
      <c r="CZ34" s="586"/>
      <c r="DA34" s="586"/>
      <c r="DB34" s="586"/>
      <c r="DC34" s="586"/>
      <c r="DD34" s="586"/>
      <c r="DE34" s="586"/>
      <c r="DF34" s="191"/>
      <c r="DG34" s="588" t="str">
        <f>IF('各会計、関係団体の財政状況及び健全化判断比率'!BR10="","",'各会計、関係団体の財政状況及び健全化判断比率'!BR10)</f>
        <v/>
      </c>
      <c r="DH34" s="588"/>
      <c r="DI34" s="202"/>
      <c r="DJ34" s="157"/>
      <c r="DK34" s="157"/>
      <c r="DL34" s="157"/>
      <c r="DM34" s="157"/>
      <c r="DN34" s="157"/>
      <c r="DO34" s="157"/>
    </row>
    <row r="35" spans="1:119" ht="32.25" customHeight="1" x14ac:dyDescent="0.15">
      <c r="A35" s="158"/>
      <c r="B35" s="198"/>
      <c r="C35" s="585">
        <f t="shared" ref="C35:C40" si="5">IF(E35="","",C34+1)</f>
        <v>5</v>
      </c>
      <c r="D35" s="585"/>
      <c r="E35" s="586" t="str">
        <f>IF('各会計、関係団体の財政状況及び健全化判断比率'!B11="","",'各会計、関係団体の財政状況及び健全化判断比率'!B11)</f>
        <v>勤労者総合福祉施設整備事業特別会計</v>
      </c>
      <c r="F35" s="586"/>
      <c r="G35" s="586"/>
      <c r="H35" s="586"/>
      <c r="I35" s="586"/>
      <c r="J35" s="586"/>
      <c r="K35" s="586"/>
      <c r="L35" s="586"/>
      <c r="M35" s="586"/>
      <c r="N35" s="586"/>
      <c r="O35" s="586"/>
      <c r="P35" s="586"/>
      <c r="Q35" s="586"/>
      <c r="R35" s="586"/>
      <c r="S35" s="586"/>
      <c r="T35" s="199"/>
      <c r="U35" s="585" t="str">
        <f t="shared" si="0"/>
        <v/>
      </c>
      <c r="V35" s="585"/>
      <c r="W35" s="586"/>
      <c r="X35" s="586"/>
      <c r="Y35" s="586"/>
      <c r="Z35" s="586"/>
      <c r="AA35" s="586"/>
      <c r="AB35" s="586"/>
      <c r="AC35" s="586"/>
      <c r="AD35" s="586"/>
      <c r="AE35" s="586"/>
      <c r="AF35" s="586"/>
      <c r="AG35" s="586"/>
      <c r="AH35" s="586"/>
      <c r="AI35" s="586"/>
      <c r="AJ35" s="586"/>
      <c r="AK35" s="586"/>
      <c r="AL35" s="199"/>
      <c r="AM35" s="585">
        <f t="shared" si="1"/>
        <v>16</v>
      </c>
      <c r="AN35" s="585"/>
      <c r="AO35" s="586" t="str">
        <f>IF('各会計、関係団体の財政状況及び健全化判断比率'!B33="","",'各会計、関係団体の財政状況及び健全化判断比率'!B33)</f>
        <v>病院事業会計</v>
      </c>
      <c r="AP35" s="586"/>
      <c r="AQ35" s="586"/>
      <c r="AR35" s="586"/>
      <c r="AS35" s="586"/>
      <c r="AT35" s="586"/>
      <c r="AU35" s="586"/>
      <c r="AV35" s="586"/>
      <c r="AW35" s="586"/>
      <c r="AX35" s="586"/>
      <c r="AY35" s="586"/>
      <c r="AZ35" s="586"/>
      <c r="BA35" s="586"/>
      <c r="BB35" s="586"/>
      <c r="BC35" s="586"/>
      <c r="BD35" s="199"/>
      <c r="BE35" s="585" t="str">
        <f t="shared" si="2"/>
        <v/>
      </c>
      <c r="BF35" s="585"/>
      <c r="BG35" s="586"/>
      <c r="BH35" s="586"/>
      <c r="BI35" s="586"/>
      <c r="BJ35" s="586"/>
      <c r="BK35" s="586"/>
      <c r="BL35" s="586"/>
      <c r="BM35" s="586"/>
      <c r="BN35" s="586"/>
      <c r="BO35" s="586"/>
      <c r="BP35" s="586"/>
      <c r="BQ35" s="586"/>
      <c r="BR35" s="586"/>
      <c r="BS35" s="586"/>
      <c r="BT35" s="586"/>
      <c r="BU35" s="586"/>
      <c r="BV35" s="199"/>
      <c r="BW35" s="585" t="str">
        <f t="shared" si="3"/>
        <v/>
      </c>
      <c r="BX35" s="585"/>
      <c r="BY35" s="586" t="str">
        <f>IF('各会計、関係団体の財政状況及び健全化判断比率'!B72="","",'各会計、関係団体の財政状況及び健全化判断比率'!B72)</f>
        <v/>
      </c>
      <c r="BZ35" s="586"/>
      <c r="CA35" s="586"/>
      <c r="CB35" s="586"/>
      <c r="CC35" s="586"/>
      <c r="CD35" s="586"/>
      <c r="CE35" s="586"/>
      <c r="CF35" s="586"/>
      <c r="CG35" s="586"/>
      <c r="CH35" s="586"/>
      <c r="CI35" s="586"/>
      <c r="CJ35" s="586"/>
      <c r="CK35" s="586"/>
      <c r="CL35" s="586"/>
      <c r="CM35" s="586"/>
      <c r="CN35" s="199"/>
      <c r="CO35" s="585">
        <f t="shared" si="4"/>
        <v>27</v>
      </c>
      <c r="CP35" s="585"/>
      <c r="CQ35" s="586" t="str">
        <f>IF('各会計、関係団体の財政状況及び健全化判断比率'!BS11="","",'各会計、関係団体の財政状況及び健全化判断比率'!BS11)</f>
        <v>兵庫県まちづくり技術センター</v>
      </c>
      <c r="CR35" s="586"/>
      <c r="CS35" s="586"/>
      <c r="CT35" s="586"/>
      <c r="CU35" s="586"/>
      <c r="CV35" s="586"/>
      <c r="CW35" s="586"/>
      <c r="CX35" s="586"/>
      <c r="CY35" s="586"/>
      <c r="CZ35" s="586"/>
      <c r="DA35" s="586"/>
      <c r="DB35" s="586"/>
      <c r="DC35" s="586"/>
      <c r="DD35" s="586"/>
      <c r="DE35" s="586"/>
      <c r="DF35" s="191"/>
      <c r="DG35" s="588" t="str">
        <f>IF('各会計、関係団体の財政状況及び健全化判断比率'!BR11="","",'各会計、関係団体の財政状況及び健全化判断比率'!BR11)</f>
        <v/>
      </c>
      <c r="DH35" s="588"/>
      <c r="DI35" s="202"/>
      <c r="DJ35" s="157"/>
      <c r="DK35" s="157"/>
      <c r="DL35" s="157"/>
      <c r="DM35" s="157"/>
      <c r="DN35" s="157"/>
      <c r="DO35" s="157"/>
    </row>
    <row r="36" spans="1:119" ht="32.25" customHeight="1" x14ac:dyDescent="0.15">
      <c r="A36" s="158"/>
      <c r="B36" s="198"/>
      <c r="C36" s="585">
        <f t="shared" si="5"/>
        <v>6</v>
      </c>
      <c r="D36" s="585"/>
      <c r="E36" s="586" t="str">
        <f>IF('各会計、関係団体の財政状況及び健全化判断比率'!B12="","",'各会計、関係団体の財政状況及び健全化判断比率'!B12)</f>
        <v>庁用自動車管理特別会計</v>
      </c>
      <c r="F36" s="586"/>
      <c r="G36" s="586"/>
      <c r="H36" s="586"/>
      <c r="I36" s="586"/>
      <c r="J36" s="586"/>
      <c r="K36" s="586"/>
      <c r="L36" s="586"/>
      <c r="M36" s="586"/>
      <c r="N36" s="586"/>
      <c r="O36" s="586"/>
      <c r="P36" s="586"/>
      <c r="Q36" s="586"/>
      <c r="R36" s="586"/>
      <c r="S36" s="586"/>
      <c r="T36" s="199"/>
      <c r="U36" s="585" t="str">
        <f t="shared" si="0"/>
        <v/>
      </c>
      <c r="V36" s="585"/>
      <c r="W36" s="586"/>
      <c r="X36" s="586"/>
      <c r="Y36" s="586"/>
      <c r="Z36" s="586"/>
      <c r="AA36" s="586"/>
      <c r="AB36" s="586"/>
      <c r="AC36" s="586"/>
      <c r="AD36" s="586"/>
      <c r="AE36" s="586"/>
      <c r="AF36" s="586"/>
      <c r="AG36" s="586"/>
      <c r="AH36" s="586"/>
      <c r="AI36" s="586"/>
      <c r="AJ36" s="586"/>
      <c r="AK36" s="586"/>
      <c r="AL36" s="199"/>
      <c r="AM36" s="585">
        <f t="shared" si="1"/>
        <v>17</v>
      </c>
      <c r="AN36" s="585"/>
      <c r="AO36" s="586" t="str">
        <f>IF('各会計、関係団体の財政状況及び健全化判断比率'!B34="","",'各会計、関係団体の財政状況及び健全化判断比率'!B34)</f>
        <v>流域下水道事業会計</v>
      </c>
      <c r="AP36" s="586"/>
      <c r="AQ36" s="586"/>
      <c r="AR36" s="586"/>
      <c r="AS36" s="586"/>
      <c r="AT36" s="586"/>
      <c r="AU36" s="586"/>
      <c r="AV36" s="586"/>
      <c r="AW36" s="586"/>
      <c r="AX36" s="586"/>
      <c r="AY36" s="586"/>
      <c r="AZ36" s="586"/>
      <c r="BA36" s="586"/>
      <c r="BB36" s="586"/>
      <c r="BC36" s="586"/>
      <c r="BD36" s="199"/>
      <c r="BE36" s="585" t="str">
        <f t="shared" si="2"/>
        <v/>
      </c>
      <c r="BF36" s="585"/>
      <c r="BG36" s="586"/>
      <c r="BH36" s="586"/>
      <c r="BI36" s="586"/>
      <c r="BJ36" s="586"/>
      <c r="BK36" s="586"/>
      <c r="BL36" s="586"/>
      <c r="BM36" s="586"/>
      <c r="BN36" s="586"/>
      <c r="BO36" s="586"/>
      <c r="BP36" s="586"/>
      <c r="BQ36" s="586"/>
      <c r="BR36" s="586"/>
      <c r="BS36" s="586"/>
      <c r="BT36" s="586"/>
      <c r="BU36" s="586"/>
      <c r="BV36" s="199"/>
      <c r="BW36" s="585" t="str">
        <f t="shared" si="3"/>
        <v/>
      </c>
      <c r="BX36" s="585"/>
      <c r="BY36" s="586" t="str">
        <f>IF('各会計、関係団体の財政状況及び健全化判断比率'!B73="","",'各会計、関係団体の財政状況及び健全化判断比率'!B73)</f>
        <v/>
      </c>
      <c r="BZ36" s="586"/>
      <c r="CA36" s="586"/>
      <c r="CB36" s="586"/>
      <c r="CC36" s="586"/>
      <c r="CD36" s="586"/>
      <c r="CE36" s="586"/>
      <c r="CF36" s="586"/>
      <c r="CG36" s="586"/>
      <c r="CH36" s="586"/>
      <c r="CI36" s="586"/>
      <c r="CJ36" s="586"/>
      <c r="CK36" s="586"/>
      <c r="CL36" s="586"/>
      <c r="CM36" s="586"/>
      <c r="CN36" s="199"/>
      <c r="CO36" s="585">
        <f t="shared" si="4"/>
        <v>28</v>
      </c>
      <c r="CP36" s="585"/>
      <c r="CQ36" s="586" t="str">
        <f>IF('各会計、関係団体の財政状況及び健全化判断比率'!BS12="","",'各会計、関係団体の財政状況及び健全化判断比率'!BS12)</f>
        <v>兵庫県住宅建築総合センター</v>
      </c>
      <c r="CR36" s="586"/>
      <c r="CS36" s="586"/>
      <c r="CT36" s="586"/>
      <c r="CU36" s="586"/>
      <c r="CV36" s="586"/>
      <c r="CW36" s="586"/>
      <c r="CX36" s="586"/>
      <c r="CY36" s="586"/>
      <c r="CZ36" s="586"/>
      <c r="DA36" s="586"/>
      <c r="DB36" s="586"/>
      <c r="DC36" s="586"/>
      <c r="DD36" s="586"/>
      <c r="DE36" s="586"/>
      <c r="DF36" s="191"/>
      <c r="DG36" s="588" t="str">
        <f>IF('各会計、関係団体の財政状況及び健全化判断比率'!BR12="","",'各会計、関係団体の財政状況及び健全化判断比率'!BR12)</f>
        <v/>
      </c>
      <c r="DH36" s="588"/>
      <c r="DI36" s="202"/>
      <c r="DJ36" s="157"/>
      <c r="DK36" s="157"/>
      <c r="DL36" s="157"/>
      <c r="DM36" s="157"/>
      <c r="DN36" s="157"/>
      <c r="DO36" s="157"/>
    </row>
    <row r="37" spans="1:119" ht="32.25" customHeight="1" x14ac:dyDescent="0.15">
      <c r="A37" s="158"/>
      <c r="B37" s="198"/>
      <c r="C37" s="585">
        <f t="shared" si="5"/>
        <v>7</v>
      </c>
      <c r="D37" s="585"/>
      <c r="E37" s="586" t="str">
        <f>IF('各会計、関係団体の財政状況及び健全化判断比率'!B13="","",'各会計、関係団体の財政状況及び健全化判断比率'!B13)</f>
        <v>公債費特別会計</v>
      </c>
      <c r="F37" s="586"/>
      <c r="G37" s="586"/>
      <c r="H37" s="586"/>
      <c r="I37" s="586"/>
      <c r="J37" s="586"/>
      <c r="K37" s="586"/>
      <c r="L37" s="586"/>
      <c r="M37" s="586"/>
      <c r="N37" s="586"/>
      <c r="O37" s="586"/>
      <c r="P37" s="586"/>
      <c r="Q37" s="586"/>
      <c r="R37" s="586"/>
      <c r="S37" s="586"/>
      <c r="T37" s="199"/>
      <c r="U37" s="585" t="str">
        <f t="shared" si="0"/>
        <v/>
      </c>
      <c r="V37" s="585"/>
      <c r="W37" s="586"/>
      <c r="X37" s="586"/>
      <c r="Y37" s="586"/>
      <c r="Z37" s="586"/>
      <c r="AA37" s="586"/>
      <c r="AB37" s="586"/>
      <c r="AC37" s="586"/>
      <c r="AD37" s="586"/>
      <c r="AE37" s="586"/>
      <c r="AF37" s="586"/>
      <c r="AG37" s="586"/>
      <c r="AH37" s="586"/>
      <c r="AI37" s="586"/>
      <c r="AJ37" s="586"/>
      <c r="AK37" s="586"/>
      <c r="AL37" s="199"/>
      <c r="AM37" s="585">
        <f t="shared" si="1"/>
        <v>18</v>
      </c>
      <c r="AN37" s="585"/>
      <c r="AO37" s="586" t="str">
        <f>IF('各会計、関係団体の財政状況及び健全化判断比率'!B35="","",'各会計、関係団体の財政状況及び健全化判断比率'!B35)</f>
        <v>地域整備事業会計</v>
      </c>
      <c r="AP37" s="586"/>
      <c r="AQ37" s="586"/>
      <c r="AR37" s="586"/>
      <c r="AS37" s="586"/>
      <c r="AT37" s="586"/>
      <c r="AU37" s="586"/>
      <c r="AV37" s="586"/>
      <c r="AW37" s="586"/>
      <c r="AX37" s="586"/>
      <c r="AY37" s="586"/>
      <c r="AZ37" s="586"/>
      <c r="BA37" s="586"/>
      <c r="BB37" s="586"/>
      <c r="BC37" s="586"/>
      <c r="BD37" s="199"/>
      <c r="BE37" s="585" t="str">
        <f t="shared" si="2"/>
        <v/>
      </c>
      <c r="BF37" s="585"/>
      <c r="BG37" s="586"/>
      <c r="BH37" s="586"/>
      <c r="BI37" s="586"/>
      <c r="BJ37" s="586"/>
      <c r="BK37" s="586"/>
      <c r="BL37" s="586"/>
      <c r="BM37" s="586"/>
      <c r="BN37" s="586"/>
      <c r="BO37" s="586"/>
      <c r="BP37" s="586"/>
      <c r="BQ37" s="586"/>
      <c r="BR37" s="586"/>
      <c r="BS37" s="586"/>
      <c r="BT37" s="586"/>
      <c r="BU37" s="586"/>
      <c r="BV37" s="199"/>
      <c r="BW37" s="585" t="str">
        <f t="shared" si="3"/>
        <v/>
      </c>
      <c r="BX37" s="585"/>
      <c r="BY37" s="586" t="str">
        <f>IF('各会計、関係団体の財政状況及び健全化判断比率'!B74="","",'各会計、関係団体の財政状況及び健全化判断比率'!B74)</f>
        <v/>
      </c>
      <c r="BZ37" s="586"/>
      <c r="CA37" s="586"/>
      <c r="CB37" s="586"/>
      <c r="CC37" s="586"/>
      <c r="CD37" s="586"/>
      <c r="CE37" s="586"/>
      <c r="CF37" s="586"/>
      <c r="CG37" s="586"/>
      <c r="CH37" s="586"/>
      <c r="CI37" s="586"/>
      <c r="CJ37" s="586"/>
      <c r="CK37" s="586"/>
      <c r="CL37" s="586"/>
      <c r="CM37" s="586"/>
      <c r="CN37" s="199"/>
      <c r="CO37" s="585">
        <f t="shared" si="4"/>
        <v>29</v>
      </c>
      <c r="CP37" s="585"/>
      <c r="CQ37" s="586" t="str">
        <f>IF('各会計、関係団体の財政状況及び健全化判断比率'!BS13="","",'各会計、関係団体の財政状況及び健全化判断比率'!BS13)</f>
        <v>兵庫県営林緑化労働基金</v>
      </c>
      <c r="CR37" s="586"/>
      <c r="CS37" s="586"/>
      <c r="CT37" s="586"/>
      <c r="CU37" s="586"/>
      <c r="CV37" s="586"/>
      <c r="CW37" s="586"/>
      <c r="CX37" s="586"/>
      <c r="CY37" s="586"/>
      <c r="CZ37" s="586"/>
      <c r="DA37" s="586"/>
      <c r="DB37" s="586"/>
      <c r="DC37" s="586"/>
      <c r="DD37" s="586"/>
      <c r="DE37" s="586"/>
      <c r="DF37" s="191"/>
      <c r="DG37" s="588" t="str">
        <f>IF('各会計、関係団体の財政状況及び健全化判断比率'!BR13="","",'各会計、関係団体の財政状況及び健全化判断比率'!BR13)</f>
        <v/>
      </c>
      <c r="DH37" s="588"/>
      <c r="DI37" s="202"/>
      <c r="DJ37" s="157"/>
      <c r="DK37" s="157"/>
      <c r="DL37" s="157"/>
      <c r="DM37" s="157"/>
      <c r="DN37" s="157"/>
      <c r="DO37" s="157"/>
    </row>
    <row r="38" spans="1:119" ht="32.25" customHeight="1" x14ac:dyDescent="0.15">
      <c r="A38" s="158"/>
      <c r="B38" s="198"/>
      <c r="C38" s="585">
        <f t="shared" si="5"/>
        <v>8</v>
      </c>
      <c r="D38" s="585"/>
      <c r="E38" s="586" t="str">
        <f>IF('各会計、関係団体の財政状況及び健全化判断比率'!B14="","",'各会計、関係団体の財政状況及び健全化判断比率'!B14)</f>
        <v>自治振興助成事業特別会計</v>
      </c>
      <c r="F38" s="586"/>
      <c r="G38" s="586"/>
      <c r="H38" s="586"/>
      <c r="I38" s="586"/>
      <c r="J38" s="586"/>
      <c r="K38" s="586"/>
      <c r="L38" s="586"/>
      <c r="M38" s="586"/>
      <c r="N38" s="586"/>
      <c r="O38" s="586"/>
      <c r="P38" s="586"/>
      <c r="Q38" s="586"/>
      <c r="R38" s="586"/>
      <c r="S38" s="586"/>
      <c r="T38" s="199"/>
      <c r="U38" s="585" t="str">
        <f t="shared" si="0"/>
        <v/>
      </c>
      <c r="V38" s="585"/>
      <c r="W38" s="586"/>
      <c r="X38" s="586"/>
      <c r="Y38" s="586"/>
      <c r="Z38" s="586"/>
      <c r="AA38" s="586"/>
      <c r="AB38" s="586"/>
      <c r="AC38" s="586"/>
      <c r="AD38" s="586"/>
      <c r="AE38" s="586"/>
      <c r="AF38" s="586"/>
      <c r="AG38" s="586"/>
      <c r="AH38" s="586"/>
      <c r="AI38" s="586"/>
      <c r="AJ38" s="586"/>
      <c r="AK38" s="586"/>
      <c r="AL38" s="199"/>
      <c r="AM38" s="585">
        <f t="shared" si="1"/>
        <v>19</v>
      </c>
      <c r="AN38" s="585"/>
      <c r="AO38" s="586" t="str">
        <f>IF('各会計、関係団体の財政状況及び健全化判断比率'!B36="","",'各会計、関係団体の財政状況及び健全化判断比率'!B36)</f>
        <v>地域創生整備事業会計</v>
      </c>
      <c r="AP38" s="586"/>
      <c r="AQ38" s="586"/>
      <c r="AR38" s="586"/>
      <c r="AS38" s="586"/>
      <c r="AT38" s="586"/>
      <c r="AU38" s="586"/>
      <c r="AV38" s="586"/>
      <c r="AW38" s="586"/>
      <c r="AX38" s="586"/>
      <c r="AY38" s="586"/>
      <c r="AZ38" s="586"/>
      <c r="BA38" s="586"/>
      <c r="BB38" s="586"/>
      <c r="BC38" s="586"/>
      <c r="BD38" s="199"/>
      <c r="BE38" s="585" t="str">
        <f t="shared" si="2"/>
        <v/>
      </c>
      <c r="BF38" s="585"/>
      <c r="BG38" s="586"/>
      <c r="BH38" s="586"/>
      <c r="BI38" s="586"/>
      <c r="BJ38" s="586"/>
      <c r="BK38" s="586"/>
      <c r="BL38" s="586"/>
      <c r="BM38" s="586"/>
      <c r="BN38" s="586"/>
      <c r="BO38" s="586"/>
      <c r="BP38" s="586"/>
      <c r="BQ38" s="586"/>
      <c r="BR38" s="586"/>
      <c r="BS38" s="586"/>
      <c r="BT38" s="586"/>
      <c r="BU38" s="586"/>
      <c r="BV38" s="199"/>
      <c r="BW38" s="585" t="str">
        <f t="shared" si="3"/>
        <v/>
      </c>
      <c r="BX38" s="585"/>
      <c r="BY38" s="586" t="str">
        <f>IF('各会計、関係団体の財政状況及び健全化判断比率'!B75="","",'各会計、関係団体の財政状況及び健全化判断比率'!B75)</f>
        <v/>
      </c>
      <c r="BZ38" s="586"/>
      <c r="CA38" s="586"/>
      <c r="CB38" s="586"/>
      <c r="CC38" s="586"/>
      <c r="CD38" s="586"/>
      <c r="CE38" s="586"/>
      <c r="CF38" s="586"/>
      <c r="CG38" s="586"/>
      <c r="CH38" s="586"/>
      <c r="CI38" s="586"/>
      <c r="CJ38" s="586"/>
      <c r="CK38" s="586"/>
      <c r="CL38" s="586"/>
      <c r="CM38" s="586"/>
      <c r="CN38" s="199"/>
      <c r="CO38" s="585">
        <f t="shared" si="4"/>
        <v>30</v>
      </c>
      <c r="CP38" s="585"/>
      <c r="CQ38" s="586" t="str">
        <f>IF('各会計、関係団体の財政状況及び健全化判断比率'!BS14="","",'各会計、関係団体の財政状況及び健全化判断比率'!BS14)</f>
        <v>ひょうご産業活性化センター</v>
      </c>
      <c r="CR38" s="586"/>
      <c r="CS38" s="586"/>
      <c r="CT38" s="586"/>
      <c r="CU38" s="586"/>
      <c r="CV38" s="586"/>
      <c r="CW38" s="586"/>
      <c r="CX38" s="586"/>
      <c r="CY38" s="586"/>
      <c r="CZ38" s="586"/>
      <c r="DA38" s="586"/>
      <c r="DB38" s="586"/>
      <c r="DC38" s="586"/>
      <c r="DD38" s="586"/>
      <c r="DE38" s="586"/>
      <c r="DF38" s="191"/>
      <c r="DG38" s="588" t="str">
        <f>IF('各会計、関係団体の財政状況及び健全化判断比率'!BR14="","",'各会計、関係団体の財政状況及び健全化判断比率'!BR14)</f>
        <v/>
      </c>
      <c r="DH38" s="588"/>
      <c r="DI38" s="202"/>
      <c r="DJ38" s="157"/>
      <c r="DK38" s="157"/>
      <c r="DL38" s="157"/>
      <c r="DM38" s="157"/>
      <c r="DN38" s="157"/>
      <c r="DO38" s="157"/>
    </row>
    <row r="39" spans="1:119" ht="32.25" customHeight="1" x14ac:dyDescent="0.15">
      <c r="A39" s="158"/>
      <c r="B39" s="198"/>
      <c r="C39" s="585">
        <f t="shared" si="5"/>
        <v>9</v>
      </c>
      <c r="D39" s="585"/>
      <c r="E39" s="586" t="str">
        <f>IF('各会計、関係団体の財政状況及び健全化判断比率'!B15="","",'各会計、関係団体の財政状況及び健全化判断比率'!B15)</f>
        <v>母子寡婦福祉資金特別会計</v>
      </c>
      <c r="F39" s="586"/>
      <c r="G39" s="586"/>
      <c r="H39" s="586"/>
      <c r="I39" s="586"/>
      <c r="J39" s="586"/>
      <c r="K39" s="586"/>
      <c r="L39" s="586"/>
      <c r="M39" s="586"/>
      <c r="N39" s="586"/>
      <c r="O39" s="586"/>
      <c r="P39" s="586"/>
      <c r="Q39" s="586"/>
      <c r="R39" s="586"/>
      <c r="S39" s="586"/>
      <c r="T39" s="199"/>
      <c r="U39" s="585" t="str">
        <f t="shared" si="0"/>
        <v/>
      </c>
      <c r="V39" s="585"/>
      <c r="W39" s="586"/>
      <c r="X39" s="586"/>
      <c r="Y39" s="586"/>
      <c r="Z39" s="586"/>
      <c r="AA39" s="586"/>
      <c r="AB39" s="586"/>
      <c r="AC39" s="586"/>
      <c r="AD39" s="586"/>
      <c r="AE39" s="586"/>
      <c r="AF39" s="586"/>
      <c r="AG39" s="586"/>
      <c r="AH39" s="586"/>
      <c r="AI39" s="586"/>
      <c r="AJ39" s="586"/>
      <c r="AK39" s="586"/>
      <c r="AL39" s="199"/>
      <c r="AM39" s="585" t="str">
        <f t="shared" si="1"/>
        <v/>
      </c>
      <c r="AN39" s="585"/>
      <c r="AO39" s="586"/>
      <c r="AP39" s="586"/>
      <c r="AQ39" s="586"/>
      <c r="AR39" s="586"/>
      <c r="AS39" s="586"/>
      <c r="AT39" s="586"/>
      <c r="AU39" s="586"/>
      <c r="AV39" s="586"/>
      <c r="AW39" s="586"/>
      <c r="AX39" s="586"/>
      <c r="AY39" s="586"/>
      <c r="AZ39" s="586"/>
      <c r="BA39" s="586"/>
      <c r="BB39" s="586"/>
      <c r="BC39" s="586"/>
      <c r="BD39" s="199"/>
      <c r="BE39" s="585" t="str">
        <f t="shared" si="2"/>
        <v/>
      </c>
      <c r="BF39" s="585"/>
      <c r="BG39" s="586"/>
      <c r="BH39" s="586"/>
      <c r="BI39" s="586"/>
      <c r="BJ39" s="586"/>
      <c r="BK39" s="586"/>
      <c r="BL39" s="586"/>
      <c r="BM39" s="586"/>
      <c r="BN39" s="586"/>
      <c r="BO39" s="586"/>
      <c r="BP39" s="586"/>
      <c r="BQ39" s="586"/>
      <c r="BR39" s="586"/>
      <c r="BS39" s="586"/>
      <c r="BT39" s="586"/>
      <c r="BU39" s="586"/>
      <c r="BV39" s="199"/>
      <c r="BW39" s="585" t="str">
        <f t="shared" si="3"/>
        <v/>
      </c>
      <c r="BX39" s="585"/>
      <c r="BY39" s="586" t="str">
        <f>IF('各会計、関係団体の財政状況及び健全化判断比率'!B76="","",'各会計、関係団体の財政状況及び健全化判断比率'!B76)</f>
        <v/>
      </c>
      <c r="BZ39" s="586"/>
      <c r="CA39" s="586"/>
      <c r="CB39" s="586"/>
      <c r="CC39" s="586"/>
      <c r="CD39" s="586"/>
      <c r="CE39" s="586"/>
      <c r="CF39" s="586"/>
      <c r="CG39" s="586"/>
      <c r="CH39" s="586"/>
      <c r="CI39" s="586"/>
      <c r="CJ39" s="586"/>
      <c r="CK39" s="586"/>
      <c r="CL39" s="586"/>
      <c r="CM39" s="586"/>
      <c r="CN39" s="199"/>
      <c r="CO39" s="585">
        <f t="shared" si="4"/>
        <v>31</v>
      </c>
      <c r="CP39" s="585"/>
      <c r="CQ39" s="586" t="str">
        <f>IF('各会計、関係団体の財政状況及び健全化判断比率'!BS15="","",'各会計、関係団体の財政状況及び健全化判断比率'!BS15)</f>
        <v>新産業創造研究機構</v>
      </c>
      <c r="CR39" s="586"/>
      <c r="CS39" s="586"/>
      <c r="CT39" s="586"/>
      <c r="CU39" s="586"/>
      <c r="CV39" s="586"/>
      <c r="CW39" s="586"/>
      <c r="CX39" s="586"/>
      <c r="CY39" s="586"/>
      <c r="CZ39" s="586"/>
      <c r="DA39" s="586"/>
      <c r="DB39" s="586"/>
      <c r="DC39" s="586"/>
      <c r="DD39" s="586"/>
      <c r="DE39" s="586"/>
      <c r="DF39" s="191"/>
      <c r="DG39" s="588" t="str">
        <f>IF('各会計、関係団体の財政状況及び健全化判断比率'!BR15="","",'各会計、関係団体の財政状況及び健全化判断比率'!BR15)</f>
        <v/>
      </c>
      <c r="DH39" s="588"/>
      <c r="DI39" s="202"/>
      <c r="DJ39" s="157"/>
      <c r="DK39" s="157"/>
      <c r="DL39" s="157"/>
      <c r="DM39" s="157"/>
      <c r="DN39" s="157"/>
      <c r="DO39" s="157"/>
    </row>
    <row r="40" spans="1:119" ht="32.25" customHeight="1" x14ac:dyDescent="0.15">
      <c r="A40" s="158"/>
      <c r="B40" s="198"/>
      <c r="C40" s="585">
        <f t="shared" si="5"/>
        <v>10</v>
      </c>
      <c r="D40" s="585"/>
      <c r="E40" s="586" t="str">
        <f>IF('各会計、関係団体の財政状況及び健全化判断比率'!B16="","",'各会計、関係団体の財政状況及び健全化判断比率'!B16)</f>
        <v>小規模企業者等振興資金特別会計</v>
      </c>
      <c r="F40" s="586"/>
      <c r="G40" s="586"/>
      <c r="H40" s="586"/>
      <c r="I40" s="586"/>
      <c r="J40" s="586"/>
      <c r="K40" s="586"/>
      <c r="L40" s="586"/>
      <c r="M40" s="586"/>
      <c r="N40" s="586"/>
      <c r="O40" s="586"/>
      <c r="P40" s="586"/>
      <c r="Q40" s="586"/>
      <c r="R40" s="586"/>
      <c r="S40" s="586"/>
      <c r="T40" s="199"/>
      <c r="U40" s="585" t="str">
        <f t="shared" si="0"/>
        <v/>
      </c>
      <c r="V40" s="585"/>
      <c r="W40" s="586"/>
      <c r="X40" s="586"/>
      <c r="Y40" s="586"/>
      <c r="Z40" s="586"/>
      <c r="AA40" s="586"/>
      <c r="AB40" s="586"/>
      <c r="AC40" s="586"/>
      <c r="AD40" s="586"/>
      <c r="AE40" s="586"/>
      <c r="AF40" s="586"/>
      <c r="AG40" s="586"/>
      <c r="AH40" s="586"/>
      <c r="AI40" s="586"/>
      <c r="AJ40" s="586"/>
      <c r="AK40" s="586"/>
      <c r="AL40" s="199"/>
      <c r="AM40" s="585" t="str">
        <f t="shared" si="1"/>
        <v/>
      </c>
      <c r="AN40" s="585"/>
      <c r="AO40" s="586"/>
      <c r="AP40" s="586"/>
      <c r="AQ40" s="586"/>
      <c r="AR40" s="586"/>
      <c r="AS40" s="586"/>
      <c r="AT40" s="586"/>
      <c r="AU40" s="586"/>
      <c r="AV40" s="586"/>
      <c r="AW40" s="586"/>
      <c r="AX40" s="586"/>
      <c r="AY40" s="586"/>
      <c r="AZ40" s="586"/>
      <c r="BA40" s="586"/>
      <c r="BB40" s="586"/>
      <c r="BC40" s="586"/>
      <c r="BD40" s="199"/>
      <c r="BE40" s="585" t="str">
        <f t="shared" si="2"/>
        <v/>
      </c>
      <c r="BF40" s="585"/>
      <c r="BG40" s="586"/>
      <c r="BH40" s="586"/>
      <c r="BI40" s="586"/>
      <c r="BJ40" s="586"/>
      <c r="BK40" s="586"/>
      <c r="BL40" s="586"/>
      <c r="BM40" s="586"/>
      <c r="BN40" s="586"/>
      <c r="BO40" s="586"/>
      <c r="BP40" s="586"/>
      <c r="BQ40" s="586"/>
      <c r="BR40" s="586"/>
      <c r="BS40" s="586"/>
      <c r="BT40" s="586"/>
      <c r="BU40" s="586"/>
      <c r="BV40" s="199"/>
      <c r="BW40" s="585" t="str">
        <f t="shared" si="3"/>
        <v/>
      </c>
      <c r="BX40" s="585"/>
      <c r="BY40" s="586" t="str">
        <f>IF('各会計、関係団体の財政状況及び健全化判断比率'!B77="","",'各会計、関係団体の財政状況及び健全化判断比率'!B77)</f>
        <v/>
      </c>
      <c r="BZ40" s="586"/>
      <c r="CA40" s="586"/>
      <c r="CB40" s="586"/>
      <c r="CC40" s="586"/>
      <c r="CD40" s="586"/>
      <c r="CE40" s="586"/>
      <c r="CF40" s="586"/>
      <c r="CG40" s="586"/>
      <c r="CH40" s="586"/>
      <c r="CI40" s="586"/>
      <c r="CJ40" s="586"/>
      <c r="CK40" s="586"/>
      <c r="CL40" s="586"/>
      <c r="CM40" s="586"/>
      <c r="CN40" s="199"/>
      <c r="CO40" s="585">
        <f t="shared" si="4"/>
        <v>32</v>
      </c>
      <c r="CP40" s="585"/>
      <c r="CQ40" s="586" t="str">
        <f>IF('各会計、関係団体の財政状況及び健全化判断比率'!BS16="","",'各会計、関係団体の財政状況及び健全化判断比率'!BS16)</f>
        <v>ひょうご科学技術協会</v>
      </c>
      <c r="CR40" s="586"/>
      <c r="CS40" s="586"/>
      <c r="CT40" s="586"/>
      <c r="CU40" s="586"/>
      <c r="CV40" s="586"/>
      <c r="CW40" s="586"/>
      <c r="CX40" s="586"/>
      <c r="CY40" s="586"/>
      <c r="CZ40" s="586"/>
      <c r="DA40" s="586"/>
      <c r="DB40" s="586"/>
      <c r="DC40" s="586"/>
      <c r="DD40" s="586"/>
      <c r="DE40" s="586"/>
      <c r="DF40" s="191"/>
      <c r="DG40" s="588" t="str">
        <f>IF('各会計、関係団体の財政状況及び健全化判断比率'!BR16="","",'各会計、関係団体の財政状況及び健全化判断比率'!BR16)</f>
        <v/>
      </c>
      <c r="DH40" s="588"/>
      <c r="DI40" s="202"/>
      <c r="DJ40" s="157"/>
      <c r="DK40" s="157"/>
      <c r="DL40" s="157"/>
      <c r="DM40" s="157"/>
      <c r="DN40" s="157"/>
      <c r="DO40" s="157"/>
    </row>
    <row r="41" spans="1:119" ht="13.5" customHeight="1" thickBot="1" x14ac:dyDescent="0.2">
      <c r="A41" s="158"/>
      <c r="B41" s="203"/>
      <c r="C41" s="204"/>
      <c r="D41" s="204"/>
      <c r="E41" s="204"/>
      <c r="F41" s="204"/>
      <c r="G41" s="204"/>
      <c r="H41" s="204"/>
      <c r="I41" s="204"/>
      <c r="J41" s="204"/>
      <c r="K41" s="204"/>
      <c r="L41" s="204"/>
      <c r="M41" s="204"/>
      <c r="N41" s="204"/>
      <c r="O41" s="204"/>
      <c r="P41" s="204"/>
      <c r="Q41" s="204"/>
      <c r="R41" s="204"/>
      <c r="S41" s="204"/>
      <c r="T41" s="204"/>
      <c r="U41" s="204"/>
      <c r="V41" s="204"/>
      <c r="W41" s="204"/>
      <c r="X41" s="204"/>
      <c r="Y41" s="204"/>
      <c r="Z41" s="204"/>
      <c r="AA41" s="204"/>
      <c r="AB41" s="204"/>
      <c r="AC41" s="204"/>
      <c r="AD41" s="204"/>
      <c r="AE41" s="204"/>
      <c r="AF41" s="204"/>
      <c r="AG41" s="204"/>
      <c r="AH41" s="204"/>
      <c r="AI41" s="204"/>
      <c r="AJ41" s="204"/>
      <c r="AK41" s="204"/>
      <c r="AL41" s="204"/>
      <c r="AM41" s="204"/>
      <c r="AN41" s="204"/>
      <c r="AO41" s="204"/>
      <c r="AP41" s="204"/>
      <c r="AQ41" s="204"/>
      <c r="AR41" s="204"/>
      <c r="AS41" s="204"/>
      <c r="AT41" s="204"/>
      <c r="AU41" s="204"/>
      <c r="AV41" s="204"/>
      <c r="AW41" s="204"/>
      <c r="AX41" s="204"/>
      <c r="AY41" s="204"/>
      <c r="AZ41" s="204"/>
      <c r="BA41" s="204"/>
      <c r="BB41" s="204"/>
      <c r="BC41" s="204"/>
      <c r="BD41" s="204"/>
      <c r="BE41" s="204"/>
      <c r="BF41" s="204"/>
      <c r="BG41" s="204"/>
      <c r="BH41" s="204"/>
      <c r="BI41" s="204"/>
      <c r="BJ41" s="204"/>
      <c r="BK41" s="204"/>
      <c r="BL41" s="204"/>
      <c r="BM41" s="204"/>
      <c r="BN41" s="204"/>
      <c r="BO41" s="204"/>
      <c r="BP41" s="204"/>
      <c r="BQ41" s="204"/>
      <c r="BR41" s="204"/>
      <c r="BS41" s="204"/>
      <c r="BT41" s="204"/>
      <c r="BU41" s="204"/>
      <c r="BV41" s="204"/>
      <c r="BW41" s="204"/>
      <c r="BX41" s="204"/>
      <c r="BY41" s="204"/>
      <c r="BZ41" s="204"/>
      <c r="CA41" s="204"/>
      <c r="CB41" s="204"/>
      <c r="CC41" s="204"/>
      <c r="CD41" s="204"/>
      <c r="CE41" s="204"/>
      <c r="CF41" s="204"/>
      <c r="CG41" s="204"/>
      <c r="CH41" s="204"/>
      <c r="CI41" s="204"/>
      <c r="CJ41" s="204"/>
      <c r="CK41" s="204"/>
      <c r="CL41" s="204"/>
      <c r="CM41" s="204"/>
      <c r="CN41" s="204"/>
      <c r="CO41" s="204"/>
      <c r="CP41" s="204"/>
      <c r="CQ41" s="204"/>
      <c r="CR41" s="204"/>
      <c r="CS41" s="204"/>
      <c r="CT41" s="204"/>
      <c r="CU41" s="204"/>
      <c r="CV41" s="204"/>
      <c r="CW41" s="204"/>
      <c r="CX41" s="204"/>
      <c r="CY41" s="204"/>
      <c r="CZ41" s="204"/>
      <c r="DA41" s="204"/>
      <c r="DB41" s="204"/>
      <c r="DC41" s="204"/>
      <c r="DD41" s="204"/>
      <c r="DE41" s="204"/>
      <c r="DF41" s="204"/>
      <c r="DG41" s="204"/>
      <c r="DH41" s="204"/>
      <c r="DI41" s="205"/>
      <c r="DJ41" s="157"/>
      <c r="DK41" s="157"/>
      <c r="DL41" s="157"/>
      <c r="DM41" s="157"/>
      <c r="DN41" s="157"/>
      <c r="DO41" s="157"/>
    </row>
    <row r="42" spans="1:119" x14ac:dyDescent="0.15">
      <c r="A42" s="157"/>
      <c r="B42" s="157"/>
      <c r="C42" s="157"/>
      <c r="D42" s="157"/>
      <c r="E42" s="157"/>
      <c r="F42" s="157"/>
      <c r="G42" s="157"/>
      <c r="H42" s="157"/>
      <c r="I42" s="157"/>
      <c r="J42" s="157"/>
      <c r="K42" s="157"/>
      <c r="L42" s="157"/>
      <c r="M42" s="157"/>
      <c r="N42" s="157"/>
      <c r="O42" s="157"/>
      <c r="P42" s="157"/>
      <c r="Q42" s="157"/>
      <c r="R42" s="157"/>
      <c r="S42" s="157"/>
      <c r="T42" s="157"/>
      <c r="U42" s="157"/>
      <c r="V42" s="157"/>
      <c r="W42" s="157"/>
      <c r="X42" s="157"/>
      <c r="Y42" s="157"/>
      <c r="Z42" s="157"/>
      <c r="AA42" s="157"/>
      <c r="AB42" s="157"/>
      <c r="AC42" s="157"/>
      <c r="AD42" s="157"/>
      <c r="AE42" s="157"/>
      <c r="AF42" s="157"/>
      <c r="AG42" s="157"/>
      <c r="AH42" s="157"/>
      <c r="AI42" s="157"/>
      <c r="AJ42" s="157"/>
      <c r="AK42" s="157"/>
      <c r="AL42" s="157"/>
      <c r="AM42" s="157"/>
      <c r="AN42" s="157"/>
      <c r="AO42" s="157"/>
      <c r="AP42" s="157"/>
      <c r="AQ42" s="157"/>
      <c r="AR42" s="157"/>
      <c r="AS42" s="157"/>
      <c r="AT42" s="157"/>
      <c r="AU42" s="157"/>
      <c r="AV42" s="157"/>
      <c r="AW42" s="157"/>
      <c r="AX42" s="157"/>
      <c r="AY42" s="157"/>
      <c r="AZ42" s="157"/>
      <c r="BA42" s="157"/>
      <c r="BB42" s="157"/>
      <c r="BC42" s="157"/>
      <c r="BD42" s="157"/>
      <c r="BE42" s="157"/>
      <c r="BF42" s="157"/>
      <c r="BG42" s="157"/>
      <c r="BH42" s="157"/>
      <c r="BI42" s="157"/>
      <c r="BJ42" s="157"/>
      <c r="BK42" s="157"/>
      <c r="BL42" s="157"/>
      <c r="BM42" s="157"/>
      <c r="BN42" s="157"/>
      <c r="BO42" s="157"/>
      <c r="BP42" s="157"/>
      <c r="BQ42" s="157"/>
      <c r="BR42" s="157"/>
      <c r="BS42" s="157"/>
      <c r="BT42" s="157"/>
      <c r="BU42" s="157"/>
      <c r="BV42" s="157"/>
      <c r="BW42" s="157"/>
      <c r="BX42" s="157"/>
      <c r="BY42" s="157"/>
      <c r="BZ42" s="157"/>
      <c r="CA42" s="157"/>
      <c r="CB42" s="157"/>
      <c r="CC42" s="157"/>
      <c r="CD42" s="157"/>
      <c r="CE42" s="157"/>
      <c r="CF42" s="157"/>
      <c r="CG42" s="157"/>
      <c r="CH42" s="157"/>
      <c r="CI42" s="157"/>
      <c r="CJ42" s="157"/>
      <c r="CK42" s="157"/>
      <c r="CL42" s="157"/>
      <c r="CM42" s="157"/>
      <c r="CN42" s="157"/>
      <c r="CO42" s="157"/>
      <c r="CP42" s="157"/>
      <c r="CQ42" s="157"/>
      <c r="CR42" s="157"/>
      <c r="CS42" s="157"/>
      <c r="CT42" s="157"/>
      <c r="CU42" s="157"/>
      <c r="CV42" s="157"/>
      <c r="CW42" s="157"/>
      <c r="CX42" s="157"/>
      <c r="CY42" s="157"/>
      <c r="CZ42" s="157"/>
      <c r="DA42" s="157"/>
      <c r="DB42" s="157"/>
      <c r="DC42" s="157"/>
      <c r="DD42" s="157"/>
      <c r="DE42" s="157"/>
      <c r="DF42" s="157"/>
      <c r="DG42" s="157"/>
      <c r="DH42" s="157"/>
      <c r="DI42" s="157"/>
      <c r="DJ42" s="157"/>
      <c r="DK42" s="157"/>
      <c r="DL42" s="157"/>
      <c r="DM42" s="157"/>
      <c r="DN42" s="157"/>
      <c r="DO42" s="157"/>
    </row>
    <row r="43" spans="1:119" x14ac:dyDescent="0.15">
      <c r="A43" s="157"/>
      <c r="B43" s="157" t="s">
        <v>174</v>
      </c>
      <c r="C43" s="157"/>
      <c r="D43" s="157"/>
      <c r="E43" s="157" t="s">
        <v>175</v>
      </c>
      <c r="F43" s="157"/>
      <c r="G43" s="157"/>
      <c r="H43" s="157"/>
      <c r="I43" s="157"/>
      <c r="J43" s="157"/>
      <c r="K43" s="157"/>
      <c r="L43" s="157"/>
      <c r="M43" s="157"/>
      <c r="N43" s="157"/>
      <c r="O43" s="157"/>
      <c r="P43" s="157"/>
      <c r="Q43" s="157"/>
      <c r="R43" s="157"/>
      <c r="S43" s="157"/>
      <c r="T43" s="157"/>
      <c r="U43" s="157"/>
      <c r="V43" s="157"/>
      <c r="W43" s="157"/>
      <c r="X43" s="157"/>
      <c r="Y43" s="157"/>
      <c r="Z43" s="157"/>
      <c r="AA43" s="157"/>
      <c r="AB43" s="157"/>
      <c r="AC43" s="157"/>
      <c r="AD43" s="157"/>
      <c r="AE43" s="157"/>
      <c r="AF43" s="157"/>
      <c r="AG43" s="157"/>
      <c r="AH43" s="157"/>
      <c r="AI43" s="157"/>
      <c r="AJ43" s="157"/>
      <c r="AK43" s="157"/>
      <c r="AL43" s="157"/>
      <c r="AM43" s="157"/>
      <c r="AN43" s="157"/>
      <c r="AO43" s="157"/>
      <c r="AP43" s="157"/>
      <c r="AQ43" s="157"/>
      <c r="AR43" s="157"/>
      <c r="AS43" s="157"/>
      <c r="AT43" s="157"/>
      <c r="AU43" s="157"/>
      <c r="AV43" s="157"/>
      <c r="AW43" s="157"/>
      <c r="AX43" s="157"/>
      <c r="AY43" s="157"/>
      <c r="AZ43" s="157"/>
      <c r="BA43" s="157"/>
      <c r="BB43" s="157"/>
      <c r="BC43" s="157"/>
      <c r="BD43" s="157"/>
      <c r="BE43" s="157"/>
      <c r="BF43" s="157"/>
      <c r="BG43" s="157"/>
      <c r="BH43" s="157"/>
      <c r="BI43" s="157"/>
      <c r="BJ43" s="157"/>
      <c r="BK43" s="157"/>
      <c r="BL43" s="157"/>
      <c r="BM43" s="157"/>
      <c r="BN43" s="157"/>
      <c r="BO43" s="157"/>
      <c r="BP43" s="157"/>
      <c r="BQ43" s="157"/>
      <c r="BR43" s="157"/>
      <c r="BS43" s="157"/>
      <c r="BT43" s="157"/>
      <c r="BU43" s="157"/>
      <c r="BV43" s="157"/>
      <c r="BW43" s="157"/>
      <c r="BX43" s="157"/>
      <c r="BY43" s="157"/>
      <c r="BZ43" s="157"/>
      <c r="CA43" s="157"/>
      <c r="CB43" s="157"/>
      <c r="CC43" s="157"/>
      <c r="CD43" s="157"/>
      <c r="CE43" s="157"/>
      <c r="CF43" s="157"/>
      <c r="CG43" s="157"/>
      <c r="CH43" s="157"/>
      <c r="CI43" s="157"/>
      <c r="CJ43" s="157"/>
      <c r="CK43" s="157"/>
      <c r="CL43" s="157"/>
      <c r="CM43" s="157"/>
      <c r="CN43" s="157"/>
      <c r="CO43" s="157"/>
      <c r="CP43" s="157"/>
      <c r="CQ43" s="157"/>
      <c r="CR43" s="157"/>
      <c r="CS43" s="157"/>
      <c r="CT43" s="157"/>
      <c r="CU43" s="157"/>
      <c r="CV43" s="157"/>
      <c r="CW43" s="157"/>
      <c r="CX43" s="157"/>
      <c r="CY43" s="157"/>
      <c r="CZ43" s="157"/>
      <c r="DA43" s="157"/>
      <c r="DB43" s="157"/>
      <c r="DC43" s="157"/>
      <c r="DD43" s="157"/>
      <c r="DE43" s="157"/>
      <c r="DF43" s="157"/>
      <c r="DG43" s="157"/>
      <c r="DH43" s="157"/>
      <c r="DI43" s="157"/>
      <c r="DJ43" s="157"/>
      <c r="DK43" s="157"/>
      <c r="DL43" s="157"/>
      <c r="DM43" s="157"/>
      <c r="DN43" s="157"/>
      <c r="DO43" s="157"/>
    </row>
    <row r="44" spans="1:119" x14ac:dyDescent="0.15">
      <c r="A44" s="157"/>
      <c r="B44" s="157"/>
      <c r="C44" s="157"/>
      <c r="D44" s="157"/>
      <c r="E44" s="157" t="s">
        <v>176</v>
      </c>
      <c r="F44" s="157"/>
      <c r="G44" s="157"/>
      <c r="H44" s="157"/>
      <c r="I44" s="157"/>
      <c r="J44" s="157"/>
      <c r="K44" s="157"/>
      <c r="L44" s="157"/>
      <c r="M44" s="157"/>
      <c r="N44" s="157"/>
      <c r="O44" s="157"/>
      <c r="P44" s="157"/>
      <c r="Q44" s="157"/>
      <c r="R44" s="157"/>
      <c r="S44" s="157"/>
      <c r="T44" s="157"/>
      <c r="U44" s="157"/>
      <c r="V44" s="157"/>
      <c r="W44" s="157"/>
      <c r="X44" s="157"/>
      <c r="Y44" s="157"/>
      <c r="Z44" s="157"/>
      <c r="AA44" s="157"/>
      <c r="AB44" s="157"/>
      <c r="AC44" s="157"/>
      <c r="AD44" s="157"/>
      <c r="AE44" s="157"/>
      <c r="AF44" s="157"/>
      <c r="AG44" s="157"/>
      <c r="AH44" s="157"/>
      <c r="AI44" s="157"/>
      <c r="AJ44" s="157"/>
      <c r="AK44" s="157"/>
      <c r="AL44" s="157"/>
      <c r="AM44" s="157"/>
      <c r="AN44" s="157"/>
      <c r="AO44" s="157"/>
      <c r="AP44" s="157"/>
      <c r="AQ44" s="157"/>
      <c r="AR44" s="157"/>
      <c r="AS44" s="157"/>
      <c r="AT44" s="157"/>
      <c r="AU44" s="157"/>
      <c r="AV44" s="157"/>
      <c r="AW44" s="157"/>
      <c r="AX44" s="157"/>
      <c r="AY44" s="157"/>
      <c r="AZ44" s="157"/>
      <c r="BA44" s="157"/>
      <c r="BB44" s="157"/>
      <c r="BC44" s="157"/>
      <c r="BD44" s="157"/>
      <c r="BE44" s="157"/>
      <c r="BF44" s="157"/>
      <c r="BG44" s="157"/>
      <c r="BH44" s="157"/>
      <c r="BI44" s="157"/>
      <c r="BJ44" s="157"/>
      <c r="BK44" s="157"/>
      <c r="BL44" s="157"/>
      <c r="BM44" s="157"/>
      <c r="BN44" s="157"/>
      <c r="BO44" s="157"/>
      <c r="BP44" s="157"/>
      <c r="BQ44" s="157"/>
      <c r="BR44" s="157"/>
      <c r="BS44" s="157"/>
      <c r="BT44" s="157"/>
      <c r="BU44" s="157"/>
      <c r="BV44" s="157"/>
      <c r="BW44" s="157"/>
      <c r="BX44" s="157"/>
      <c r="BY44" s="157"/>
      <c r="BZ44" s="157"/>
      <c r="CA44" s="157"/>
      <c r="CB44" s="157"/>
      <c r="CC44" s="157"/>
      <c r="CD44" s="157"/>
      <c r="CE44" s="157"/>
      <c r="CF44" s="157"/>
      <c r="CG44" s="157"/>
      <c r="CH44" s="157"/>
      <c r="CI44" s="157"/>
      <c r="CJ44" s="157"/>
      <c r="CK44" s="157"/>
      <c r="CL44" s="157"/>
      <c r="CM44" s="157"/>
      <c r="CN44" s="157"/>
      <c r="CO44" s="157"/>
      <c r="CP44" s="157"/>
      <c r="CQ44" s="157"/>
      <c r="CR44" s="157"/>
      <c r="CS44" s="157"/>
      <c r="CT44" s="157"/>
      <c r="CU44" s="157"/>
      <c r="CV44" s="157"/>
      <c r="CW44" s="157"/>
      <c r="CX44" s="157"/>
      <c r="CY44" s="157"/>
      <c r="CZ44" s="157"/>
      <c r="DA44" s="157"/>
      <c r="DB44" s="157"/>
      <c r="DC44" s="157"/>
      <c r="DD44" s="157"/>
      <c r="DE44" s="157"/>
      <c r="DF44" s="157"/>
      <c r="DG44" s="157"/>
      <c r="DH44" s="157"/>
      <c r="DI44" s="157"/>
      <c r="DJ44" s="157"/>
      <c r="DK44" s="157"/>
      <c r="DL44" s="157"/>
      <c r="DM44" s="157"/>
      <c r="DN44" s="157"/>
      <c r="DO44" s="157"/>
    </row>
    <row r="45" spans="1:119" x14ac:dyDescent="0.15">
      <c r="A45" s="157"/>
      <c r="B45" s="157"/>
      <c r="C45" s="157"/>
      <c r="D45" s="157"/>
      <c r="E45" s="157" t="s">
        <v>177</v>
      </c>
      <c r="F45" s="157"/>
      <c r="G45" s="157"/>
      <c r="H45" s="157"/>
      <c r="I45" s="157"/>
      <c r="J45" s="157"/>
      <c r="K45" s="157"/>
      <c r="L45" s="157"/>
      <c r="M45" s="157"/>
      <c r="N45" s="157"/>
      <c r="O45" s="157"/>
      <c r="P45" s="157"/>
      <c r="Q45" s="157"/>
      <c r="R45" s="157"/>
      <c r="S45" s="157"/>
      <c r="T45" s="157"/>
      <c r="U45" s="157"/>
      <c r="V45" s="157"/>
      <c r="W45" s="157"/>
      <c r="X45" s="157"/>
      <c r="Y45" s="157"/>
      <c r="Z45" s="157"/>
      <c r="AA45" s="157"/>
      <c r="AB45" s="157"/>
      <c r="AC45" s="157"/>
      <c r="AD45" s="157"/>
      <c r="AE45" s="157"/>
      <c r="AF45" s="157"/>
      <c r="AG45" s="157"/>
      <c r="AH45" s="157"/>
      <c r="AI45" s="157"/>
      <c r="AJ45" s="157"/>
      <c r="AK45" s="157"/>
      <c r="AL45" s="157"/>
      <c r="AM45" s="157"/>
      <c r="AN45" s="157"/>
      <c r="AO45" s="157"/>
      <c r="AP45" s="157"/>
      <c r="AQ45" s="157"/>
      <c r="AR45" s="157"/>
      <c r="AS45" s="157"/>
      <c r="AT45" s="157"/>
      <c r="AU45" s="157"/>
      <c r="AV45" s="157"/>
      <c r="AW45" s="157"/>
      <c r="AX45" s="157"/>
      <c r="AY45" s="157"/>
      <c r="AZ45" s="157"/>
      <c r="BA45" s="157"/>
      <c r="BB45" s="157"/>
      <c r="BC45" s="157"/>
      <c r="BD45" s="157"/>
      <c r="BE45" s="157"/>
      <c r="BF45" s="157"/>
      <c r="BG45" s="157"/>
      <c r="BH45" s="157"/>
      <c r="BI45" s="157"/>
      <c r="BJ45" s="157"/>
      <c r="BK45" s="157"/>
      <c r="BL45" s="157"/>
      <c r="BM45" s="157"/>
      <c r="BN45" s="157"/>
      <c r="BO45" s="157"/>
      <c r="BP45" s="157"/>
      <c r="BQ45" s="157"/>
      <c r="BR45" s="157"/>
      <c r="BS45" s="157"/>
      <c r="BT45" s="157"/>
      <c r="BU45" s="157"/>
      <c r="BV45" s="157"/>
      <c r="BW45" s="157"/>
      <c r="BX45" s="157"/>
      <c r="BY45" s="157"/>
      <c r="BZ45" s="157"/>
      <c r="CA45" s="157"/>
      <c r="CB45" s="157"/>
      <c r="CC45" s="157"/>
      <c r="CD45" s="157"/>
      <c r="CE45" s="157"/>
      <c r="CF45" s="157"/>
      <c r="CG45" s="157"/>
      <c r="CH45" s="157"/>
      <c r="CI45" s="157"/>
      <c r="CJ45" s="157"/>
      <c r="CK45" s="157"/>
      <c r="CL45" s="157"/>
      <c r="CM45" s="157"/>
      <c r="CN45" s="157"/>
      <c r="CO45" s="157"/>
      <c r="CP45" s="157"/>
      <c r="CQ45" s="157"/>
      <c r="CR45" s="157"/>
      <c r="CS45" s="157"/>
      <c r="CT45" s="157"/>
      <c r="CU45" s="157"/>
      <c r="CV45" s="157"/>
      <c r="CW45" s="157"/>
      <c r="CX45" s="157"/>
      <c r="CY45" s="157"/>
      <c r="CZ45" s="157"/>
      <c r="DA45" s="157"/>
      <c r="DB45" s="157"/>
      <c r="DC45" s="157"/>
      <c r="DD45" s="157"/>
      <c r="DE45" s="157"/>
      <c r="DF45" s="157"/>
      <c r="DG45" s="157"/>
      <c r="DH45" s="157"/>
      <c r="DI45" s="157"/>
      <c r="DJ45" s="157"/>
      <c r="DK45" s="157"/>
      <c r="DL45" s="157"/>
      <c r="DM45" s="157"/>
      <c r="DN45" s="157"/>
      <c r="DO45" s="157"/>
    </row>
    <row r="46" spans="1:119" x14ac:dyDescent="0.15">
      <c r="A46" s="157"/>
      <c r="B46" s="157"/>
      <c r="C46" s="157"/>
      <c r="D46" s="157"/>
      <c r="E46" s="157" t="s">
        <v>178</v>
      </c>
      <c r="F46" s="157"/>
      <c r="G46" s="157"/>
      <c r="H46" s="157"/>
      <c r="I46" s="157"/>
      <c r="J46" s="157"/>
      <c r="K46" s="157"/>
      <c r="L46" s="157"/>
      <c r="M46" s="157"/>
      <c r="N46" s="157"/>
      <c r="O46" s="157"/>
      <c r="P46" s="157"/>
      <c r="Q46" s="157"/>
      <c r="R46" s="157"/>
      <c r="S46" s="157"/>
      <c r="T46" s="157"/>
      <c r="U46" s="157"/>
      <c r="V46" s="157"/>
      <c r="W46" s="157"/>
      <c r="X46" s="157"/>
      <c r="Y46" s="157"/>
      <c r="Z46" s="157"/>
      <c r="AA46" s="157"/>
      <c r="AB46" s="157"/>
      <c r="AC46" s="157"/>
      <c r="AD46" s="157"/>
      <c r="AE46" s="157"/>
      <c r="AF46" s="157"/>
      <c r="AG46" s="157"/>
      <c r="AH46" s="157"/>
      <c r="AI46" s="157"/>
      <c r="AJ46" s="157"/>
      <c r="AK46" s="157"/>
      <c r="AL46" s="157"/>
      <c r="AM46" s="157"/>
      <c r="AN46" s="157"/>
      <c r="AO46" s="157"/>
      <c r="AP46" s="157"/>
      <c r="AQ46" s="157"/>
      <c r="AR46" s="157"/>
      <c r="AS46" s="157"/>
      <c r="AT46" s="157"/>
      <c r="AU46" s="157"/>
      <c r="AV46" s="157"/>
      <c r="AW46" s="157"/>
      <c r="AX46" s="157"/>
      <c r="AY46" s="157"/>
      <c r="AZ46" s="157"/>
      <c r="BA46" s="157"/>
      <c r="BB46" s="157"/>
      <c r="BC46" s="157"/>
      <c r="BD46" s="157"/>
      <c r="BE46" s="157"/>
      <c r="BF46" s="157"/>
      <c r="BG46" s="157"/>
      <c r="BH46" s="157"/>
      <c r="BI46" s="157"/>
      <c r="BJ46" s="157"/>
      <c r="BK46" s="157"/>
      <c r="BL46" s="157"/>
      <c r="BM46" s="157"/>
      <c r="BN46" s="157"/>
      <c r="BO46" s="157"/>
      <c r="BP46" s="157"/>
      <c r="BQ46" s="157"/>
      <c r="BR46" s="157"/>
      <c r="BS46" s="157"/>
      <c r="BT46" s="157"/>
      <c r="BU46" s="157"/>
      <c r="BV46" s="157"/>
      <c r="BW46" s="157"/>
      <c r="BX46" s="157"/>
      <c r="BY46" s="157"/>
      <c r="BZ46" s="157"/>
      <c r="CA46" s="157"/>
      <c r="CB46" s="157"/>
      <c r="CC46" s="157"/>
      <c r="CD46" s="157"/>
      <c r="CE46" s="157"/>
      <c r="CF46" s="157"/>
      <c r="CG46" s="157"/>
      <c r="CH46" s="157"/>
      <c r="CI46" s="157"/>
      <c r="CJ46" s="157"/>
      <c r="CK46" s="157"/>
      <c r="CL46" s="157"/>
      <c r="CM46" s="157"/>
      <c r="CN46" s="157"/>
      <c r="CO46" s="157"/>
      <c r="CP46" s="157"/>
      <c r="CQ46" s="157"/>
      <c r="CR46" s="157"/>
      <c r="CS46" s="157"/>
      <c r="CT46" s="157"/>
      <c r="CU46" s="157"/>
      <c r="CV46" s="157"/>
      <c r="CW46" s="157"/>
      <c r="CX46" s="157"/>
      <c r="CY46" s="157"/>
      <c r="CZ46" s="157"/>
      <c r="DA46" s="157"/>
      <c r="DB46" s="157"/>
      <c r="DC46" s="157"/>
      <c r="DD46" s="157"/>
      <c r="DE46" s="157"/>
      <c r="DF46" s="157"/>
      <c r="DG46" s="157"/>
      <c r="DH46" s="157"/>
      <c r="DI46" s="157"/>
      <c r="DJ46" s="157"/>
      <c r="DK46" s="157"/>
      <c r="DL46" s="157"/>
      <c r="DM46" s="157"/>
      <c r="DN46" s="157"/>
      <c r="DO46" s="157"/>
    </row>
    <row r="47" spans="1:119" x14ac:dyDescent="0.15">
      <c r="E47" s="159" t="s">
        <v>179</v>
      </c>
    </row>
    <row r="48" spans="1:119" x14ac:dyDescent="0.15">
      <c r="E48" s="159" t="s">
        <v>180</v>
      </c>
    </row>
    <row r="49" x14ac:dyDescent="0.15"/>
    <row r="50" x14ac:dyDescent="0.15"/>
    <row r="51" x14ac:dyDescent="0.15"/>
    <row r="52" x14ac:dyDescent="0.15"/>
    <row r="53" x14ac:dyDescent="0.15"/>
    <row r="54" x14ac:dyDescent="0.15"/>
    <row r="55" x14ac:dyDescent="0.15"/>
    <row r="56" x14ac:dyDescent="0.15"/>
    <row r="57" hidden="1" x14ac:dyDescent="0.15"/>
    <row r="58" hidden="1" x14ac:dyDescent="0.15"/>
    <row r="59" hidden="1" x14ac:dyDescent="0.15"/>
  </sheetData>
  <sheetProtection algorithmName="SHA-512" hashValue="uL7FY5hRotJPdGDYFBkDOMv7Ag7ODpwecdhjKr625PprO2vQ3sQ9zDARB1XJCfse84rNNwu3gIbQ2WRXLDbQBQ==" saltValue="2cbbYJqqRKfuTl+WSaxC3Q==" spinCount="100000" sheet="1" objects="1" scenarios="1"/>
  <mergeCells count="361">
    <mergeCell ref="BG40:BU40"/>
    <mergeCell ref="BW40:BX40"/>
    <mergeCell ref="BY40:CM40"/>
    <mergeCell ref="CO40:CP40"/>
    <mergeCell ref="CQ40:DE40"/>
    <mergeCell ref="BY39:CM39"/>
    <mergeCell ref="CO39:CP39"/>
    <mergeCell ref="CQ39:DE39"/>
    <mergeCell ref="DG39:DH39"/>
    <mergeCell ref="C40:D40"/>
    <mergeCell ref="E40:S40"/>
    <mergeCell ref="U40:V40"/>
    <mergeCell ref="W40:AK40"/>
    <mergeCell ref="AM40:AN40"/>
    <mergeCell ref="AO40:BC40"/>
    <mergeCell ref="DG38:DH38"/>
    <mergeCell ref="C39:D39"/>
    <mergeCell ref="E39:S39"/>
    <mergeCell ref="U39:V39"/>
    <mergeCell ref="W39:AK39"/>
    <mergeCell ref="AM39:AN39"/>
    <mergeCell ref="AO39:BC39"/>
    <mergeCell ref="BE39:BF39"/>
    <mergeCell ref="BG39:BU39"/>
    <mergeCell ref="BW39:BX39"/>
    <mergeCell ref="BE38:BF38"/>
    <mergeCell ref="BG38:BU38"/>
    <mergeCell ref="BW38:BX38"/>
    <mergeCell ref="BY38:CM38"/>
    <mergeCell ref="CO38:CP38"/>
    <mergeCell ref="CQ38:DE38"/>
    <mergeCell ref="DG40:DH40"/>
    <mergeCell ref="BE40:BF40"/>
    <mergeCell ref="BY37:CM37"/>
    <mergeCell ref="CO37:CP37"/>
    <mergeCell ref="CQ37:DE37"/>
    <mergeCell ref="DG37:DH37"/>
    <mergeCell ref="C38:D38"/>
    <mergeCell ref="E38:S38"/>
    <mergeCell ref="U38:V38"/>
    <mergeCell ref="W38:AK38"/>
    <mergeCell ref="AM38:AN38"/>
    <mergeCell ref="AO38:BC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DG36:DH36"/>
    <mergeCell ref="BE36:BF36"/>
    <mergeCell ref="BG36:BU36"/>
    <mergeCell ref="BW36:BX36"/>
    <mergeCell ref="BY36:CM36"/>
    <mergeCell ref="CO36:CP36"/>
    <mergeCell ref="CQ36:DE36"/>
    <mergeCell ref="C35:D35"/>
    <mergeCell ref="E35:S35"/>
    <mergeCell ref="U35:V35"/>
    <mergeCell ref="W35:AK35"/>
    <mergeCell ref="AM35:AN35"/>
    <mergeCell ref="AO35:BC35"/>
    <mergeCell ref="BE35:BF35"/>
    <mergeCell ref="BG35:BU35"/>
    <mergeCell ref="BW35:BX35"/>
    <mergeCell ref="BY33:CM33"/>
    <mergeCell ref="CO33:CP33"/>
    <mergeCell ref="CQ33:DE33"/>
    <mergeCell ref="DG33:DH33"/>
    <mergeCell ref="C34:D34"/>
    <mergeCell ref="E34:S34"/>
    <mergeCell ref="U34:V34"/>
    <mergeCell ref="W34:AK34"/>
    <mergeCell ref="AM34:AN34"/>
    <mergeCell ref="AO34:BC34"/>
    <mergeCell ref="DG34:DH34"/>
    <mergeCell ref="BE34:BF34"/>
    <mergeCell ref="BG34:BU34"/>
    <mergeCell ref="BW34:BX34"/>
    <mergeCell ref="BY34:CM34"/>
    <mergeCell ref="CO34:CP34"/>
    <mergeCell ref="CQ34:DE34"/>
    <mergeCell ref="C33:D33"/>
    <mergeCell ref="E33:S33"/>
    <mergeCell ref="U33:V33"/>
    <mergeCell ref="W33:AK33"/>
    <mergeCell ref="AM33:AN33"/>
    <mergeCell ref="AO33:BC33"/>
    <mergeCell ref="BE33:BF33"/>
    <mergeCell ref="BG33:BU33"/>
    <mergeCell ref="BW33:BX33"/>
    <mergeCell ref="CQ31:DE31"/>
    <mergeCell ref="DG31:DH31"/>
    <mergeCell ref="C32:D32"/>
    <mergeCell ref="E32:S32"/>
    <mergeCell ref="U32:V32"/>
    <mergeCell ref="W32:AK32"/>
    <mergeCell ref="AM32:AN32"/>
    <mergeCell ref="AO32:BC32"/>
    <mergeCell ref="DG32:DH32"/>
    <mergeCell ref="BE32:BF32"/>
    <mergeCell ref="BG32:BU32"/>
    <mergeCell ref="BW32:BX32"/>
    <mergeCell ref="BY32:CM32"/>
    <mergeCell ref="CO32:CP32"/>
    <mergeCell ref="CQ32:DE32"/>
    <mergeCell ref="DG30:DH30"/>
    <mergeCell ref="C31:D31"/>
    <mergeCell ref="E31:S31"/>
    <mergeCell ref="U31:V31"/>
    <mergeCell ref="W31:AK31"/>
    <mergeCell ref="AM31:AN31"/>
    <mergeCell ref="AO31:BC31"/>
    <mergeCell ref="BE31:BF31"/>
    <mergeCell ref="BG31:BU31"/>
    <mergeCell ref="BW31:BX31"/>
    <mergeCell ref="BE30:BF30"/>
    <mergeCell ref="BG30:BU30"/>
    <mergeCell ref="BW30:BX30"/>
    <mergeCell ref="BY30:CM30"/>
    <mergeCell ref="CO30:CP30"/>
    <mergeCell ref="CQ30:DE30"/>
    <mergeCell ref="C30:D30"/>
    <mergeCell ref="E30:S30"/>
    <mergeCell ref="U30:V30"/>
    <mergeCell ref="W30:AK30"/>
    <mergeCell ref="AM30:AN30"/>
    <mergeCell ref="AO30:BC30"/>
    <mergeCell ref="BY31:CM31"/>
    <mergeCell ref="CO31:CP31"/>
    <mergeCell ref="AZ24:BM24"/>
    <mergeCell ref="BN24:BU24"/>
    <mergeCell ref="BV24:CC24"/>
    <mergeCell ref="CE24:CS25"/>
    <mergeCell ref="CT24:DA25"/>
    <mergeCell ref="DB24:DI25"/>
    <mergeCell ref="AZ25:BC27"/>
    <mergeCell ref="BD25:BM25"/>
    <mergeCell ref="BN25:BU25"/>
    <mergeCell ref="BV25:CC25"/>
    <mergeCell ref="BD26:BM26"/>
    <mergeCell ref="BN26:BU26"/>
    <mergeCell ref="BV26:CC26"/>
    <mergeCell ref="CE26:CS27"/>
    <mergeCell ref="CT26:DA27"/>
    <mergeCell ref="DB26:DI27"/>
    <mergeCell ref="BD27:BM27"/>
    <mergeCell ref="BN27:BU27"/>
    <mergeCell ref="BV27:CC27"/>
    <mergeCell ref="CE22:CS23"/>
    <mergeCell ref="CT22:DA23"/>
    <mergeCell ref="DB22:DI23"/>
    <mergeCell ref="AZ23:BM23"/>
    <mergeCell ref="BN23:BU23"/>
    <mergeCell ref="BV23:CC23"/>
    <mergeCell ref="W21:AH21"/>
    <mergeCell ref="AI21:AY21"/>
    <mergeCell ref="AZ21:BM21"/>
    <mergeCell ref="BN21:BU21"/>
    <mergeCell ref="BV21:CC21"/>
    <mergeCell ref="AZ22:BM22"/>
    <mergeCell ref="BN22:BU22"/>
    <mergeCell ref="BV22:CC22"/>
    <mergeCell ref="AZ20:BM20"/>
    <mergeCell ref="BN20:BU20"/>
    <mergeCell ref="BV20:CC20"/>
    <mergeCell ref="CE20:CS21"/>
    <mergeCell ref="CT20:DA21"/>
    <mergeCell ref="DB20:DI21"/>
    <mergeCell ref="B20:K20"/>
    <mergeCell ref="L20:V20"/>
    <mergeCell ref="Z20:AH20"/>
    <mergeCell ref="AI20:AM20"/>
    <mergeCell ref="AN20:AS20"/>
    <mergeCell ref="AT20:AY20"/>
    <mergeCell ref="CE18:CS19"/>
    <mergeCell ref="CT18:DA19"/>
    <mergeCell ref="DB18:DI19"/>
    <mergeCell ref="AZ19:BM19"/>
    <mergeCell ref="BN19:BU19"/>
    <mergeCell ref="BV19:CC19"/>
    <mergeCell ref="B18:K18"/>
    <mergeCell ref="L18:V18"/>
    <mergeCell ref="Z18:AH18"/>
    <mergeCell ref="AI18:AM18"/>
    <mergeCell ref="AN18:AS18"/>
    <mergeCell ref="AT18:AY18"/>
    <mergeCell ref="B19:K19"/>
    <mergeCell ref="L19:V19"/>
    <mergeCell ref="Z19:AH19"/>
    <mergeCell ref="AI19:AM19"/>
    <mergeCell ref="AN19:AS19"/>
    <mergeCell ref="AT19:AY19"/>
    <mergeCell ref="AZ18:BM18"/>
    <mergeCell ref="BN18:BU18"/>
    <mergeCell ref="BV18:CC18"/>
    <mergeCell ref="M17:Q17"/>
    <mergeCell ref="R17:V17"/>
    <mergeCell ref="Z17:AH17"/>
    <mergeCell ref="AI17:AM17"/>
    <mergeCell ref="AN17:AS17"/>
    <mergeCell ref="AT17:AY17"/>
    <mergeCell ref="AZ16:BM16"/>
    <mergeCell ref="BN16:BU16"/>
    <mergeCell ref="BV16:CC16"/>
    <mergeCell ref="L16:Q16"/>
    <mergeCell ref="R16:V16"/>
    <mergeCell ref="Z16:AH16"/>
    <mergeCell ref="AI16:AM16"/>
    <mergeCell ref="AN16:AS16"/>
    <mergeCell ref="AT16:AY16"/>
    <mergeCell ref="CE16:CS17"/>
    <mergeCell ref="CT16:DA17"/>
    <mergeCell ref="DB16:DI17"/>
    <mergeCell ref="AZ17:BM17"/>
    <mergeCell ref="BN17:BU17"/>
    <mergeCell ref="BV17:CC17"/>
    <mergeCell ref="AZ15:BM15"/>
    <mergeCell ref="BN15:BU15"/>
    <mergeCell ref="BV15:CC15"/>
    <mergeCell ref="CD15:CS15"/>
    <mergeCell ref="M15:Q15"/>
    <mergeCell ref="R15:V15"/>
    <mergeCell ref="Z15:AH15"/>
    <mergeCell ref="AI15:AM15"/>
    <mergeCell ref="AN15:AS15"/>
    <mergeCell ref="AT15:AY15"/>
    <mergeCell ref="AZ14:BM14"/>
    <mergeCell ref="BN14:BU14"/>
    <mergeCell ref="BV14:CC14"/>
    <mergeCell ref="CD12:CS12"/>
    <mergeCell ref="CT12:DA12"/>
    <mergeCell ref="CD14:CS14"/>
    <mergeCell ref="CT14:DA14"/>
    <mergeCell ref="DB14:DI14"/>
    <mergeCell ref="L14:Q14"/>
    <mergeCell ref="R14:V14"/>
    <mergeCell ref="Z14:AH14"/>
    <mergeCell ref="AI14:AM14"/>
    <mergeCell ref="AN14:AS14"/>
    <mergeCell ref="AT14:AY14"/>
    <mergeCell ref="BV11:CC11"/>
    <mergeCell ref="CD11:CS11"/>
    <mergeCell ref="CT11:DA11"/>
    <mergeCell ref="DB11:DI11"/>
    <mergeCell ref="B12:K17"/>
    <mergeCell ref="L12:Q12"/>
    <mergeCell ref="R12:V12"/>
    <mergeCell ref="W12:Y20"/>
    <mergeCell ref="Z12:AH13"/>
    <mergeCell ref="AI12:AM13"/>
    <mergeCell ref="AN12:AS13"/>
    <mergeCell ref="DB12:DI12"/>
    <mergeCell ref="M13:Q13"/>
    <mergeCell ref="R13:V13"/>
    <mergeCell ref="AZ13:BM13"/>
    <mergeCell ref="BN13:BU13"/>
    <mergeCell ref="BV13:CC13"/>
    <mergeCell ref="CD13:CS13"/>
    <mergeCell ref="CT13:DA13"/>
    <mergeCell ref="DB13:DI13"/>
    <mergeCell ref="AT12:AY13"/>
    <mergeCell ref="AZ12:BM12"/>
    <mergeCell ref="BN12:BU12"/>
    <mergeCell ref="BV12:CC12"/>
    <mergeCell ref="BV9:CC9"/>
    <mergeCell ref="CD9:CS9"/>
    <mergeCell ref="CT9:DA9"/>
    <mergeCell ref="DB9:DI9"/>
    <mergeCell ref="L10:Q10"/>
    <mergeCell ref="R10:V10"/>
    <mergeCell ref="Z10:AH10"/>
    <mergeCell ref="AI10:AP10"/>
    <mergeCell ref="AQ10:AY10"/>
    <mergeCell ref="AZ10:BM10"/>
    <mergeCell ref="BV10:CC10"/>
    <mergeCell ref="CD10:CS10"/>
    <mergeCell ref="B9:K11"/>
    <mergeCell ref="L9:Q9"/>
    <mergeCell ref="R9:V9"/>
    <mergeCell ref="Z9:AH9"/>
    <mergeCell ref="AI9:AP9"/>
    <mergeCell ref="AQ9:AY9"/>
    <mergeCell ref="AZ9:BM9"/>
    <mergeCell ref="BN9:BU9"/>
    <mergeCell ref="B6:K8"/>
    <mergeCell ref="L6:V8"/>
    <mergeCell ref="W4:Y11"/>
    <mergeCell ref="Z4:AH5"/>
    <mergeCell ref="AI4:AP5"/>
    <mergeCell ref="AQ4:AY5"/>
    <mergeCell ref="BN10:BU10"/>
    <mergeCell ref="L11:Q11"/>
    <mergeCell ref="R11:V11"/>
    <mergeCell ref="Z11:AH11"/>
    <mergeCell ref="AI11:AP11"/>
    <mergeCell ref="AQ11:AY11"/>
    <mergeCell ref="AZ11:BM11"/>
    <mergeCell ref="BN11:BU11"/>
    <mergeCell ref="Z8:AH8"/>
    <mergeCell ref="AI8:AP8"/>
    <mergeCell ref="AQ8:AY8"/>
    <mergeCell ref="AZ8:BM8"/>
    <mergeCell ref="BN8:BU8"/>
    <mergeCell ref="BV8:CC8"/>
    <mergeCell ref="CD8:CS8"/>
    <mergeCell ref="CT8:DA8"/>
    <mergeCell ref="DB8:DI8"/>
    <mergeCell ref="BV6:CC6"/>
    <mergeCell ref="CD6:CS6"/>
    <mergeCell ref="CT6:DA6"/>
    <mergeCell ref="DB6:DI6"/>
    <mergeCell ref="CD7:CS7"/>
    <mergeCell ref="CT7:DA7"/>
    <mergeCell ref="DB7:DI7"/>
    <mergeCell ref="Z7:AH7"/>
    <mergeCell ref="AI7:AP7"/>
    <mergeCell ref="AQ7:AY7"/>
    <mergeCell ref="AZ7:BM7"/>
    <mergeCell ref="BN7:BU7"/>
    <mergeCell ref="BV7:CC7"/>
    <mergeCell ref="Z6:AH6"/>
    <mergeCell ref="AI6:AP6"/>
    <mergeCell ref="AQ6:AY6"/>
    <mergeCell ref="AZ6:BM6"/>
    <mergeCell ref="BN6:BU6"/>
    <mergeCell ref="B1:DI1"/>
    <mergeCell ref="B3:K5"/>
    <mergeCell ref="L3:V5"/>
    <mergeCell ref="W3:AY3"/>
    <mergeCell ref="AZ3:BM3"/>
    <mergeCell ref="BN3:BU3"/>
    <mergeCell ref="BV3:CC3"/>
    <mergeCell ref="CD3:CS3"/>
    <mergeCell ref="CT3:DA3"/>
    <mergeCell ref="DB3:DI3"/>
    <mergeCell ref="BV4:CC4"/>
    <mergeCell ref="CD4:CS4"/>
    <mergeCell ref="CT4:DA4"/>
    <mergeCell ref="DB4:DI4"/>
    <mergeCell ref="AZ5:BM5"/>
    <mergeCell ref="BN5:BU5"/>
    <mergeCell ref="BV5:CC5"/>
    <mergeCell ref="CD5:CS5"/>
    <mergeCell ref="CT5:DA5"/>
    <mergeCell ref="DB5:DI5"/>
    <mergeCell ref="AZ4:BM4"/>
    <mergeCell ref="BN4:BU4"/>
  </mergeCells>
  <phoneticPr fontId="2"/>
  <printOptions horizontalCentered="1"/>
  <pageMargins left="0" right="0" top="0.39370078740157483" bottom="0.39370078740157483" header="0.19685039370078741" footer="0.19685039370078741"/>
  <pageSetup paperSize="9" scale="59"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3">
    <pageSetUpPr fitToPage="1"/>
  </sheetPr>
  <dimension ref="A1:P45"/>
  <sheetViews>
    <sheetView showGridLines="0" topLeftCell="F45" zoomScaleSheetLayoutView="100" workbookViewId="0">
      <selection activeCell="I38" sqref="I38"/>
    </sheetView>
  </sheetViews>
  <sheetFormatPr defaultColWidth="0" defaultRowHeight="12.95" customHeight="1" zeroHeight="1" x14ac:dyDescent="0.15"/>
  <cols>
    <col min="1" max="1" width="6.625" style="11" customWidth="1"/>
    <col min="2" max="2" width="11" style="11" customWidth="1"/>
    <col min="3" max="3" width="17" style="11" customWidth="1"/>
    <col min="4" max="5" width="16.625" style="11" customWidth="1"/>
    <col min="6" max="15" width="15" style="11" customWidth="1"/>
    <col min="16" max="16" width="24" style="11" customWidth="1"/>
    <col min="17" max="16384" width="0" style="11" hidden="1"/>
  </cols>
  <sheetData>
    <row r="1" spans="1:16" ht="16.5" customHeight="1" x14ac:dyDescent="0.15">
      <c r="A1" s="10"/>
      <c r="B1" s="10"/>
      <c r="C1" s="10"/>
      <c r="D1" s="10"/>
      <c r="E1" s="10"/>
      <c r="F1" s="10"/>
      <c r="G1" s="10"/>
      <c r="H1" s="10"/>
      <c r="I1" s="10"/>
      <c r="J1" s="10"/>
      <c r="K1" s="10"/>
      <c r="L1" s="10"/>
      <c r="M1" s="10"/>
      <c r="N1" s="10"/>
      <c r="O1" s="10"/>
      <c r="P1" s="10"/>
    </row>
    <row r="2" spans="1:16" ht="16.5" customHeight="1" x14ac:dyDescent="0.15">
      <c r="A2" s="10"/>
      <c r="B2" s="10"/>
      <c r="C2" s="10"/>
      <c r="D2" s="10"/>
      <c r="E2" s="10"/>
      <c r="F2" s="10"/>
      <c r="G2" s="10"/>
      <c r="H2" s="10"/>
      <c r="I2" s="10"/>
      <c r="J2" s="10"/>
      <c r="K2" s="10"/>
      <c r="L2" s="10"/>
      <c r="M2" s="10"/>
      <c r="N2" s="10"/>
      <c r="O2" s="10"/>
      <c r="P2" s="10"/>
    </row>
    <row r="3" spans="1:16" ht="16.5" customHeight="1" x14ac:dyDescent="0.15">
      <c r="A3" s="10"/>
      <c r="B3" s="10"/>
      <c r="C3" s="10"/>
      <c r="D3" s="10"/>
      <c r="E3" s="10"/>
      <c r="F3" s="10"/>
      <c r="G3" s="10"/>
      <c r="H3" s="10"/>
      <c r="I3" s="10"/>
      <c r="J3" s="10"/>
      <c r="K3" s="10"/>
      <c r="L3" s="10"/>
      <c r="M3" s="10"/>
      <c r="N3" s="10"/>
      <c r="O3" s="10"/>
      <c r="P3" s="10"/>
    </row>
    <row r="4" spans="1:16" ht="16.5" customHeight="1" x14ac:dyDescent="0.15">
      <c r="A4" s="10"/>
      <c r="B4" s="10"/>
      <c r="C4" s="10"/>
      <c r="D4" s="10"/>
      <c r="E4" s="10"/>
      <c r="F4" s="10"/>
      <c r="G4" s="10"/>
      <c r="H4" s="10"/>
      <c r="I4" s="10"/>
      <c r="J4" s="10"/>
      <c r="K4" s="10"/>
      <c r="L4" s="10"/>
      <c r="M4" s="10"/>
      <c r="N4" s="10"/>
      <c r="O4" s="10"/>
      <c r="P4" s="10"/>
    </row>
    <row r="5" spans="1:16" ht="16.5" customHeight="1" x14ac:dyDescent="0.15">
      <c r="A5" s="10"/>
      <c r="B5" s="10"/>
      <c r="C5" s="10"/>
      <c r="D5" s="10"/>
      <c r="E5" s="10"/>
      <c r="F5" s="10"/>
      <c r="G5" s="10"/>
      <c r="H5" s="10"/>
      <c r="I5" s="10"/>
      <c r="J5" s="10"/>
      <c r="K5" s="10"/>
      <c r="L5" s="10"/>
      <c r="M5" s="10"/>
      <c r="N5" s="10"/>
      <c r="O5" s="10"/>
      <c r="P5" s="10"/>
    </row>
    <row r="6" spans="1:16" ht="16.5" customHeight="1" x14ac:dyDescent="0.15">
      <c r="A6" s="10"/>
      <c r="B6" s="10"/>
      <c r="C6" s="10"/>
      <c r="D6" s="10"/>
      <c r="E6" s="10"/>
      <c r="F6" s="10"/>
      <c r="G6" s="10"/>
      <c r="H6" s="10"/>
      <c r="I6" s="10"/>
      <c r="J6" s="10"/>
      <c r="K6" s="10"/>
      <c r="L6" s="10"/>
      <c r="M6" s="10"/>
      <c r="N6" s="10"/>
      <c r="O6" s="10"/>
      <c r="P6" s="10"/>
    </row>
    <row r="7" spans="1:16" ht="16.5" customHeight="1" x14ac:dyDescent="0.15">
      <c r="A7" s="10"/>
      <c r="B7" s="10"/>
      <c r="C7" s="10"/>
      <c r="D7" s="10"/>
      <c r="E7" s="10"/>
      <c r="F7" s="10"/>
      <c r="G7" s="10"/>
      <c r="H7" s="10"/>
      <c r="I7" s="10"/>
      <c r="J7" s="10"/>
      <c r="K7" s="10"/>
      <c r="L7" s="10"/>
      <c r="M7" s="10"/>
      <c r="N7" s="10"/>
      <c r="O7" s="10"/>
      <c r="P7" s="10"/>
    </row>
    <row r="8" spans="1:16" ht="16.5" customHeight="1" x14ac:dyDescent="0.15">
      <c r="A8" s="10"/>
      <c r="B8" s="10"/>
      <c r="C8" s="10"/>
      <c r="D8" s="10"/>
      <c r="E8" s="10"/>
      <c r="F8" s="10"/>
      <c r="G8" s="10"/>
      <c r="H8" s="10"/>
      <c r="I8" s="10"/>
      <c r="J8" s="10"/>
      <c r="K8" s="10"/>
      <c r="L8" s="10"/>
      <c r="M8" s="10"/>
      <c r="N8" s="10"/>
      <c r="O8" s="10"/>
      <c r="P8" s="10"/>
    </row>
    <row r="9" spans="1:16" ht="16.5" customHeight="1" x14ac:dyDescent="0.15">
      <c r="A9" s="10"/>
      <c r="B9" s="10"/>
      <c r="C9" s="10"/>
      <c r="D9" s="10"/>
      <c r="E9" s="10"/>
      <c r="F9" s="10"/>
      <c r="G9" s="10"/>
      <c r="H9" s="10"/>
      <c r="I9" s="10"/>
      <c r="J9" s="10"/>
      <c r="K9" s="10"/>
      <c r="L9" s="10"/>
      <c r="M9" s="10"/>
      <c r="N9" s="10"/>
      <c r="O9" s="10"/>
      <c r="P9" s="10"/>
    </row>
    <row r="10" spans="1:16" ht="16.5" customHeight="1" x14ac:dyDescent="0.15">
      <c r="A10" s="10"/>
      <c r="B10" s="10"/>
      <c r="C10" s="10"/>
      <c r="D10" s="10"/>
      <c r="E10" s="10"/>
      <c r="F10" s="10"/>
      <c r="G10" s="10"/>
      <c r="H10" s="10"/>
      <c r="I10" s="10"/>
      <c r="J10" s="10"/>
      <c r="K10" s="10"/>
      <c r="L10" s="10"/>
      <c r="M10" s="10"/>
      <c r="N10" s="10"/>
      <c r="O10" s="10"/>
      <c r="P10" s="10"/>
    </row>
    <row r="11" spans="1:16" ht="16.5" customHeight="1" x14ac:dyDescent="0.15">
      <c r="A11" s="10"/>
      <c r="B11" s="10"/>
      <c r="C11" s="10"/>
      <c r="D11" s="10"/>
      <c r="E11" s="10"/>
      <c r="F11" s="10"/>
      <c r="G11" s="10"/>
      <c r="H11" s="10"/>
      <c r="I11" s="10"/>
      <c r="J11" s="10"/>
      <c r="K11" s="10"/>
      <c r="L11" s="10"/>
      <c r="M11" s="10"/>
      <c r="N11" s="10"/>
      <c r="O11" s="10"/>
      <c r="P11" s="10"/>
    </row>
    <row r="12" spans="1:16" ht="16.5" customHeight="1" x14ac:dyDescent="0.15">
      <c r="A12" s="10"/>
      <c r="B12" s="10"/>
      <c r="C12" s="10"/>
      <c r="D12" s="10"/>
      <c r="E12" s="10"/>
      <c r="F12" s="10"/>
      <c r="G12" s="10"/>
      <c r="H12" s="10"/>
      <c r="I12" s="10"/>
      <c r="J12" s="10"/>
      <c r="K12" s="10"/>
      <c r="L12" s="10"/>
      <c r="M12" s="10"/>
      <c r="N12" s="10"/>
      <c r="O12" s="10"/>
      <c r="P12" s="10"/>
    </row>
    <row r="13" spans="1:16" ht="16.5" customHeight="1" x14ac:dyDescent="0.15">
      <c r="A13" s="10"/>
      <c r="B13" s="10"/>
      <c r="C13" s="10"/>
      <c r="D13" s="10"/>
      <c r="E13" s="10"/>
      <c r="F13" s="10"/>
      <c r="G13" s="10"/>
      <c r="H13" s="10"/>
      <c r="I13" s="10"/>
      <c r="J13" s="10"/>
      <c r="K13" s="10"/>
      <c r="L13" s="10"/>
      <c r="M13" s="10"/>
      <c r="N13" s="10"/>
      <c r="O13" s="10"/>
      <c r="P13" s="10"/>
    </row>
    <row r="14" spans="1:16" ht="16.5" customHeight="1" x14ac:dyDescent="0.15">
      <c r="A14" s="10"/>
      <c r="B14" s="10"/>
      <c r="C14" s="10"/>
      <c r="D14" s="10"/>
      <c r="E14" s="10"/>
      <c r="F14" s="10"/>
      <c r="G14" s="10"/>
      <c r="H14" s="10"/>
      <c r="I14" s="10"/>
      <c r="J14" s="10"/>
      <c r="K14" s="10"/>
      <c r="L14" s="10"/>
      <c r="M14" s="10"/>
      <c r="N14" s="10"/>
      <c r="O14" s="10"/>
      <c r="P14" s="10"/>
    </row>
    <row r="15" spans="1:16" ht="16.5" customHeight="1" x14ac:dyDescent="0.15">
      <c r="A15" s="10"/>
      <c r="B15" s="10"/>
      <c r="C15" s="10"/>
      <c r="D15" s="10"/>
      <c r="E15" s="10"/>
      <c r="F15" s="10"/>
      <c r="G15" s="10"/>
      <c r="H15" s="10"/>
      <c r="I15" s="10"/>
      <c r="J15" s="10"/>
      <c r="K15" s="10"/>
      <c r="L15" s="10"/>
      <c r="M15" s="10"/>
      <c r="N15" s="10"/>
      <c r="O15" s="10"/>
      <c r="P15" s="10"/>
    </row>
    <row r="16" spans="1:16" ht="16.5" customHeight="1" x14ac:dyDescent="0.15">
      <c r="A16" s="10"/>
      <c r="B16" s="10"/>
      <c r="C16" s="10"/>
      <c r="D16" s="10"/>
      <c r="E16" s="10"/>
      <c r="F16" s="10"/>
      <c r="G16" s="10"/>
      <c r="H16" s="10"/>
      <c r="I16" s="10"/>
      <c r="J16" s="10"/>
      <c r="K16" s="10"/>
      <c r="L16" s="10"/>
      <c r="M16" s="10"/>
      <c r="N16" s="10"/>
      <c r="O16" s="10"/>
      <c r="P16" s="10"/>
    </row>
    <row r="17" spans="1:16" ht="16.5" customHeight="1" x14ac:dyDescent="0.15">
      <c r="A17" s="10"/>
      <c r="B17" s="10"/>
      <c r="C17" s="10"/>
      <c r="D17" s="10"/>
      <c r="E17" s="10"/>
      <c r="F17" s="10"/>
      <c r="G17" s="10"/>
      <c r="H17" s="10"/>
      <c r="I17" s="10"/>
      <c r="J17" s="10"/>
      <c r="K17" s="10"/>
      <c r="L17" s="10"/>
      <c r="M17" s="10"/>
      <c r="N17" s="10"/>
      <c r="O17" s="10"/>
      <c r="P17" s="10"/>
    </row>
    <row r="18" spans="1:16" ht="16.5" customHeight="1" x14ac:dyDescent="0.15">
      <c r="A18" s="10"/>
      <c r="B18" s="10"/>
      <c r="C18" s="10"/>
      <c r="D18" s="10"/>
      <c r="E18" s="10"/>
      <c r="F18" s="10"/>
      <c r="G18" s="10"/>
      <c r="H18" s="10"/>
      <c r="I18" s="10"/>
      <c r="J18" s="10"/>
      <c r="K18" s="10"/>
      <c r="L18" s="10"/>
      <c r="M18" s="10"/>
      <c r="N18" s="10"/>
      <c r="O18" s="10"/>
      <c r="P18" s="10"/>
    </row>
    <row r="19" spans="1:16" ht="16.5" customHeight="1" x14ac:dyDescent="0.15">
      <c r="A19" s="10"/>
      <c r="B19" s="10"/>
      <c r="C19" s="10"/>
      <c r="D19" s="10"/>
      <c r="E19" s="10"/>
      <c r="F19" s="10"/>
      <c r="G19" s="10"/>
      <c r="H19" s="10"/>
      <c r="I19" s="10"/>
      <c r="J19" s="10"/>
      <c r="K19" s="10"/>
      <c r="L19" s="10"/>
      <c r="M19" s="10"/>
      <c r="N19" s="10"/>
      <c r="O19" s="10"/>
      <c r="P19" s="10"/>
    </row>
    <row r="20" spans="1:16" ht="16.5" customHeight="1" x14ac:dyDescent="0.15">
      <c r="A20" s="10"/>
      <c r="B20" s="10"/>
      <c r="C20" s="10"/>
      <c r="D20" s="10"/>
      <c r="E20" s="10"/>
      <c r="F20" s="10"/>
      <c r="G20" s="10"/>
      <c r="H20" s="10"/>
      <c r="I20" s="10"/>
      <c r="J20" s="10"/>
      <c r="K20" s="10"/>
      <c r="L20" s="10"/>
      <c r="M20" s="10"/>
      <c r="N20" s="10"/>
      <c r="O20" s="10"/>
      <c r="P20" s="10"/>
    </row>
    <row r="21" spans="1:16" ht="16.5" customHeight="1" x14ac:dyDescent="0.15">
      <c r="A21" s="10"/>
      <c r="B21" s="10"/>
      <c r="C21" s="10"/>
      <c r="D21" s="10"/>
      <c r="E21" s="10"/>
      <c r="F21" s="10"/>
      <c r="G21" s="10"/>
      <c r="H21" s="10"/>
      <c r="I21" s="10"/>
      <c r="J21" s="10"/>
      <c r="K21" s="10"/>
      <c r="L21" s="10"/>
      <c r="M21" s="10"/>
      <c r="N21" s="10"/>
      <c r="O21" s="10"/>
      <c r="P21" s="10"/>
    </row>
    <row r="22" spans="1:16" ht="16.5" customHeight="1" x14ac:dyDescent="0.15">
      <c r="A22" s="10"/>
      <c r="B22" s="10"/>
      <c r="C22" s="10"/>
      <c r="D22" s="10"/>
      <c r="E22" s="10"/>
      <c r="F22" s="10"/>
      <c r="G22" s="10"/>
      <c r="H22" s="10"/>
      <c r="I22" s="10"/>
      <c r="J22" s="10"/>
      <c r="K22" s="10"/>
      <c r="L22" s="10"/>
      <c r="M22" s="10"/>
      <c r="N22" s="10"/>
      <c r="O22" s="10"/>
      <c r="P22" s="10"/>
    </row>
    <row r="23" spans="1:16" ht="16.5" customHeight="1" x14ac:dyDescent="0.15">
      <c r="A23" s="10"/>
      <c r="B23" s="10"/>
      <c r="C23" s="10"/>
      <c r="D23" s="10"/>
      <c r="E23" s="10"/>
      <c r="F23" s="10"/>
      <c r="G23" s="10"/>
      <c r="H23" s="10"/>
      <c r="I23" s="10"/>
      <c r="J23" s="10"/>
      <c r="K23" s="10"/>
      <c r="L23" s="10"/>
      <c r="M23" s="10"/>
      <c r="N23" s="10"/>
      <c r="O23" s="10"/>
      <c r="P23" s="10"/>
    </row>
    <row r="24" spans="1:16" ht="16.5" customHeight="1" x14ac:dyDescent="0.15">
      <c r="A24" s="10"/>
      <c r="B24" s="10"/>
      <c r="C24" s="10"/>
      <c r="D24" s="10"/>
      <c r="E24" s="10"/>
      <c r="F24" s="10"/>
      <c r="G24" s="10"/>
      <c r="H24" s="10"/>
      <c r="I24" s="10"/>
      <c r="J24" s="10"/>
      <c r="K24" s="10"/>
      <c r="L24" s="10"/>
      <c r="M24" s="10"/>
      <c r="N24" s="10"/>
      <c r="O24" s="10"/>
      <c r="P24" s="10"/>
    </row>
    <row r="25" spans="1:16" ht="16.5" customHeight="1" x14ac:dyDescent="0.15">
      <c r="A25" s="10"/>
      <c r="B25" s="10"/>
      <c r="C25" s="10"/>
      <c r="D25" s="10"/>
      <c r="E25" s="10"/>
      <c r="F25" s="10"/>
      <c r="G25" s="10"/>
      <c r="H25" s="10"/>
      <c r="I25" s="10"/>
      <c r="J25" s="10"/>
      <c r="K25" s="10"/>
      <c r="L25" s="10"/>
      <c r="M25" s="10"/>
      <c r="N25" s="10"/>
      <c r="O25" s="10"/>
      <c r="P25" s="10"/>
    </row>
    <row r="26" spans="1:16" ht="16.5" customHeight="1" x14ac:dyDescent="0.15">
      <c r="A26" s="10"/>
      <c r="B26" s="10"/>
      <c r="C26" s="10"/>
      <c r="D26" s="10"/>
      <c r="E26" s="10"/>
      <c r="F26" s="10"/>
      <c r="G26" s="10"/>
      <c r="H26" s="10"/>
      <c r="I26" s="10"/>
      <c r="J26" s="10"/>
      <c r="K26" s="10"/>
      <c r="L26" s="10"/>
      <c r="M26" s="10"/>
      <c r="N26" s="10"/>
      <c r="O26" s="10"/>
      <c r="P26" s="10"/>
    </row>
    <row r="27" spans="1:16" ht="16.5" customHeight="1" x14ac:dyDescent="0.15">
      <c r="A27" s="10"/>
      <c r="B27" s="10"/>
      <c r="C27" s="10"/>
      <c r="D27" s="10"/>
      <c r="E27" s="10"/>
      <c r="F27" s="10"/>
      <c r="G27" s="10"/>
      <c r="H27" s="10"/>
      <c r="I27" s="10"/>
      <c r="J27" s="10"/>
      <c r="K27" s="10"/>
      <c r="L27" s="10"/>
      <c r="M27" s="10"/>
      <c r="N27" s="10"/>
      <c r="O27" s="10"/>
      <c r="P27" s="10"/>
    </row>
    <row r="28" spans="1:16" ht="16.5" customHeight="1" x14ac:dyDescent="0.15">
      <c r="A28" s="10"/>
      <c r="B28" s="10"/>
      <c r="C28" s="10"/>
      <c r="D28" s="10"/>
      <c r="E28" s="10"/>
      <c r="F28" s="10"/>
      <c r="G28" s="10"/>
      <c r="H28" s="10"/>
      <c r="I28" s="10"/>
      <c r="J28" s="10"/>
      <c r="K28" s="10"/>
      <c r="L28" s="10"/>
      <c r="M28" s="10"/>
      <c r="N28" s="10"/>
      <c r="O28" s="10"/>
      <c r="P28" s="10"/>
    </row>
    <row r="29" spans="1:16" ht="16.5" customHeight="1" x14ac:dyDescent="0.15">
      <c r="A29" s="10"/>
      <c r="B29" s="10"/>
      <c r="C29" s="10"/>
      <c r="D29" s="10"/>
      <c r="E29" s="10"/>
      <c r="F29" s="10"/>
      <c r="G29" s="10"/>
      <c r="H29" s="10"/>
      <c r="I29" s="10"/>
      <c r="J29" s="10"/>
      <c r="K29" s="10"/>
      <c r="L29" s="10"/>
      <c r="M29" s="10"/>
      <c r="N29" s="10"/>
      <c r="O29" s="10"/>
      <c r="P29" s="10"/>
    </row>
    <row r="30" spans="1:16" ht="16.5" customHeight="1" x14ac:dyDescent="0.15">
      <c r="A30" s="10"/>
      <c r="B30" s="10"/>
      <c r="C30" s="10"/>
      <c r="D30" s="10"/>
      <c r="E30" s="10"/>
      <c r="F30" s="10"/>
      <c r="G30" s="10"/>
      <c r="H30" s="10"/>
      <c r="I30" s="10"/>
      <c r="J30" s="10"/>
      <c r="K30" s="10"/>
      <c r="L30" s="10"/>
      <c r="M30" s="10"/>
      <c r="N30" s="10"/>
      <c r="O30" s="10"/>
      <c r="P30" s="10"/>
    </row>
    <row r="31" spans="1:16" ht="16.5" customHeight="1" x14ac:dyDescent="0.15">
      <c r="A31" s="10"/>
      <c r="B31" s="10"/>
      <c r="C31" s="10"/>
      <c r="D31" s="10"/>
      <c r="E31" s="10"/>
      <c r="F31" s="10"/>
      <c r="G31" s="10"/>
      <c r="H31" s="10"/>
      <c r="I31" s="10"/>
      <c r="J31" s="10"/>
      <c r="K31" s="10"/>
      <c r="L31" s="10"/>
      <c r="M31" s="10"/>
      <c r="N31" s="10"/>
      <c r="O31" s="10"/>
      <c r="P31" s="10"/>
    </row>
    <row r="32" spans="1:16" ht="31.5" customHeight="1" thickBot="1" x14ac:dyDescent="0.2">
      <c r="A32" s="10"/>
      <c r="B32" s="10"/>
      <c r="C32" s="10"/>
      <c r="D32" s="10"/>
      <c r="E32" s="10"/>
      <c r="F32" s="10"/>
      <c r="G32" s="10"/>
      <c r="H32" s="10"/>
      <c r="I32" s="10"/>
      <c r="J32" s="12" t="s">
        <v>0</v>
      </c>
      <c r="K32" s="10"/>
      <c r="L32" s="10"/>
      <c r="M32" s="10"/>
      <c r="N32" s="10"/>
      <c r="O32" s="10"/>
      <c r="P32" s="10"/>
    </row>
    <row r="33" spans="1:16" ht="39" customHeight="1" thickBot="1" x14ac:dyDescent="0.25">
      <c r="A33" s="10"/>
      <c r="B33" s="13" t="s">
        <v>6</v>
      </c>
      <c r="C33" s="14"/>
      <c r="D33" s="14"/>
      <c r="E33" s="15" t="s">
        <v>2</v>
      </c>
      <c r="F33" s="16" t="s">
        <v>526</v>
      </c>
      <c r="G33" s="17" t="s">
        <v>527</v>
      </c>
      <c r="H33" s="17" t="s">
        <v>528</v>
      </c>
      <c r="I33" s="17" t="s">
        <v>529</v>
      </c>
      <c r="J33" s="18" t="s">
        <v>530</v>
      </c>
      <c r="K33" s="10"/>
      <c r="L33" s="10"/>
      <c r="M33" s="10"/>
      <c r="N33" s="10"/>
      <c r="O33" s="10"/>
      <c r="P33" s="10"/>
    </row>
    <row r="34" spans="1:16" ht="39" customHeight="1" x14ac:dyDescent="0.15">
      <c r="A34" s="10"/>
      <c r="B34" s="19"/>
      <c r="C34" s="1162" t="s">
        <v>531</v>
      </c>
      <c r="D34" s="1162"/>
      <c r="E34" s="1163"/>
      <c r="F34" s="20">
        <v>1.21</v>
      </c>
      <c r="G34" s="21">
        <v>1.1599999999999999</v>
      </c>
      <c r="H34" s="21">
        <v>0.97</v>
      </c>
      <c r="I34" s="21">
        <v>1.1200000000000001</v>
      </c>
      <c r="J34" s="22">
        <v>1.22</v>
      </c>
      <c r="K34" s="10"/>
      <c r="L34" s="10"/>
      <c r="M34" s="10"/>
      <c r="N34" s="10"/>
      <c r="O34" s="10"/>
      <c r="P34" s="10"/>
    </row>
    <row r="35" spans="1:16" ht="39" customHeight="1" x14ac:dyDescent="0.15">
      <c r="A35" s="10"/>
      <c r="B35" s="23"/>
      <c r="C35" s="1156" t="s">
        <v>532</v>
      </c>
      <c r="D35" s="1157"/>
      <c r="E35" s="1158"/>
      <c r="F35" s="24">
        <v>0.95</v>
      </c>
      <c r="G35" s="25">
        <v>0.98</v>
      </c>
      <c r="H35" s="25">
        <v>0.96</v>
      </c>
      <c r="I35" s="25">
        <v>1.08</v>
      </c>
      <c r="J35" s="26">
        <v>1.17</v>
      </c>
      <c r="K35" s="10"/>
      <c r="L35" s="10"/>
      <c r="M35" s="10"/>
      <c r="N35" s="10"/>
      <c r="O35" s="10"/>
      <c r="P35" s="10"/>
    </row>
    <row r="36" spans="1:16" ht="39" customHeight="1" x14ac:dyDescent="0.15">
      <c r="A36" s="10"/>
      <c r="B36" s="23"/>
      <c r="C36" s="1156" t="s">
        <v>533</v>
      </c>
      <c r="D36" s="1157"/>
      <c r="E36" s="1158"/>
      <c r="F36" s="24" t="s">
        <v>485</v>
      </c>
      <c r="G36" s="25" t="s">
        <v>485</v>
      </c>
      <c r="H36" s="25" t="s">
        <v>485</v>
      </c>
      <c r="I36" s="25" t="s">
        <v>485</v>
      </c>
      <c r="J36" s="26">
        <v>0.9</v>
      </c>
      <c r="K36" s="10"/>
      <c r="L36" s="10"/>
      <c r="M36" s="10"/>
      <c r="N36" s="10"/>
      <c r="O36" s="10"/>
      <c r="P36" s="10"/>
    </row>
    <row r="37" spans="1:16" ht="39" customHeight="1" x14ac:dyDescent="0.15">
      <c r="A37" s="10"/>
      <c r="B37" s="23"/>
      <c r="C37" s="1156" t="s">
        <v>534</v>
      </c>
      <c r="D37" s="1157"/>
      <c r="E37" s="1158"/>
      <c r="F37" s="24">
        <v>0.65</v>
      </c>
      <c r="G37" s="25">
        <v>0.56999999999999995</v>
      </c>
      <c r="H37" s="25">
        <v>0.43</v>
      </c>
      <c r="I37" s="25">
        <v>0.2</v>
      </c>
      <c r="J37" s="26">
        <v>0.38</v>
      </c>
      <c r="K37" s="10"/>
      <c r="L37" s="10"/>
      <c r="M37" s="10"/>
      <c r="N37" s="10"/>
      <c r="O37" s="10"/>
      <c r="P37" s="10"/>
    </row>
    <row r="38" spans="1:16" ht="39" customHeight="1" x14ac:dyDescent="0.15">
      <c r="A38" s="10"/>
      <c r="B38" s="23"/>
      <c r="C38" s="1156" t="s">
        <v>535</v>
      </c>
      <c r="D38" s="1157"/>
      <c r="E38" s="1158"/>
      <c r="F38" s="24">
        <v>0.34</v>
      </c>
      <c r="G38" s="25">
        <v>0.27</v>
      </c>
      <c r="H38" s="25">
        <v>0.37</v>
      </c>
      <c r="I38" s="25">
        <v>0.5</v>
      </c>
      <c r="J38" s="26">
        <v>0.35</v>
      </c>
      <c r="K38" s="10"/>
      <c r="L38" s="10"/>
      <c r="M38" s="10"/>
      <c r="N38" s="10"/>
      <c r="O38" s="10"/>
      <c r="P38" s="10"/>
    </row>
    <row r="39" spans="1:16" ht="39" customHeight="1" x14ac:dyDescent="0.15">
      <c r="A39" s="10"/>
      <c r="B39" s="23"/>
      <c r="C39" s="1156" t="s">
        <v>536</v>
      </c>
      <c r="D39" s="1157"/>
      <c r="E39" s="1158"/>
      <c r="F39" s="24" t="s">
        <v>485</v>
      </c>
      <c r="G39" s="25" t="s">
        <v>485</v>
      </c>
      <c r="H39" s="25" t="s">
        <v>485</v>
      </c>
      <c r="I39" s="25" t="s">
        <v>485</v>
      </c>
      <c r="J39" s="26">
        <v>0.14000000000000001</v>
      </c>
      <c r="K39" s="10"/>
      <c r="L39" s="10"/>
      <c r="M39" s="10"/>
      <c r="N39" s="10"/>
      <c r="O39" s="10"/>
      <c r="P39" s="10"/>
    </row>
    <row r="40" spans="1:16" ht="39" customHeight="1" x14ac:dyDescent="0.15">
      <c r="A40" s="10"/>
      <c r="B40" s="23"/>
      <c r="C40" s="1156" t="s">
        <v>537</v>
      </c>
      <c r="D40" s="1157"/>
      <c r="E40" s="1158"/>
      <c r="F40" s="24">
        <v>7.0000000000000007E-2</v>
      </c>
      <c r="G40" s="25">
        <v>7.0000000000000007E-2</v>
      </c>
      <c r="H40" s="25">
        <v>7.0000000000000007E-2</v>
      </c>
      <c r="I40" s="25">
        <v>0.08</v>
      </c>
      <c r="J40" s="26">
        <v>0.06</v>
      </c>
      <c r="K40" s="10"/>
      <c r="L40" s="10"/>
      <c r="M40" s="10"/>
      <c r="N40" s="10"/>
      <c r="O40" s="10"/>
      <c r="P40" s="10"/>
    </row>
    <row r="41" spans="1:16" ht="39" customHeight="1" x14ac:dyDescent="0.15">
      <c r="A41" s="10"/>
      <c r="B41" s="23"/>
      <c r="C41" s="1156" t="s">
        <v>538</v>
      </c>
      <c r="D41" s="1157"/>
      <c r="E41" s="1158"/>
      <c r="F41" s="24">
        <v>0</v>
      </c>
      <c r="G41" s="25">
        <v>0</v>
      </c>
      <c r="H41" s="25">
        <v>0</v>
      </c>
      <c r="I41" s="25">
        <v>0.01</v>
      </c>
      <c r="J41" s="26">
        <v>0.04</v>
      </c>
      <c r="K41" s="10"/>
      <c r="L41" s="10"/>
      <c r="M41" s="10"/>
      <c r="N41" s="10"/>
      <c r="O41" s="10"/>
      <c r="P41" s="10"/>
    </row>
    <row r="42" spans="1:16" ht="39" customHeight="1" x14ac:dyDescent="0.15">
      <c r="A42" s="10"/>
      <c r="B42" s="27"/>
      <c r="C42" s="1156" t="s">
        <v>539</v>
      </c>
      <c r="D42" s="1157"/>
      <c r="E42" s="1158"/>
      <c r="F42" s="24" t="s">
        <v>485</v>
      </c>
      <c r="G42" s="25" t="s">
        <v>485</v>
      </c>
      <c r="H42" s="25" t="s">
        <v>485</v>
      </c>
      <c r="I42" s="25" t="s">
        <v>485</v>
      </c>
      <c r="J42" s="26" t="s">
        <v>485</v>
      </c>
      <c r="K42" s="10"/>
      <c r="L42" s="10"/>
      <c r="M42" s="10"/>
      <c r="N42" s="10"/>
      <c r="O42" s="10"/>
      <c r="P42" s="10"/>
    </row>
    <row r="43" spans="1:16" ht="39" customHeight="1" thickBot="1" x14ac:dyDescent="0.2">
      <c r="A43" s="10"/>
      <c r="B43" s="28"/>
      <c r="C43" s="1159" t="s">
        <v>540</v>
      </c>
      <c r="D43" s="1160"/>
      <c r="E43" s="1161"/>
      <c r="F43" s="29">
        <v>0.04</v>
      </c>
      <c r="G43" s="30">
        <v>0.02</v>
      </c>
      <c r="H43" s="30">
        <v>0.06</v>
      </c>
      <c r="I43" s="30">
        <v>0.01</v>
      </c>
      <c r="J43" s="31">
        <v>0.01</v>
      </c>
      <c r="K43" s="10"/>
      <c r="L43" s="10"/>
      <c r="M43" s="10"/>
      <c r="N43" s="10"/>
      <c r="O43" s="10"/>
      <c r="P43" s="10"/>
    </row>
    <row r="44" spans="1:16" ht="39" customHeight="1" x14ac:dyDescent="0.15">
      <c r="A44" s="10"/>
      <c r="B44" s="32"/>
      <c r="C44" s="33"/>
      <c r="D44" s="34"/>
      <c r="E44" s="34"/>
      <c r="F44" s="35"/>
      <c r="G44" s="35"/>
      <c r="H44" s="35"/>
      <c r="I44" s="35"/>
      <c r="J44" s="35"/>
      <c r="K44" s="10"/>
      <c r="L44" s="10"/>
      <c r="M44" s="10"/>
      <c r="N44" s="10"/>
      <c r="O44" s="10"/>
      <c r="P44" s="10"/>
    </row>
    <row r="45" spans="1:16" ht="18" customHeight="1" x14ac:dyDescent="0.15">
      <c r="A45" s="10"/>
      <c r="B45" s="10"/>
      <c r="C45" s="10"/>
      <c r="D45" s="10"/>
      <c r="E45" s="10"/>
      <c r="F45" s="10"/>
      <c r="G45" s="10"/>
      <c r="H45" s="10"/>
      <c r="I45" s="10"/>
      <c r="J45" s="10"/>
      <c r="K45" s="10"/>
      <c r="L45" s="10"/>
      <c r="M45" s="10"/>
      <c r="N45" s="10"/>
      <c r="O45" s="10"/>
      <c r="P45" s="10"/>
    </row>
  </sheetData>
  <sheetProtection algorithmName="SHA-512" hashValue="zfrhvJwuVAIPph5ICoRh5q6mmQN8fD0GXZfYwlsAKP6YWcH3Z1UxPkftOCX+YgWT8RBBtsIuIUIwKjyyL55qNg==" saltValue="O6sf5l8Gj3NWJZ3fPlRW9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1">
    <pageSetUpPr fitToPage="1"/>
  </sheetPr>
  <dimension ref="A1:U60"/>
  <sheetViews>
    <sheetView showGridLines="0" tabSelected="1" topLeftCell="I49" zoomScaleSheetLayoutView="55" workbookViewId="0">
      <selection activeCell="U48" sqref="U48"/>
    </sheetView>
  </sheetViews>
  <sheetFormatPr defaultColWidth="0" defaultRowHeight="12.6" customHeight="1" zeroHeight="1" x14ac:dyDescent="0.15"/>
  <cols>
    <col min="1" max="1" width="6.625" style="37" customWidth="1"/>
    <col min="2" max="3" width="10.875" style="37" customWidth="1"/>
    <col min="4" max="4" width="10" style="37" customWidth="1"/>
    <col min="5" max="10" width="11" style="37" customWidth="1"/>
    <col min="11" max="15" width="13.125" style="37" customWidth="1"/>
    <col min="16" max="21" width="11.5" style="37" customWidth="1"/>
    <col min="22" max="16384" width="0" style="37" hidden="1"/>
  </cols>
  <sheetData>
    <row r="1" spans="1:21" ht="13.5" customHeight="1" x14ac:dyDescent="0.15">
      <c r="A1" s="36"/>
      <c r="B1" s="36"/>
      <c r="C1" s="36"/>
      <c r="D1" s="36"/>
      <c r="E1" s="36"/>
      <c r="F1" s="36"/>
      <c r="G1" s="36"/>
      <c r="H1" s="36"/>
      <c r="I1" s="36"/>
      <c r="J1" s="36"/>
      <c r="K1" s="36"/>
      <c r="L1" s="36"/>
      <c r="M1" s="36"/>
      <c r="N1" s="36"/>
      <c r="O1" s="36"/>
      <c r="P1" s="36"/>
      <c r="Q1" s="36"/>
      <c r="R1" s="36"/>
      <c r="S1" s="36"/>
      <c r="T1" s="36"/>
      <c r="U1" s="36"/>
    </row>
    <row r="2" spans="1:21" ht="13.5" customHeight="1" x14ac:dyDescent="0.15">
      <c r="A2" s="36"/>
      <c r="B2" s="36"/>
      <c r="C2" s="36"/>
      <c r="D2" s="36"/>
      <c r="E2" s="36"/>
      <c r="F2" s="36"/>
      <c r="G2" s="36"/>
      <c r="H2" s="36"/>
      <c r="I2" s="36"/>
      <c r="J2" s="36"/>
      <c r="K2" s="36"/>
      <c r="L2" s="36"/>
      <c r="M2" s="36"/>
      <c r="N2" s="36"/>
      <c r="O2" s="36"/>
      <c r="P2" s="36"/>
      <c r="Q2" s="36"/>
      <c r="R2" s="36"/>
      <c r="S2" s="36"/>
      <c r="T2" s="36"/>
      <c r="U2" s="36"/>
    </row>
    <row r="3" spans="1:21" ht="13.5" customHeight="1" x14ac:dyDescent="0.15">
      <c r="A3" s="36"/>
      <c r="B3" s="36"/>
      <c r="C3" s="36"/>
      <c r="D3" s="36"/>
      <c r="E3" s="36"/>
      <c r="F3" s="36"/>
      <c r="G3" s="36"/>
      <c r="H3" s="36"/>
      <c r="I3" s="36"/>
      <c r="J3" s="36"/>
      <c r="K3" s="36"/>
      <c r="L3" s="36"/>
      <c r="M3" s="36"/>
      <c r="N3" s="36"/>
      <c r="O3" s="36"/>
      <c r="P3" s="36"/>
      <c r="Q3" s="36"/>
      <c r="R3" s="36"/>
      <c r="S3" s="36"/>
      <c r="T3" s="36"/>
      <c r="U3" s="36"/>
    </row>
    <row r="4" spans="1:21" ht="13.5" customHeight="1" x14ac:dyDescent="0.15">
      <c r="A4" s="36"/>
      <c r="B4" s="36"/>
      <c r="C4" s="36"/>
      <c r="D4" s="36"/>
      <c r="E4" s="36"/>
      <c r="F4" s="36"/>
      <c r="G4" s="36"/>
      <c r="H4" s="36"/>
      <c r="I4" s="36"/>
      <c r="J4" s="36"/>
      <c r="K4" s="36"/>
      <c r="L4" s="36"/>
      <c r="M4" s="36"/>
      <c r="N4" s="36"/>
      <c r="O4" s="36"/>
      <c r="P4" s="36"/>
      <c r="Q4" s="36"/>
      <c r="R4" s="36"/>
      <c r="S4" s="36"/>
      <c r="T4" s="36"/>
      <c r="U4" s="36"/>
    </row>
    <row r="5" spans="1:21" ht="13.5" customHeight="1" x14ac:dyDescent="0.15">
      <c r="A5" s="36"/>
      <c r="B5" s="36"/>
      <c r="C5" s="36"/>
      <c r="D5" s="36"/>
      <c r="E5" s="36"/>
      <c r="F5" s="36"/>
      <c r="G5" s="36"/>
      <c r="H5" s="36"/>
      <c r="I5" s="36"/>
      <c r="J5" s="36"/>
      <c r="K5" s="36"/>
      <c r="L5" s="36"/>
      <c r="M5" s="36"/>
      <c r="N5" s="36"/>
      <c r="O5" s="36"/>
      <c r="P5" s="36"/>
      <c r="Q5" s="36"/>
      <c r="R5" s="36"/>
      <c r="S5" s="36"/>
      <c r="T5" s="36"/>
      <c r="U5" s="36"/>
    </row>
    <row r="6" spans="1:21" ht="13.5" customHeight="1" x14ac:dyDescent="0.15">
      <c r="A6" s="36"/>
      <c r="B6" s="36"/>
      <c r="C6" s="36"/>
      <c r="D6" s="36"/>
      <c r="E6" s="36"/>
      <c r="F6" s="36"/>
      <c r="G6" s="36"/>
      <c r="H6" s="36"/>
      <c r="I6" s="36"/>
      <c r="J6" s="36"/>
      <c r="K6" s="36"/>
      <c r="L6" s="36"/>
      <c r="M6" s="36"/>
      <c r="N6" s="36"/>
      <c r="O6" s="36"/>
      <c r="P6" s="36"/>
      <c r="Q6" s="36"/>
      <c r="R6" s="36"/>
      <c r="S6" s="36"/>
      <c r="T6" s="36"/>
      <c r="U6" s="36"/>
    </row>
    <row r="7" spans="1:21" ht="13.5" customHeight="1" x14ac:dyDescent="0.15">
      <c r="A7" s="36"/>
      <c r="B7" s="36"/>
      <c r="C7" s="36"/>
      <c r="D7" s="36"/>
      <c r="E7" s="36"/>
      <c r="F7" s="36"/>
      <c r="G7" s="36"/>
      <c r="H7" s="36"/>
      <c r="I7" s="36"/>
      <c r="J7" s="36"/>
      <c r="K7" s="36"/>
      <c r="L7" s="36"/>
      <c r="M7" s="36"/>
      <c r="N7" s="36"/>
      <c r="O7" s="36"/>
      <c r="P7" s="36"/>
      <c r="Q7" s="36"/>
      <c r="R7" s="36"/>
      <c r="S7" s="36"/>
      <c r="T7" s="36"/>
      <c r="U7" s="36"/>
    </row>
    <row r="8" spans="1:21" ht="13.5" customHeight="1" x14ac:dyDescent="0.15">
      <c r="A8" s="36"/>
      <c r="B8" s="36"/>
      <c r="C8" s="36"/>
      <c r="D8" s="36"/>
      <c r="E8" s="36"/>
      <c r="F8" s="36"/>
      <c r="G8" s="36"/>
      <c r="H8" s="36"/>
      <c r="I8" s="36"/>
      <c r="J8" s="36"/>
      <c r="K8" s="36"/>
      <c r="L8" s="36"/>
      <c r="M8" s="36"/>
      <c r="N8" s="36"/>
      <c r="O8" s="36"/>
      <c r="P8" s="36"/>
      <c r="Q8" s="36"/>
      <c r="R8" s="36"/>
      <c r="S8" s="36"/>
      <c r="T8" s="36"/>
      <c r="U8" s="36"/>
    </row>
    <row r="9" spans="1:21" ht="13.5" customHeight="1" x14ac:dyDescent="0.15">
      <c r="A9" s="36"/>
      <c r="B9" s="36"/>
      <c r="C9" s="36"/>
      <c r="D9" s="36"/>
      <c r="E9" s="36"/>
      <c r="F9" s="36"/>
      <c r="G9" s="36"/>
      <c r="H9" s="36"/>
      <c r="I9" s="36"/>
      <c r="J9" s="36"/>
      <c r="K9" s="36"/>
      <c r="L9" s="36"/>
      <c r="M9" s="36"/>
      <c r="N9" s="36"/>
      <c r="O9" s="36"/>
      <c r="P9" s="36"/>
      <c r="Q9" s="36"/>
      <c r="R9" s="36"/>
      <c r="S9" s="36"/>
      <c r="T9" s="36"/>
      <c r="U9" s="36"/>
    </row>
    <row r="10" spans="1:21" ht="13.5" customHeight="1" x14ac:dyDescent="0.15">
      <c r="A10" s="36"/>
      <c r="B10" s="36"/>
      <c r="C10" s="36"/>
      <c r="D10" s="36"/>
      <c r="E10" s="36"/>
      <c r="F10" s="36"/>
      <c r="G10" s="36"/>
      <c r="H10" s="36"/>
      <c r="I10" s="36"/>
      <c r="J10" s="36"/>
      <c r="K10" s="36"/>
      <c r="L10" s="36"/>
      <c r="M10" s="36"/>
      <c r="N10" s="36"/>
      <c r="O10" s="36"/>
      <c r="P10" s="36"/>
      <c r="Q10" s="36"/>
      <c r="R10" s="36"/>
      <c r="S10" s="36"/>
      <c r="T10" s="36"/>
      <c r="U10" s="36"/>
    </row>
    <row r="11" spans="1:21" ht="13.5" customHeight="1" x14ac:dyDescent="0.15">
      <c r="A11" s="36"/>
      <c r="B11" s="36"/>
      <c r="C11" s="36"/>
      <c r="D11" s="36"/>
      <c r="E11" s="36"/>
      <c r="F11" s="36"/>
      <c r="G11" s="36"/>
      <c r="H11" s="36"/>
      <c r="I11" s="36"/>
      <c r="J11" s="36"/>
      <c r="K11" s="36"/>
      <c r="L11" s="36"/>
      <c r="M11" s="36"/>
      <c r="N11" s="36"/>
      <c r="O11" s="36"/>
      <c r="P11" s="36"/>
      <c r="Q11" s="36"/>
      <c r="R11" s="36"/>
      <c r="S11" s="36"/>
      <c r="T11" s="36"/>
      <c r="U11" s="36"/>
    </row>
    <row r="12" spans="1:21" ht="13.5" customHeight="1" x14ac:dyDescent="0.15">
      <c r="A12" s="36"/>
      <c r="B12" s="36"/>
      <c r="C12" s="36"/>
      <c r="D12" s="36"/>
      <c r="E12" s="36"/>
      <c r="F12" s="36"/>
      <c r="G12" s="36"/>
      <c r="H12" s="36"/>
      <c r="I12" s="36"/>
      <c r="J12" s="36"/>
      <c r="K12" s="36"/>
      <c r="L12" s="36"/>
      <c r="M12" s="36"/>
      <c r="N12" s="36"/>
      <c r="O12" s="36"/>
      <c r="P12" s="36"/>
      <c r="Q12" s="36"/>
      <c r="R12" s="36"/>
      <c r="S12" s="36"/>
      <c r="T12" s="36"/>
      <c r="U12" s="36"/>
    </row>
    <row r="13" spans="1:21" ht="13.5" customHeight="1" x14ac:dyDescent="0.15">
      <c r="A13" s="36"/>
      <c r="B13" s="36"/>
      <c r="C13" s="36"/>
      <c r="D13" s="36"/>
      <c r="E13" s="36"/>
      <c r="F13" s="36"/>
      <c r="G13" s="36"/>
      <c r="H13" s="36"/>
      <c r="I13" s="36"/>
      <c r="J13" s="36"/>
      <c r="K13" s="36"/>
      <c r="L13" s="36"/>
      <c r="M13" s="36"/>
      <c r="N13" s="36"/>
      <c r="O13" s="36"/>
      <c r="P13" s="36"/>
      <c r="Q13" s="36"/>
      <c r="R13" s="36"/>
      <c r="S13" s="36"/>
      <c r="T13" s="36"/>
      <c r="U13" s="36"/>
    </row>
    <row r="14" spans="1:21" ht="13.5" customHeight="1" x14ac:dyDescent="0.15">
      <c r="A14" s="36"/>
      <c r="B14" s="36"/>
      <c r="C14" s="36"/>
      <c r="D14" s="36"/>
      <c r="E14" s="36"/>
      <c r="F14" s="36"/>
      <c r="G14" s="36"/>
      <c r="H14" s="36"/>
      <c r="I14" s="36"/>
      <c r="J14" s="36"/>
      <c r="K14" s="36"/>
      <c r="L14" s="36"/>
      <c r="M14" s="36"/>
      <c r="N14" s="36"/>
      <c r="O14" s="36"/>
      <c r="P14" s="36"/>
      <c r="Q14" s="36"/>
      <c r="R14" s="36"/>
      <c r="S14" s="36"/>
      <c r="T14" s="36"/>
      <c r="U14" s="36"/>
    </row>
    <row r="15" spans="1:21" ht="13.5" customHeight="1" x14ac:dyDescent="0.15">
      <c r="A15" s="36"/>
      <c r="B15" s="36"/>
      <c r="C15" s="36"/>
      <c r="D15" s="36"/>
      <c r="E15" s="36"/>
      <c r="F15" s="36"/>
      <c r="G15" s="36"/>
      <c r="H15" s="36"/>
      <c r="I15" s="36"/>
      <c r="J15" s="36"/>
      <c r="K15" s="36"/>
      <c r="L15" s="36"/>
      <c r="M15" s="36"/>
      <c r="N15" s="36"/>
      <c r="O15" s="36"/>
      <c r="P15" s="36"/>
      <c r="Q15" s="36"/>
      <c r="R15" s="36"/>
      <c r="S15" s="36"/>
      <c r="T15" s="36"/>
      <c r="U15" s="36"/>
    </row>
    <row r="16" spans="1:21" ht="13.5" customHeight="1" x14ac:dyDescent="0.15">
      <c r="A16" s="36"/>
      <c r="B16" s="36"/>
      <c r="C16" s="36"/>
      <c r="D16" s="36"/>
      <c r="E16" s="36"/>
      <c r="F16" s="36"/>
      <c r="G16" s="36"/>
      <c r="H16" s="36"/>
      <c r="I16" s="36"/>
      <c r="J16" s="36"/>
      <c r="K16" s="36"/>
      <c r="L16" s="36"/>
      <c r="M16" s="36"/>
      <c r="N16" s="36"/>
      <c r="O16" s="36"/>
      <c r="P16" s="36"/>
      <c r="Q16" s="36"/>
      <c r="R16" s="36"/>
      <c r="S16" s="36"/>
      <c r="T16" s="36"/>
      <c r="U16" s="36"/>
    </row>
    <row r="17" spans="1:21" ht="13.5" customHeight="1" x14ac:dyDescent="0.15">
      <c r="A17" s="36"/>
      <c r="B17" s="36"/>
      <c r="C17" s="36"/>
      <c r="D17" s="36"/>
      <c r="E17" s="36"/>
      <c r="F17" s="36"/>
      <c r="G17" s="36"/>
      <c r="H17" s="36"/>
      <c r="I17" s="36"/>
      <c r="J17" s="36"/>
      <c r="K17" s="36"/>
      <c r="L17" s="36"/>
      <c r="M17" s="36"/>
      <c r="N17" s="36"/>
      <c r="O17" s="36"/>
      <c r="P17" s="36"/>
      <c r="Q17" s="36"/>
      <c r="R17" s="36"/>
      <c r="S17" s="36"/>
      <c r="T17" s="36"/>
      <c r="U17" s="36"/>
    </row>
    <row r="18" spans="1:21" ht="13.5" customHeight="1" x14ac:dyDescent="0.15">
      <c r="A18" s="36"/>
      <c r="B18" s="36"/>
      <c r="C18" s="36"/>
      <c r="D18" s="36"/>
      <c r="E18" s="36"/>
      <c r="F18" s="36"/>
      <c r="G18" s="36"/>
      <c r="H18" s="36"/>
      <c r="I18" s="36"/>
      <c r="J18" s="36"/>
      <c r="K18" s="36"/>
      <c r="L18" s="36"/>
      <c r="M18" s="36"/>
      <c r="N18" s="36"/>
      <c r="O18" s="36"/>
      <c r="P18" s="36"/>
      <c r="Q18" s="36"/>
      <c r="R18" s="36"/>
      <c r="S18" s="36"/>
      <c r="T18" s="36"/>
      <c r="U18" s="36"/>
    </row>
    <row r="19" spans="1:21" ht="13.5" customHeight="1" x14ac:dyDescent="0.15">
      <c r="A19" s="36"/>
      <c r="B19" s="36"/>
      <c r="C19" s="36"/>
      <c r="D19" s="36"/>
      <c r="E19" s="36"/>
      <c r="F19" s="36"/>
      <c r="G19" s="36"/>
      <c r="H19" s="36"/>
      <c r="I19" s="36"/>
      <c r="J19" s="36"/>
      <c r="K19" s="36"/>
      <c r="L19" s="36"/>
      <c r="M19" s="36"/>
      <c r="N19" s="36"/>
      <c r="O19" s="36"/>
      <c r="P19" s="36"/>
      <c r="Q19" s="36"/>
      <c r="R19" s="36"/>
      <c r="S19" s="36"/>
      <c r="T19" s="36"/>
      <c r="U19" s="36"/>
    </row>
    <row r="20" spans="1:21" ht="13.5" customHeight="1" x14ac:dyDescent="0.15">
      <c r="A20" s="36"/>
      <c r="B20" s="36"/>
      <c r="C20" s="36"/>
      <c r="D20" s="36"/>
      <c r="E20" s="36"/>
      <c r="F20" s="36"/>
      <c r="G20" s="36"/>
      <c r="H20" s="36"/>
      <c r="I20" s="36"/>
      <c r="J20" s="36"/>
      <c r="K20" s="36"/>
      <c r="L20" s="36"/>
      <c r="M20" s="36"/>
      <c r="N20" s="36"/>
      <c r="O20" s="36"/>
      <c r="P20" s="36"/>
      <c r="Q20" s="36"/>
      <c r="R20" s="36"/>
      <c r="S20" s="36"/>
      <c r="T20" s="36"/>
      <c r="U20" s="36"/>
    </row>
    <row r="21" spans="1:21" ht="13.5" customHeight="1" x14ac:dyDescent="0.15">
      <c r="A21" s="36"/>
      <c r="B21" s="36"/>
      <c r="C21" s="36"/>
      <c r="D21" s="36"/>
      <c r="E21" s="36"/>
      <c r="F21" s="36"/>
      <c r="G21" s="36"/>
      <c r="H21" s="36"/>
      <c r="I21" s="36"/>
      <c r="J21" s="36"/>
      <c r="K21" s="36"/>
      <c r="L21" s="36"/>
      <c r="M21" s="36"/>
      <c r="N21" s="36"/>
      <c r="O21" s="36"/>
      <c r="P21" s="36"/>
      <c r="Q21" s="36"/>
      <c r="R21" s="36"/>
      <c r="S21" s="36"/>
      <c r="T21" s="36"/>
      <c r="U21" s="36"/>
    </row>
    <row r="22" spans="1:21" ht="13.5" customHeight="1" x14ac:dyDescent="0.15">
      <c r="A22" s="36"/>
      <c r="B22" s="36"/>
      <c r="C22" s="36"/>
      <c r="D22" s="36"/>
      <c r="E22" s="36"/>
      <c r="F22" s="36"/>
      <c r="G22" s="36"/>
      <c r="H22" s="36"/>
      <c r="I22" s="36"/>
      <c r="J22" s="36"/>
      <c r="K22" s="36"/>
      <c r="L22" s="36"/>
      <c r="M22" s="36"/>
      <c r="N22" s="36"/>
      <c r="O22" s="36"/>
      <c r="P22" s="36"/>
      <c r="Q22" s="36"/>
      <c r="R22" s="36"/>
      <c r="S22" s="36"/>
      <c r="T22" s="36"/>
      <c r="U22" s="36"/>
    </row>
    <row r="23" spans="1:21" ht="13.5" customHeight="1" x14ac:dyDescent="0.15">
      <c r="A23" s="36"/>
      <c r="B23" s="36"/>
      <c r="C23" s="36"/>
      <c r="D23" s="36"/>
      <c r="E23" s="36"/>
      <c r="F23" s="36"/>
      <c r="G23" s="36"/>
      <c r="H23" s="36"/>
      <c r="I23" s="36"/>
      <c r="J23" s="36"/>
      <c r="K23" s="36"/>
      <c r="L23" s="36"/>
      <c r="M23" s="36"/>
      <c r="N23" s="36"/>
      <c r="O23" s="36"/>
      <c r="P23" s="36"/>
      <c r="Q23" s="36"/>
      <c r="R23" s="36"/>
      <c r="S23" s="36"/>
      <c r="T23" s="36"/>
      <c r="U23" s="36"/>
    </row>
    <row r="24" spans="1:21" ht="13.5" customHeight="1" x14ac:dyDescent="0.15">
      <c r="A24" s="36"/>
      <c r="B24" s="36"/>
      <c r="C24" s="36"/>
      <c r="D24" s="36"/>
      <c r="E24" s="36"/>
      <c r="F24" s="36"/>
      <c r="G24" s="36"/>
      <c r="H24" s="36"/>
      <c r="I24" s="36"/>
      <c r="J24" s="36"/>
      <c r="K24" s="36"/>
      <c r="L24" s="36"/>
      <c r="M24" s="36"/>
      <c r="N24" s="36"/>
      <c r="O24" s="36"/>
      <c r="P24" s="36"/>
      <c r="Q24" s="36"/>
      <c r="R24" s="36"/>
      <c r="S24" s="36"/>
      <c r="T24" s="36"/>
      <c r="U24" s="36"/>
    </row>
    <row r="25" spans="1:21" ht="13.5" customHeight="1" x14ac:dyDescent="0.15">
      <c r="A25" s="36"/>
      <c r="B25" s="36"/>
      <c r="C25" s="36"/>
      <c r="D25" s="36"/>
      <c r="E25" s="36"/>
      <c r="F25" s="36"/>
      <c r="G25" s="36"/>
      <c r="H25" s="36"/>
      <c r="I25" s="36"/>
      <c r="J25" s="36"/>
      <c r="K25" s="36"/>
      <c r="L25" s="36"/>
      <c r="M25" s="36"/>
      <c r="N25" s="36"/>
      <c r="O25" s="36"/>
      <c r="P25" s="36"/>
      <c r="Q25" s="36"/>
      <c r="R25" s="36"/>
      <c r="S25" s="36"/>
      <c r="T25" s="36"/>
      <c r="U25" s="36"/>
    </row>
    <row r="26" spans="1:21" ht="13.5" customHeight="1" x14ac:dyDescent="0.15">
      <c r="A26" s="36"/>
      <c r="B26" s="36"/>
      <c r="C26" s="36"/>
      <c r="D26" s="36"/>
      <c r="E26" s="36"/>
      <c r="F26" s="36"/>
      <c r="G26" s="36"/>
      <c r="H26" s="36"/>
      <c r="I26" s="36"/>
      <c r="J26" s="36"/>
      <c r="K26" s="36"/>
      <c r="L26" s="36"/>
      <c r="M26" s="36"/>
      <c r="N26" s="36"/>
      <c r="O26" s="36"/>
      <c r="P26" s="36"/>
      <c r="Q26" s="36"/>
      <c r="R26" s="36"/>
      <c r="S26" s="36"/>
      <c r="T26" s="36"/>
      <c r="U26" s="36"/>
    </row>
    <row r="27" spans="1:21" ht="13.5" customHeight="1" x14ac:dyDescent="0.15">
      <c r="A27" s="36"/>
      <c r="B27" s="36"/>
      <c r="C27" s="36"/>
      <c r="D27" s="36"/>
      <c r="E27" s="36"/>
      <c r="F27" s="36"/>
      <c r="G27" s="36"/>
      <c r="H27" s="36"/>
      <c r="I27" s="36"/>
      <c r="J27" s="36"/>
      <c r="K27" s="36"/>
      <c r="L27" s="36"/>
      <c r="M27" s="36"/>
      <c r="N27" s="36"/>
      <c r="O27" s="36"/>
      <c r="P27" s="36"/>
      <c r="Q27" s="36"/>
      <c r="R27" s="36"/>
      <c r="S27" s="36"/>
      <c r="T27" s="36"/>
      <c r="U27" s="36"/>
    </row>
    <row r="28" spans="1:21" ht="13.5" customHeight="1" x14ac:dyDescent="0.15">
      <c r="A28" s="36"/>
      <c r="B28" s="36"/>
      <c r="C28" s="36"/>
      <c r="D28" s="36"/>
      <c r="E28" s="36"/>
      <c r="F28" s="36"/>
      <c r="G28" s="36"/>
      <c r="H28" s="36"/>
      <c r="I28" s="36"/>
      <c r="J28" s="36"/>
      <c r="K28" s="36"/>
      <c r="L28" s="36"/>
      <c r="M28" s="36"/>
      <c r="N28" s="36"/>
      <c r="O28" s="36"/>
      <c r="P28" s="36"/>
      <c r="Q28" s="36"/>
      <c r="R28" s="36"/>
      <c r="S28" s="36"/>
      <c r="T28" s="36"/>
      <c r="U28" s="36"/>
    </row>
    <row r="29" spans="1:21" ht="13.5" customHeight="1" x14ac:dyDescent="0.15">
      <c r="A29" s="36"/>
      <c r="B29" s="36"/>
      <c r="C29" s="36"/>
      <c r="D29" s="36"/>
      <c r="E29" s="36"/>
      <c r="F29" s="36"/>
      <c r="G29" s="36"/>
      <c r="H29" s="36"/>
      <c r="I29" s="36"/>
      <c r="J29" s="36"/>
      <c r="K29" s="36"/>
      <c r="L29" s="36"/>
      <c r="M29" s="36"/>
      <c r="N29" s="36"/>
      <c r="O29" s="36"/>
      <c r="P29" s="36"/>
      <c r="Q29" s="36"/>
      <c r="R29" s="36"/>
      <c r="S29" s="36"/>
      <c r="T29" s="36"/>
      <c r="U29" s="36"/>
    </row>
    <row r="30" spans="1:21" ht="13.5" customHeight="1" x14ac:dyDescent="0.15">
      <c r="A30" s="36"/>
      <c r="B30" s="36"/>
      <c r="C30" s="36"/>
      <c r="D30" s="36"/>
      <c r="E30" s="36"/>
      <c r="F30" s="36"/>
      <c r="G30" s="36"/>
      <c r="H30" s="36"/>
      <c r="I30" s="36"/>
      <c r="J30" s="36"/>
      <c r="K30" s="36"/>
      <c r="L30" s="36"/>
      <c r="M30" s="36"/>
      <c r="N30" s="36"/>
      <c r="O30" s="36"/>
      <c r="P30" s="36"/>
      <c r="Q30" s="36"/>
      <c r="R30" s="36"/>
      <c r="S30" s="36"/>
      <c r="T30" s="36"/>
      <c r="U30" s="36"/>
    </row>
    <row r="31" spans="1:21" ht="13.5" customHeight="1" x14ac:dyDescent="0.15">
      <c r="A31" s="36"/>
      <c r="B31" s="36"/>
      <c r="C31" s="36"/>
      <c r="D31" s="36"/>
      <c r="E31" s="36"/>
      <c r="F31" s="36"/>
      <c r="G31" s="36"/>
      <c r="H31" s="36"/>
      <c r="I31" s="36"/>
      <c r="J31" s="36"/>
      <c r="K31" s="36"/>
      <c r="L31" s="36"/>
      <c r="M31" s="36"/>
      <c r="N31" s="36"/>
      <c r="O31" s="36"/>
      <c r="P31" s="36"/>
      <c r="Q31" s="36"/>
      <c r="R31" s="36"/>
      <c r="S31" s="36"/>
      <c r="T31" s="36"/>
      <c r="U31" s="36"/>
    </row>
    <row r="32" spans="1:21" ht="13.5" customHeight="1" x14ac:dyDescent="0.15">
      <c r="A32" s="36"/>
      <c r="B32" s="36"/>
      <c r="C32" s="36"/>
      <c r="D32" s="36"/>
      <c r="E32" s="36"/>
      <c r="F32" s="36"/>
      <c r="G32" s="36"/>
      <c r="H32" s="36"/>
      <c r="I32" s="36"/>
      <c r="J32" s="36"/>
      <c r="K32" s="36"/>
      <c r="L32" s="36"/>
      <c r="M32" s="36"/>
      <c r="N32" s="36"/>
      <c r="O32" s="36"/>
      <c r="P32" s="36"/>
      <c r="Q32" s="36"/>
      <c r="R32" s="36"/>
      <c r="S32" s="36"/>
      <c r="T32" s="36"/>
      <c r="U32" s="36"/>
    </row>
    <row r="33" spans="1:21" ht="13.5" customHeight="1" x14ac:dyDescent="0.15">
      <c r="A33" s="36"/>
      <c r="B33" s="36"/>
      <c r="C33" s="36"/>
      <c r="D33" s="36"/>
      <c r="E33" s="36"/>
      <c r="F33" s="36"/>
      <c r="G33" s="36"/>
      <c r="H33" s="36"/>
      <c r="I33" s="36"/>
      <c r="J33" s="36"/>
      <c r="K33" s="36"/>
      <c r="L33" s="36"/>
      <c r="M33" s="36"/>
      <c r="N33" s="36"/>
      <c r="O33" s="36"/>
      <c r="P33" s="36"/>
      <c r="Q33" s="36"/>
      <c r="R33" s="36"/>
      <c r="S33" s="36"/>
      <c r="T33" s="36"/>
      <c r="U33" s="36"/>
    </row>
    <row r="34" spans="1:21" ht="13.5" customHeight="1" x14ac:dyDescent="0.15">
      <c r="A34" s="36"/>
      <c r="B34" s="36"/>
      <c r="C34" s="36"/>
      <c r="D34" s="36"/>
      <c r="E34" s="36"/>
      <c r="F34" s="36"/>
      <c r="G34" s="36"/>
      <c r="H34" s="36"/>
      <c r="I34" s="36"/>
      <c r="J34" s="36"/>
      <c r="K34" s="36"/>
      <c r="L34" s="36"/>
      <c r="M34" s="36"/>
      <c r="N34" s="36"/>
      <c r="O34" s="36"/>
      <c r="P34" s="36"/>
      <c r="Q34" s="36"/>
      <c r="R34" s="36"/>
      <c r="S34" s="36"/>
      <c r="T34" s="36"/>
      <c r="U34" s="36"/>
    </row>
    <row r="35" spans="1:21" ht="13.5" customHeight="1" x14ac:dyDescent="0.15">
      <c r="A35" s="36"/>
      <c r="B35" s="36"/>
      <c r="C35" s="36"/>
      <c r="D35" s="36"/>
      <c r="E35" s="36"/>
      <c r="F35" s="36"/>
      <c r="G35" s="36"/>
      <c r="H35" s="36"/>
      <c r="I35" s="36"/>
      <c r="J35" s="36"/>
      <c r="K35" s="36"/>
      <c r="L35" s="36"/>
      <c r="M35" s="36"/>
      <c r="N35" s="36"/>
      <c r="O35" s="36"/>
      <c r="P35" s="36"/>
      <c r="Q35" s="36"/>
      <c r="R35" s="36"/>
      <c r="S35" s="36"/>
      <c r="T35" s="36"/>
      <c r="U35" s="36"/>
    </row>
    <row r="36" spans="1:21" ht="13.5" customHeight="1" x14ac:dyDescent="0.15">
      <c r="A36" s="36"/>
      <c r="B36" s="36"/>
      <c r="C36" s="36"/>
      <c r="D36" s="36"/>
      <c r="E36" s="36"/>
      <c r="F36" s="36"/>
      <c r="G36" s="36"/>
      <c r="H36" s="36"/>
      <c r="I36" s="36"/>
      <c r="J36" s="36"/>
      <c r="K36" s="36"/>
      <c r="L36" s="36"/>
      <c r="M36" s="36"/>
      <c r="N36" s="36"/>
      <c r="O36" s="36"/>
      <c r="P36" s="36"/>
      <c r="Q36" s="36"/>
      <c r="R36" s="36"/>
      <c r="S36" s="36"/>
      <c r="T36" s="36"/>
      <c r="U36" s="36"/>
    </row>
    <row r="37" spans="1:21" ht="13.5" customHeight="1" x14ac:dyDescent="0.15">
      <c r="A37" s="36"/>
      <c r="B37" s="36"/>
      <c r="C37" s="36"/>
      <c r="D37" s="36"/>
      <c r="E37" s="36"/>
      <c r="F37" s="36"/>
      <c r="G37" s="36"/>
      <c r="H37" s="36"/>
      <c r="I37" s="36"/>
      <c r="J37" s="36"/>
      <c r="K37" s="36"/>
      <c r="L37" s="36"/>
      <c r="M37" s="36"/>
      <c r="N37" s="36"/>
      <c r="O37" s="36"/>
      <c r="P37" s="36"/>
      <c r="Q37" s="36"/>
      <c r="R37" s="36"/>
      <c r="S37" s="36"/>
      <c r="T37" s="36"/>
      <c r="U37" s="36"/>
    </row>
    <row r="38" spans="1:21" ht="13.5" customHeight="1" x14ac:dyDescent="0.15">
      <c r="A38" s="36"/>
      <c r="B38" s="36"/>
      <c r="C38" s="36"/>
      <c r="D38" s="36"/>
      <c r="E38" s="36"/>
      <c r="F38" s="36"/>
      <c r="G38" s="36"/>
      <c r="H38" s="36"/>
      <c r="I38" s="36"/>
      <c r="J38" s="36"/>
      <c r="K38" s="36"/>
      <c r="L38" s="36"/>
      <c r="M38" s="36"/>
      <c r="N38" s="36"/>
      <c r="O38" s="36"/>
      <c r="P38" s="36"/>
      <c r="Q38" s="36"/>
      <c r="R38" s="36"/>
      <c r="S38" s="36"/>
      <c r="T38" s="36"/>
      <c r="U38" s="36"/>
    </row>
    <row r="39" spans="1:21" ht="13.5" customHeight="1" x14ac:dyDescent="0.15">
      <c r="A39" s="36"/>
      <c r="B39" s="36"/>
      <c r="C39" s="36"/>
      <c r="D39" s="36"/>
      <c r="E39" s="36"/>
      <c r="F39" s="36"/>
      <c r="G39" s="36"/>
      <c r="H39" s="36"/>
      <c r="I39" s="36"/>
      <c r="J39" s="36"/>
      <c r="K39" s="36"/>
      <c r="L39" s="36"/>
      <c r="M39" s="36"/>
      <c r="N39" s="36"/>
      <c r="O39" s="36"/>
      <c r="P39" s="36"/>
      <c r="Q39" s="36"/>
      <c r="R39" s="36"/>
      <c r="S39" s="36"/>
      <c r="T39" s="36"/>
      <c r="U39" s="36"/>
    </row>
    <row r="40" spans="1:21" ht="13.5" customHeight="1" x14ac:dyDescent="0.15">
      <c r="A40" s="36"/>
      <c r="B40" s="36"/>
      <c r="C40" s="36"/>
      <c r="D40" s="36"/>
      <c r="E40" s="36"/>
      <c r="F40" s="36"/>
      <c r="G40" s="36"/>
      <c r="H40" s="36"/>
      <c r="I40" s="36"/>
      <c r="J40" s="36"/>
      <c r="K40" s="36"/>
      <c r="L40" s="36"/>
      <c r="M40" s="36"/>
      <c r="N40" s="36"/>
      <c r="O40" s="36"/>
      <c r="P40" s="36"/>
      <c r="Q40" s="36"/>
      <c r="R40" s="36"/>
      <c r="S40" s="36"/>
      <c r="T40" s="36"/>
      <c r="U40" s="36"/>
    </row>
    <row r="41" spans="1:21" ht="13.5" customHeight="1" x14ac:dyDescent="0.15">
      <c r="A41" s="36"/>
      <c r="B41" s="36"/>
      <c r="C41" s="36"/>
      <c r="D41" s="36"/>
      <c r="E41" s="36"/>
      <c r="F41" s="36"/>
      <c r="G41" s="36"/>
      <c r="H41" s="36"/>
      <c r="I41" s="36"/>
      <c r="J41" s="36"/>
      <c r="K41" s="36"/>
      <c r="L41" s="36"/>
      <c r="M41" s="36"/>
      <c r="N41" s="36"/>
      <c r="O41" s="36"/>
      <c r="P41" s="36"/>
      <c r="Q41" s="36"/>
      <c r="R41" s="36"/>
      <c r="S41" s="36"/>
      <c r="T41" s="36"/>
      <c r="U41" s="36"/>
    </row>
    <row r="42" spans="1:21" ht="13.5" customHeight="1" x14ac:dyDescent="0.15">
      <c r="A42" s="36"/>
      <c r="B42" s="36"/>
      <c r="C42" s="36"/>
      <c r="D42" s="36"/>
      <c r="E42" s="36"/>
      <c r="F42" s="36"/>
      <c r="G42" s="36"/>
      <c r="H42" s="36"/>
      <c r="I42" s="36"/>
      <c r="J42" s="36"/>
      <c r="K42" s="36"/>
      <c r="L42" s="36"/>
      <c r="M42" s="36"/>
      <c r="N42" s="36"/>
      <c r="O42" s="36"/>
      <c r="P42" s="36"/>
      <c r="Q42" s="36"/>
      <c r="R42" s="36"/>
      <c r="S42" s="36"/>
      <c r="T42" s="36"/>
      <c r="U42" s="36"/>
    </row>
    <row r="43" spans="1:21" ht="30.75" customHeight="1" thickBot="1" x14ac:dyDescent="0.2">
      <c r="A43" s="36"/>
      <c r="B43" s="36"/>
      <c r="C43" s="36"/>
      <c r="D43" s="36"/>
      <c r="E43" s="36"/>
      <c r="F43" s="36"/>
      <c r="G43" s="36"/>
      <c r="H43" s="36"/>
      <c r="I43" s="36"/>
      <c r="J43" s="36"/>
      <c r="K43" s="36"/>
      <c r="L43" s="36"/>
      <c r="M43" s="36"/>
      <c r="N43" s="36"/>
      <c r="O43" s="38" t="s">
        <v>7</v>
      </c>
      <c r="P43" s="36"/>
      <c r="Q43" s="36"/>
      <c r="R43" s="36"/>
      <c r="S43" s="36"/>
      <c r="T43" s="36"/>
      <c r="U43" s="36"/>
    </row>
    <row r="44" spans="1:21" ht="30.75" customHeight="1" thickBot="1" x14ac:dyDescent="0.2">
      <c r="A44" s="36"/>
      <c r="B44" s="39" t="s">
        <v>8</v>
      </c>
      <c r="C44" s="40"/>
      <c r="D44" s="40"/>
      <c r="E44" s="41"/>
      <c r="F44" s="41"/>
      <c r="G44" s="41"/>
      <c r="H44" s="41"/>
      <c r="I44" s="41"/>
      <c r="J44" s="42" t="s">
        <v>2</v>
      </c>
      <c r="K44" s="43" t="s">
        <v>526</v>
      </c>
      <c r="L44" s="44" t="s">
        <v>527</v>
      </c>
      <c r="M44" s="44" t="s">
        <v>528</v>
      </c>
      <c r="N44" s="44" t="s">
        <v>529</v>
      </c>
      <c r="O44" s="45" t="s">
        <v>530</v>
      </c>
      <c r="P44" s="36"/>
      <c r="Q44" s="36"/>
      <c r="R44" s="36"/>
      <c r="S44" s="36"/>
      <c r="T44" s="36"/>
      <c r="U44" s="36"/>
    </row>
    <row r="45" spans="1:21" ht="30.75" customHeight="1" x14ac:dyDescent="0.15">
      <c r="A45" s="36"/>
      <c r="B45" s="1164" t="s">
        <v>9</v>
      </c>
      <c r="C45" s="1165"/>
      <c r="D45" s="46"/>
      <c r="E45" s="1170" t="s">
        <v>10</v>
      </c>
      <c r="F45" s="1170"/>
      <c r="G45" s="1170"/>
      <c r="H45" s="1170"/>
      <c r="I45" s="1170"/>
      <c r="J45" s="1171"/>
      <c r="K45" s="47">
        <v>160710</v>
      </c>
      <c r="L45" s="48">
        <v>169296</v>
      </c>
      <c r="M45" s="48">
        <v>162882</v>
      </c>
      <c r="N45" s="48">
        <v>160958</v>
      </c>
      <c r="O45" s="49">
        <v>171796</v>
      </c>
      <c r="P45" s="36"/>
      <c r="Q45" s="36"/>
      <c r="R45" s="36"/>
      <c r="S45" s="36"/>
      <c r="T45" s="36"/>
      <c r="U45" s="36"/>
    </row>
    <row r="46" spans="1:21" ht="30.75" customHeight="1" x14ac:dyDescent="0.15">
      <c r="A46" s="36"/>
      <c r="B46" s="1166"/>
      <c r="C46" s="1167"/>
      <c r="D46" s="50"/>
      <c r="E46" s="1172" t="s">
        <v>11</v>
      </c>
      <c r="F46" s="1172"/>
      <c r="G46" s="1172"/>
      <c r="H46" s="1172"/>
      <c r="I46" s="1172"/>
      <c r="J46" s="1173"/>
      <c r="K46" s="51">
        <v>11478</v>
      </c>
      <c r="L46" s="52">
        <v>50683</v>
      </c>
      <c r="M46" s="52">
        <v>22489</v>
      </c>
      <c r="N46" s="52">
        <v>12661</v>
      </c>
      <c r="O46" s="53">
        <v>8479</v>
      </c>
      <c r="P46" s="36"/>
      <c r="Q46" s="36"/>
      <c r="R46" s="36"/>
      <c r="S46" s="36"/>
      <c r="T46" s="36"/>
      <c r="U46" s="36"/>
    </row>
    <row r="47" spans="1:21" ht="30.75" customHeight="1" x14ac:dyDescent="0.15">
      <c r="A47" s="36"/>
      <c r="B47" s="1166"/>
      <c r="C47" s="1167"/>
      <c r="D47" s="50"/>
      <c r="E47" s="1172" t="s">
        <v>12</v>
      </c>
      <c r="F47" s="1172"/>
      <c r="G47" s="1172"/>
      <c r="H47" s="1172"/>
      <c r="I47" s="1172"/>
      <c r="J47" s="1173"/>
      <c r="K47" s="51">
        <v>126277</v>
      </c>
      <c r="L47" s="52">
        <v>117464</v>
      </c>
      <c r="M47" s="52">
        <v>113158</v>
      </c>
      <c r="N47" s="52">
        <v>111760</v>
      </c>
      <c r="O47" s="53">
        <v>110919</v>
      </c>
      <c r="P47" s="36"/>
      <c r="Q47" s="36"/>
      <c r="R47" s="36"/>
      <c r="S47" s="36"/>
      <c r="T47" s="36"/>
      <c r="U47" s="36"/>
    </row>
    <row r="48" spans="1:21" ht="30.75" customHeight="1" x14ac:dyDescent="0.15">
      <c r="A48" s="36"/>
      <c r="B48" s="1166"/>
      <c r="C48" s="1167"/>
      <c r="D48" s="50"/>
      <c r="E48" s="1172" t="s">
        <v>13</v>
      </c>
      <c r="F48" s="1172"/>
      <c r="G48" s="1172"/>
      <c r="H48" s="1172"/>
      <c r="I48" s="1172"/>
      <c r="J48" s="1173"/>
      <c r="K48" s="51">
        <v>9284</v>
      </c>
      <c r="L48" s="52">
        <v>8463</v>
      </c>
      <c r="M48" s="52">
        <v>11647</v>
      </c>
      <c r="N48" s="52">
        <v>11405</v>
      </c>
      <c r="O48" s="53">
        <v>15738</v>
      </c>
      <c r="P48" s="36"/>
      <c r="Q48" s="36"/>
      <c r="R48" s="36"/>
      <c r="S48" s="36"/>
      <c r="T48" s="36"/>
      <c r="U48" s="36"/>
    </row>
    <row r="49" spans="1:21" ht="30.75" customHeight="1" x14ac:dyDescent="0.15">
      <c r="A49" s="36"/>
      <c r="B49" s="1166"/>
      <c r="C49" s="1167"/>
      <c r="D49" s="50"/>
      <c r="E49" s="1172" t="s">
        <v>14</v>
      </c>
      <c r="F49" s="1172"/>
      <c r="G49" s="1172"/>
      <c r="H49" s="1172"/>
      <c r="I49" s="1172"/>
      <c r="J49" s="1173"/>
      <c r="K49" s="51" t="s">
        <v>485</v>
      </c>
      <c r="L49" s="52" t="s">
        <v>485</v>
      </c>
      <c r="M49" s="52">
        <v>0</v>
      </c>
      <c r="N49" s="52">
        <v>0</v>
      </c>
      <c r="O49" s="53">
        <v>7</v>
      </c>
      <c r="P49" s="36"/>
      <c r="Q49" s="36"/>
      <c r="R49" s="36"/>
      <c r="S49" s="36"/>
      <c r="T49" s="36"/>
      <c r="U49" s="36"/>
    </row>
    <row r="50" spans="1:21" ht="30.75" customHeight="1" x14ac:dyDescent="0.15">
      <c r="A50" s="36"/>
      <c r="B50" s="1166"/>
      <c r="C50" s="1167"/>
      <c r="D50" s="50"/>
      <c r="E50" s="1172" t="s">
        <v>15</v>
      </c>
      <c r="F50" s="1172"/>
      <c r="G50" s="1172"/>
      <c r="H50" s="1172"/>
      <c r="I50" s="1172"/>
      <c r="J50" s="1173"/>
      <c r="K50" s="51">
        <v>1232</v>
      </c>
      <c r="L50" s="52">
        <v>637</v>
      </c>
      <c r="M50" s="52">
        <v>651</v>
      </c>
      <c r="N50" s="52">
        <v>732</v>
      </c>
      <c r="O50" s="53">
        <v>104</v>
      </c>
      <c r="P50" s="36"/>
      <c r="Q50" s="36"/>
      <c r="R50" s="36"/>
      <c r="S50" s="36"/>
      <c r="T50" s="36"/>
      <c r="U50" s="36"/>
    </row>
    <row r="51" spans="1:21" ht="30.75" customHeight="1" x14ac:dyDescent="0.15">
      <c r="A51" s="36"/>
      <c r="B51" s="1168"/>
      <c r="C51" s="1169"/>
      <c r="D51" s="54"/>
      <c r="E51" s="1172" t="s">
        <v>16</v>
      </c>
      <c r="F51" s="1172"/>
      <c r="G51" s="1172"/>
      <c r="H51" s="1172"/>
      <c r="I51" s="1172"/>
      <c r="J51" s="1173"/>
      <c r="K51" s="51">
        <v>56</v>
      </c>
      <c r="L51" s="52">
        <v>64</v>
      </c>
      <c r="M51" s="52">
        <v>2</v>
      </c>
      <c r="N51" s="52">
        <v>6</v>
      </c>
      <c r="O51" s="53">
        <v>5</v>
      </c>
      <c r="P51" s="36"/>
      <c r="Q51" s="36"/>
      <c r="R51" s="36"/>
      <c r="S51" s="36"/>
      <c r="T51" s="36"/>
      <c r="U51" s="36"/>
    </row>
    <row r="52" spans="1:21" ht="30.75" customHeight="1" x14ac:dyDescent="0.15">
      <c r="A52" s="36"/>
      <c r="B52" s="1174" t="s">
        <v>17</v>
      </c>
      <c r="C52" s="1175"/>
      <c r="D52" s="54"/>
      <c r="E52" s="1172" t="s">
        <v>18</v>
      </c>
      <c r="F52" s="1172"/>
      <c r="G52" s="1172"/>
      <c r="H52" s="1172"/>
      <c r="I52" s="1172"/>
      <c r="J52" s="1173"/>
      <c r="K52" s="51">
        <v>168612</v>
      </c>
      <c r="L52" s="52">
        <v>173463</v>
      </c>
      <c r="M52" s="52">
        <v>175322</v>
      </c>
      <c r="N52" s="52">
        <v>182984</v>
      </c>
      <c r="O52" s="53">
        <v>180778</v>
      </c>
      <c r="P52" s="36"/>
      <c r="Q52" s="36"/>
      <c r="R52" s="36"/>
      <c r="S52" s="36"/>
      <c r="T52" s="36"/>
      <c r="U52" s="36"/>
    </row>
    <row r="53" spans="1:21" ht="30.75" customHeight="1" thickBot="1" x14ac:dyDescent="0.2">
      <c r="A53" s="36"/>
      <c r="B53" s="1176" t="s">
        <v>19</v>
      </c>
      <c r="C53" s="1177"/>
      <c r="D53" s="55"/>
      <c r="E53" s="1178" t="s">
        <v>20</v>
      </c>
      <c r="F53" s="1178"/>
      <c r="G53" s="1178"/>
      <c r="H53" s="1178"/>
      <c r="I53" s="1178"/>
      <c r="J53" s="1179"/>
      <c r="K53" s="56">
        <v>140425</v>
      </c>
      <c r="L53" s="57">
        <v>173144</v>
      </c>
      <c r="M53" s="57">
        <v>135507</v>
      </c>
      <c r="N53" s="57">
        <v>114538</v>
      </c>
      <c r="O53" s="58">
        <v>126270</v>
      </c>
      <c r="P53" s="36"/>
      <c r="Q53" s="36"/>
      <c r="R53" s="36"/>
      <c r="S53" s="36"/>
      <c r="T53" s="36"/>
      <c r="U53" s="36"/>
    </row>
    <row r="54" spans="1:21" ht="24" customHeight="1" thickBot="1" x14ac:dyDescent="0.2">
      <c r="A54" s="36"/>
      <c r="B54" s="59" t="s">
        <v>21</v>
      </c>
      <c r="C54" s="36"/>
      <c r="D54" s="36"/>
      <c r="E54" s="36"/>
      <c r="F54" s="36"/>
      <c r="G54" s="36"/>
      <c r="H54" s="36"/>
      <c r="I54" s="36"/>
      <c r="J54" s="36"/>
      <c r="K54" s="36"/>
      <c r="L54" s="36"/>
      <c r="M54" s="36"/>
      <c r="N54" s="36"/>
      <c r="O54" s="36"/>
      <c r="P54" s="36"/>
      <c r="Q54" s="36"/>
      <c r="R54" s="36"/>
      <c r="S54" s="36"/>
      <c r="T54" s="36"/>
      <c r="U54" s="36"/>
    </row>
    <row r="55" spans="1:21" ht="30.75" customHeight="1" thickBot="1" x14ac:dyDescent="0.2">
      <c r="A55" s="36"/>
      <c r="B55" s="60"/>
      <c r="C55" s="61"/>
      <c r="D55" s="61"/>
      <c r="E55" s="62"/>
      <c r="F55" s="62"/>
      <c r="G55" s="62"/>
      <c r="H55" s="62"/>
      <c r="I55" s="62"/>
      <c r="J55" s="63" t="s">
        <v>2</v>
      </c>
      <c r="K55" s="64" t="s">
        <v>541</v>
      </c>
      <c r="L55" s="65" t="s">
        <v>542</v>
      </c>
      <c r="M55" s="65" t="s">
        <v>543</v>
      </c>
      <c r="N55" s="65" t="s">
        <v>544</v>
      </c>
      <c r="O55" s="66" t="s">
        <v>545</v>
      </c>
      <c r="P55" s="36"/>
      <c r="Q55" s="36"/>
      <c r="R55" s="36"/>
      <c r="S55" s="36"/>
      <c r="T55" s="36"/>
      <c r="U55" s="36"/>
    </row>
    <row r="56" spans="1:21" ht="30.75" customHeight="1" x14ac:dyDescent="0.15">
      <c r="A56" s="36"/>
      <c r="B56" s="1180" t="s">
        <v>22</v>
      </c>
      <c r="C56" s="1181"/>
      <c r="D56" s="1184" t="s">
        <v>23</v>
      </c>
      <c r="E56" s="1185"/>
      <c r="F56" s="1185"/>
      <c r="G56" s="1185"/>
      <c r="H56" s="1185"/>
      <c r="I56" s="1185"/>
      <c r="J56" s="1186"/>
      <c r="K56" s="67">
        <v>571993</v>
      </c>
      <c r="L56" s="68">
        <v>376178</v>
      </c>
      <c r="M56" s="68">
        <v>352435</v>
      </c>
      <c r="N56" s="68">
        <v>386553</v>
      </c>
      <c r="O56" s="69">
        <v>441136</v>
      </c>
      <c r="P56" s="36"/>
      <c r="Q56" s="36"/>
      <c r="R56" s="36"/>
      <c r="S56" s="36"/>
      <c r="T56" s="36"/>
      <c r="U56" s="36"/>
    </row>
    <row r="57" spans="1:21" ht="30.75" customHeight="1" thickBot="1" x14ac:dyDescent="0.2">
      <c r="A57" s="36"/>
      <c r="B57" s="1182"/>
      <c r="C57" s="1183"/>
      <c r="D57" s="1187" t="s">
        <v>24</v>
      </c>
      <c r="E57" s="1188"/>
      <c r="F57" s="1188"/>
      <c r="G57" s="1188"/>
      <c r="H57" s="1188"/>
      <c r="I57" s="1188"/>
      <c r="J57" s="1189"/>
      <c r="K57" s="70">
        <v>627834</v>
      </c>
      <c r="L57" s="71">
        <v>612827</v>
      </c>
      <c r="M57" s="71">
        <v>585653</v>
      </c>
      <c r="N57" s="71">
        <v>574497</v>
      </c>
      <c r="O57" s="72">
        <v>585461</v>
      </c>
      <c r="P57" s="36"/>
      <c r="Q57" s="36"/>
      <c r="R57" s="36"/>
      <c r="S57" s="36"/>
      <c r="T57" s="36"/>
      <c r="U57" s="36"/>
    </row>
    <row r="58" spans="1:21" ht="17.25" customHeight="1" x14ac:dyDescent="0.15">
      <c r="A58" s="36"/>
      <c r="B58" s="73"/>
      <c r="C58" s="73"/>
      <c r="D58" s="74" t="s">
        <v>25</v>
      </c>
      <c r="E58" s="74"/>
      <c r="F58" s="74"/>
      <c r="G58" s="74"/>
      <c r="H58" s="74"/>
      <c r="I58" s="74"/>
      <c r="J58" s="74"/>
      <c r="K58" s="75"/>
      <c r="L58" s="75"/>
      <c r="M58" s="75"/>
      <c r="N58" s="75"/>
      <c r="O58" s="75"/>
      <c r="P58" s="36"/>
      <c r="Q58" s="36"/>
      <c r="R58" s="36"/>
      <c r="S58" s="36"/>
      <c r="T58" s="36"/>
      <c r="U58" s="36"/>
    </row>
    <row r="59" spans="1:21" ht="17.25" customHeight="1" x14ac:dyDescent="0.15">
      <c r="A59" s="36"/>
      <c r="B59" s="73"/>
      <c r="C59" s="73"/>
      <c r="D59" s="74" t="s">
        <v>26</v>
      </c>
      <c r="E59" s="74"/>
      <c r="F59" s="74"/>
      <c r="G59" s="74"/>
      <c r="H59" s="74"/>
      <c r="I59" s="74"/>
      <c r="J59" s="74"/>
      <c r="K59" s="75"/>
      <c r="L59" s="75"/>
      <c r="M59" s="75"/>
      <c r="N59" s="75"/>
      <c r="O59" s="75"/>
      <c r="P59" s="36"/>
      <c r="Q59" s="36"/>
      <c r="R59" s="36"/>
      <c r="S59" s="36"/>
      <c r="T59" s="36"/>
      <c r="U59" s="36"/>
    </row>
    <row r="60" spans="1:21" ht="24" customHeight="1" x14ac:dyDescent="0.15">
      <c r="A60" s="36"/>
      <c r="B60" s="76"/>
      <c r="C60" s="36"/>
      <c r="D60" s="36"/>
      <c r="E60" s="36"/>
      <c r="F60" s="36"/>
      <c r="G60" s="36"/>
      <c r="H60" s="36"/>
      <c r="I60" s="36"/>
      <c r="J60" s="36"/>
      <c r="K60" s="36"/>
      <c r="L60" s="36"/>
      <c r="M60" s="36"/>
      <c r="N60" s="36"/>
      <c r="O60" s="36"/>
      <c r="P60" s="36"/>
      <c r="Q60" s="36"/>
      <c r="R60" s="36"/>
      <c r="S60" s="36"/>
      <c r="T60" s="36"/>
      <c r="U60" s="36"/>
    </row>
  </sheetData>
  <sheetProtection algorithmName="SHA-512" hashValue="xuGTjtss0t22FmxvYwkj1BSAFF5Ti8V4QitpT/fS4FTG2Q6eykqRZL9Z5UeGqXKAKsS7RI6pPn3FXCDZPWMy7A==" saltValue="zEx6qlkxC6TiHF75h5Visg==" spinCount="100000" sheet="1" objects="1" scenarios="1"/>
  <mergeCells count="15">
    <mergeCell ref="B52:C52"/>
    <mergeCell ref="E52:J52"/>
    <mergeCell ref="B53:C53"/>
    <mergeCell ref="E53:J53"/>
    <mergeCell ref="B56:C57"/>
    <mergeCell ref="D56:J56"/>
    <mergeCell ref="D57:J57"/>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8" orientation="landscape" horizontalDpi="300" verticalDpi="300" r:id="rId1"/>
  <headerFooter alignWithMargins="0">
    <oddFooter>&amp;C&amp;P/&amp;N</oddFooter>
  </headerFooter>
  <rowBreaks count="1" manualBreakCount="1">
    <brk id="60"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2">
    <pageSetUpPr fitToPage="1"/>
  </sheetPr>
  <dimension ref="B1:M86"/>
  <sheetViews>
    <sheetView showGridLines="0" topLeftCell="I37" zoomScaleSheetLayoutView="100" workbookViewId="0">
      <selection activeCell="P39" sqref="P39"/>
    </sheetView>
  </sheetViews>
  <sheetFormatPr defaultColWidth="0" defaultRowHeight="13.5" customHeight="1" zeroHeight="1" x14ac:dyDescent="0.15"/>
  <cols>
    <col min="1" max="1" width="6.625" style="77" customWidth="1"/>
    <col min="2" max="3" width="12.625" style="77" customWidth="1"/>
    <col min="4" max="4" width="11.625" style="77" customWidth="1"/>
    <col min="5" max="8" width="10.375" style="77" customWidth="1"/>
    <col min="9" max="13" width="16.375" style="77" customWidth="1"/>
    <col min="14" max="19" width="12.625" style="77" customWidth="1"/>
    <col min="20" max="16384" width="0" style="77"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8" t="s">
        <v>7</v>
      </c>
    </row>
    <row r="40" spans="2:13" ht="27.75" customHeight="1" thickBot="1" x14ac:dyDescent="0.2">
      <c r="B40" s="79" t="s">
        <v>8</v>
      </c>
      <c r="C40" s="80"/>
      <c r="D40" s="80"/>
      <c r="E40" s="81"/>
      <c r="F40" s="81"/>
      <c r="G40" s="81"/>
      <c r="H40" s="82" t="s">
        <v>2</v>
      </c>
      <c r="I40" s="383" t="s">
        <v>526</v>
      </c>
      <c r="J40" s="384" t="s">
        <v>527</v>
      </c>
      <c r="K40" s="384" t="s">
        <v>528</v>
      </c>
      <c r="L40" s="384" t="s">
        <v>529</v>
      </c>
      <c r="M40" s="385" t="s">
        <v>530</v>
      </c>
    </row>
    <row r="41" spans="2:13" ht="27.75" customHeight="1" x14ac:dyDescent="0.15">
      <c r="B41" s="1190" t="s">
        <v>27</v>
      </c>
      <c r="C41" s="1191"/>
      <c r="D41" s="83"/>
      <c r="E41" s="1196" t="s">
        <v>28</v>
      </c>
      <c r="F41" s="1196"/>
      <c r="G41" s="1196"/>
      <c r="H41" s="1197"/>
      <c r="I41" s="386">
        <v>5006871</v>
      </c>
      <c r="J41" s="387">
        <v>5012642</v>
      </c>
      <c r="K41" s="387">
        <v>5145505</v>
      </c>
      <c r="L41" s="387">
        <v>5201326</v>
      </c>
      <c r="M41" s="388">
        <v>5273392</v>
      </c>
    </row>
    <row r="42" spans="2:13" ht="27.75" customHeight="1" x14ac:dyDescent="0.15">
      <c r="B42" s="1192"/>
      <c r="C42" s="1193"/>
      <c r="D42" s="84"/>
      <c r="E42" s="1198" t="s">
        <v>29</v>
      </c>
      <c r="F42" s="1198"/>
      <c r="G42" s="1198"/>
      <c r="H42" s="1199"/>
      <c r="I42" s="389">
        <v>27816</v>
      </c>
      <c r="J42" s="390">
        <v>25616</v>
      </c>
      <c r="K42" s="390">
        <v>22031</v>
      </c>
      <c r="L42" s="390">
        <v>21373</v>
      </c>
      <c r="M42" s="391">
        <v>21498</v>
      </c>
    </row>
    <row r="43" spans="2:13" ht="27.75" customHeight="1" x14ac:dyDescent="0.15">
      <c r="B43" s="1192"/>
      <c r="C43" s="1193"/>
      <c r="D43" s="84"/>
      <c r="E43" s="1198" t="s">
        <v>30</v>
      </c>
      <c r="F43" s="1198"/>
      <c r="G43" s="1198"/>
      <c r="H43" s="1199"/>
      <c r="I43" s="389">
        <v>93880</v>
      </c>
      <c r="J43" s="390">
        <v>97812</v>
      </c>
      <c r="K43" s="390">
        <v>105521</v>
      </c>
      <c r="L43" s="390">
        <v>110757</v>
      </c>
      <c r="M43" s="391">
        <v>134661</v>
      </c>
    </row>
    <row r="44" spans="2:13" ht="27.75" customHeight="1" x14ac:dyDescent="0.15">
      <c r="B44" s="1192"/>
      <c r="C44" s="1193"/>
      <c r="D44" s="84"/>
      <c r="E44" s="1198" t="s">
        <v>31</v>
      </c>
      <c r="F44" s="1198"/>
      <c r="G44" s="1198"/>
      <c r="H44" s="1199"/>
      <c r="I44" s="389" t="s">
        <v>485</v>
      </c>
      <c r="J44" s="390">
        <v>59</v>
      </c>
      <c r="K44" s="390">
        <v>59</v>
      </c>
      <c r="L44" s="390">
        <v>59</v>
      </c>
      <c r="M44" s="391">
        <v>52</v>
      </c>
    </row>
    <row r="45" spans="2:13" ht="27.75" customHeight="1" x14ac:dyDescent="0.15">
      <c r="B45" s="1192"/>
      <c r="C45" s="1193"/>
      <c r="D45" s="84"/>
      <c r="E45" s="1198" t="s">
        <v>32</v>
      </c>
      <c r="F45" s="1198"/>
      <c r="G45" s="1198"/>
      <c r="H45" s="1199"/>
      <c r="I45" s="389">
        <v>463503</v>
      </c>
      <c r="J45" s="390">
        <v>436144</v>
      </c>
      <c r="K45" s="390">
        <v>425367</v>
      </c>
      <c r="L45" s="390">
        <v>368738</v>
      </c>
      <c r="M45" s="391">
        <v>345339</v>
      </c>
    </row>
    <row r="46" spans="2:13" ht="27.75" customHeight="1" x14ac:dyDescent="0.15">
      <c r="B46" s="1192"/>
      <c r="C46" s="1193"/>
      <c r="D46" s="85"/>
      <c r="E46" s="1200" t="s">
        <v>33</v>
      </c>
      <c r="F46" s="1200"/>
      <c r="G46" s="1200"/>
      <c r="H46" s="1201"/>
      <c r="I46" s="389">
        <v>73755</v>
      </c>
      <c r="J46" s="390">
        <v>69035</v>
      </c>
      <c r="K46" s="390">
        <v>54139</v>
      </c>
      <c r="L46" s="390">
        <v>37443</v>
      </c>
      <c r="M46" s="391">
        <v>38999</v>
      </c>
    </row>
    <row r="47" spans="2:13" ht="27.75" customHeight="1" x14ac:dyDescent="0.15">
      <c r="B47" s="1192"/>
      <c r="C47" s="1193"/>
      <c r="D47" s="86"/>
      <c r="E47" s="1202" t="s">
        <v>34</v>
      </c>
      <c r="F47" s="1203"/>
      <c r="G47" s="1203"/>
      <c r="H47" s="1204"/>
      <c r="I47" s="389" t="s">
        <v>485</v>
      </c>
      <c r="J47" s="390" t="s">
        <v>485</v>
      </c>
      <c r="K47" s="390" t="s">
        <v>485</v>
      </c>
      <c r="L47" s="390" t="s">
        <v>485</v>
      </c>
      <c r="M47" s="391" t="s">
        <v>485</v>
      </c>
    </row>
    <row r="48" spans="2:13" ht="27.75" customHeight="1" x14ac:dyDescent="0.15">
      <c r="B48" s="1192"/>
      <c r="C48" s="1193"/>
      <c r="D48" s="84"/>
      <c r="E48" s="1198" t="s">
        <v>35</v>
      </c>
      <c r="F48" s="1198"/>
      <c r="G48" s="1198"/>
      <c r="H48" s="1199"/>
      <c r="I48" s="389" t="s">
        <v>485</v>
      </c>
      <c r="J48" s="390" t="s">
        <v>485</v>
      </c>
      <c r="K48" s="390" t="s">
        <v>485</v>
      </c>
      <c r="L48" s="390" t="s">
        <v>485</v>
      </c>
      <c r="M48" s="391" t="s">
        <v>485</v>
      </c>
    </row>
    <row r="49" spans="2:13" ht="27.75" customHeight="1" x14ac:dyDescent="0.15">
      <c r="B49" s="1194"/>
      <c r="C49" s="1195"/>
      <c r="D49" s="84"/>
      <c r="E49" s="1198" t="s">
        <v>36</v>
      </c>
      <c r="F49" s="1198"/>
      <c r="G49" s="1198"/>
      <c r="H49" s="1199"/>
      <c r="I49" s="389" t="s">
        <v>485</v>
      </c>
      <c r="J49" s="390" t="s">
        <v>485</v>
      </c>
      <c r="K49" s="390" t="s">
        <v>485</v>
      </c>
      <c r="L49" s="390" t="s">
        <v>485</v>
      </c>
      <c r="M49" s="391" t="s">
        <v>485</v>
      </c>
    </row>
    <row r="50" spans="2:13" ht="27.75" customHeight="1" x14ac:dyDescent="0.15">
      <c r="B50" s="1205" t="s">
        <v>37</v>
      </c>
      <c r="C50" s="1206"/>
      <c r="D50" s="87"/>
      <c r="E50" s="1198" t="s">
        <v>38</v>
      </c>
      <c r="F50" s="1198"/>
      <c r="G50" s="1198"/>
      <c r="H50" s="1199"/>
      <c r="I50" s="389">
        <v>305419</v>
      </c>
      <c r="J50" s="390">
        <v>273113</v>
      </c>
      <c r="K50" s="390">
        <v>318256</v>
      </c>
      <c r="L50" s="390">
        <v>372718</v>
      </c>
      <c r="M50" s="391">
        <v>425225</v>
      </c>
    </row>
    <row r="51" spans="2:13" ht="27.75" customHeight="1" x14ac:dyDescent="0.15">
      <c r="B51" s="1192"/>
      <c r="C51" s="1193"/>
      <c r="D51" s="84"/>
      <c r="E51" s="1198" t="s">
        <v>39</v>
      </c>
      <c r="F51" s="1198"/>
      <c r="G51" s="1198"/>
      <c r="H51" s="1199"/>
      <c r="I51" s="389">
        <v>233160</v>
      </c>
      <c r="J51" s="390">
        <v>226501</v>
      </c>
      <c r="K51" s="390">
        <v>216968</v>
      </c>
      <c r="L51" s="390">
        <v>208212</v>
      </c>
      <c r="M51" s="391">
        <v>201723</v>
      </c>
    </row>
    <row r="52" spans="2:13" ht="27.75" customHeight="1" x14ac:dyDescent="0.15">
      <c r="B52" s="1194"/>
      <c r="C52" s="1195"/>
      <c r="D52" s="84"/>
      <c r="E52" s="1198" t="s">
        <v>40</v>
      </c>
      <c r="F52" s="1198"/>
      <c r="G52" s="1198"/>
      <c r="H52" s="1199"/>
      <c r="I52" s="389">
        <v>2107733</v>
      </c>
      <c r="J52" s="390">
        <v>2146164</v>
      </c>
      <c r="K52" s="390">
        <v>2183299</v>
      </c>
      <c r="L52" s="390">
        <v>2180898</v>
      </c>
      <c r="M52" s="391">
        <v>2176725</v>
      </c>
    </row>
    <row r="53" spans="2:13" ht="27.75" customHeight="1" thickBot="1" x14ac:dyDescent="0.2">
      <c r="B53" s="1207" t="s">
        <v>41</v>
      </c>
      <c r="C53" s="1208"/>
      <c r="D53" s="88"/>
      <c r="E53" s="1209" t="s">
        <v>42</v>
      </c>
      <c r="F53" s="1209"/>
      <c r="G53" s="1209"/>
      <c r="H53" s="1210"/>
      <c r="I53" s="392">
        <v>3019513</v>
      </c>
      <c r="J53" s="393">
        <v>2995530</v>
      </c>
      <c r="K53" s="393">
        <v>3034097</v>
      </c>
      <c r="L53" s="393">
        <v>2977867</v>
      </c>
      <c r="M53" s="394">
        <v>3010267</v>
      </c>
    </row>
    <row r="54" spans="2:13" ht="27.75" customHeight="1" x14ac:dyDescent="0.15">
      <c r="B54" s="89"/>
      <c r="C54" s="89"/>
      <c r="D54" s="89"/>
      <c r="E54" s="90"/>
      <c r="F54" s="90"/>
      <c r="G54" s="90"/>
      <c r="H54" s="90"/>
      <c r="I54" s="91"/>
      <c r="J54" s="91"/>
      <c r="K54" s="91"/>
      <c r="L54" s="91"/>
      <c r="M54" s="91"/>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J9lg+c/4XeYELTtJ2dw1m9QqdIYOBJLIU5Jea8S1vQqF75NivsuCulGLZpgLaEyNYGCfJdg2iJ9RFW0VgvHdcQ==" saltValue="XrU5huJWOBB87KI1WkFMU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W66"/>
  <sheetViews>
    <sheetView showGridLines="0" topLeftCell="A49" zoomScale="70" zoomScaleNormal="70" zoomScaleSheetLayoutView="100" workbookViewId="0">
      <selection activeCell="H60" sqref="H60"/>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92" t="s">
        <v>43</v>
      </c>
    </row>
    <row r="54" spans="2:8" ht="29.25" customHeight="1" thickBot="1" x14ac:dyDescent="0.25">
      <c r="B54" s="93" t="s">
        <v>1</v>
      </c>
      <c r="C54" s="94"/>
      <c r="D54" s="94"/>
      <c r="E54" s="95" t="s">
        <v>2</v>
      </c>
      <c r="F54" s="96" t="s">
        <v>528</v>
      </c>
      <c r="G54" s="96" t="s">
        <v>529</v>
      </c>
      <c r="H54" s="97" t="s">
        <v>530</v>
      </c>
    </row>
    <row r="55" spans="2:8" ht="52.5" customHeight="1" x14ac:dyDescent="0.15">
      <c r="B55" s="98"/>
      <c r="C55" s="1219" t="s">
        <v>44</v>
      </c>
      <c r="D55" s="1219"/>
      <c r="E55" s="1220"/>
      <c r="F55" s="99">
        <v>2047</v>
      </c>
      <c r="G55" s="99">
        <v>2473</v>
      </c>
      <c r="H55" s="100">
        <v>2919</v>
      </c>
    </row>
    <row r="56" spans="2:8" ht="52.5" customHeight="1" x14ac:dyDescent="0.15">
      <c r="B56" s="101"/>
      <c r="C56" s="1221" t="s">
        <v>45</v>
      </c>
      <c r="D56" s="1221"/>
      <c r="E56" s="1222"/>
      <c r="F56" s="102" t="s">
        <v>485</v>
      </c>
      <c r="G56" s="102" t="s">
        <v>485</v>
      </c>
      <c r="H56" s="103" t="s">
        <v>485</v>
      </c>
    </row>
    <row r="57" spans="2:8" ht="53.25" customHeight="1" x14ac:dyDescent="0.15">
      <c r="B57" s="101"/>
      <c r="C57" s="1223" t="s">
        <v>46</v>
      </c>
      <c r="D57" s="1223"/>
      <c r="E57" s="1224"/>
      <c r="F57" s="104">
        <v>41304</v>
      </c>
      <c r="G57" s="104">
        <v>36744</v>
      </c>
      <c r="H57" s="105">
        <v>38099</v>
      </c>
    </row>
    <row r="58" spans="2:8" ht="45.75" customHeight="1" x14ac:dyDescent="0.15">
      <c r="B58" s="106"/>
      <c r="C58" s="1211" t="s">
        <v>546</v>
      </c>
      <c r="D58" s="1212"/>
      <c r="E58" s="1213"/>
      <c r="F58" s="107">
        <v>14003</v>
      </c>
      <c r="G58" s="107">
        <v>15265</v>
      </c>
      <c r="H58" s="108">
        <v>16829</v>
      </c>
    </row>
    <row r="59" spans="2:8" ht="45.75" customHeight="1" x14ac:dyDescent="0.15">
      <c r="B59" s="106"/>
      <c r="C59" s="1211" t="s">
        <v>547</v>
      </c>
      <c r="D59" s="1212"/>
      <c r="E59" s="1213"/>
      <c r="F59" s="107">
        <v>5508</v>
      </c>
      <c r="G59" s="107">
        <v>5614</v>
      </c>
      <c r="H59" s="108">
        <v>5616</v>
      </c>
    </row>
    <row r="60" spans="2:8" ht="45.75" customHeight="1" x14ac:dyDescent="0.15">
      <c r="B60" s="106"/>
      <c r="C60" s="1211" t="s">
        <v>548</v>
      </c>
      <c r="D60" s="1212"/>
      <c r="E60" s="1213"/>
      <c r="F60" s="107">
        <v>5530</v>
      </c>
      <c r="G60" s="107">
        <v>5531</v>
      </c>
      <c r="H60" s="108">
        <v>5532</v>
      </c>
    </row>
    <row r="61" spans="2:8" ht="45.75" customHeight="1" x14ac:dyDescent="0.15">
      <c r="B61" s="106"/>
      <c r="C61" s="1211" t="s">
        <v>549</v>
      </c>
      <c r="D61" s="1212"/>
      <c r="E61" s="1213"/>
      <c r="F61" s="107">
        <v>3479</v>
      </c>
      <c r="G61" s="107">
        <v>3480</v>
      </c>
      <c r="H61" s="108">
        <v>3506</v>
      </c>
    </row>
    <row r="62" spans="2:8" ht="45.75" customHeight="1" thickBot="1" x14ac:dyDescent="0.2">
      <c r="B62" s="109"/>
      <c r="C62" s="1214" t="s">
        <v>550</v>
      </c>
      <c r="D62" s="1215"/>
      <c r="E62" s="1216"/>
      <c r="F62" s="110">
        <v>3423</v>
      </c>
      <c r="G62" s="110">
        <v>2242</v>
      </c>
      <c r="H62" s="111">
        <v>1209</v>
      </c>
    </row>
    <row r="63" spans="2:8" ht="52.5" customHeight="1" thickBot="1" x14ac:dyDescent="0.2">
      <c r="B63" s="112"/>
      <c r="C63" s="1217" t="s">
        <v>47</v>
      </c>
      <c r="D63" s="1217"/>
      <c r="E63" s="1218"/>
      <c r="F63" s="113">
        <v>43351</v>
      </c>
      <c r="G63" s="113">
        <v>39218</v>
      </c>
      <c r="H63" s="114">
        <v>41018</v>
      </c>
    </row>
    <row r="64" spans="2:8" ht="15" customHeight="1" x14ac:dyDescent="0.15"/>
    <row r="65" ht="0" hidden="1" customHeight="1" x14ac:dyDescent="0.15"/>
    <row r="66" ht="0" hidden="1" customHeight="1" x14ac:dyDescent="0.15"/>
  </sheetData>
  <sheetProtection algorithmName="SHA-512" hashValue="Q6AeELf3O6p95oMVLh/KGRubGKAS6M2DoAdW3r68R+yeCIqXMLGKpwohoW9m0De6FlPHKvIDkOsnvHvltx8Qbg==" saltValue="pYHY0EMLp/bYZEvcR/kiL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21" customWidth="1"/>
    <col min="2" max="8" width="13.375" style="121" customWidth="1"/>
    <col min="9" max="16384" width="11.125" style="121"/>
  </cols>
  <sheetData>
    <row r="1" spans="1:8" x14ac:dyDescent="0.15">
      <c r="A1" s="115"/>
      <c r="B1" s="116"/>
      <c r="C1" s="117"/>
      <c r="D1" s="118"/>
      <c r="E1" s="119"/>
      <c r="F1" s="119"/>
      <c r="G1" s="119"/>
      <c r="H1" s="120"/>
    </row>
    <row r="2" spans="1:8" x14ac:dyDescent="0.15">
      <c r="A2" s="122"/>
      <c r="B2" s="123"/>
      <c r="C2" s="124"/>
      <c r="D2" s="125" t="s">
        <v>48</v>
      </c>
      <c r="E2" s="126"/>
      <c r="F2" s="127" t="s">
        <v>49</v>
      </c>
      <c r="G2" s="128"/>
      <c r="H2" s="129"/>
    </row>
    <row r="3" spans="1:8" x14ac:dyDescent="0.15">
      <c r="A3" s="125" t="s">
        <v>517</v>
      </c>
      <c r="B3" s="130"/>
      <c r="C3" s="131"/>
      <c r="D3" s="132">
        <v>39268</v>
      </c>
      <c r="E3" s="133"/>
      <c r="F3" s="134">
        <v>35216</v>
      </c>
      <c r="G3" s="135"/>
      <c r="H3" s="136"/>
    </row>
    <row r="4" spans="1:8" x14ac:dyDescent="0.15">
      <c r="A4" s="137"/>
      <c r="B4" s="138"/>
      <c r="C4" s="139"/>
      <c r="D4" s="140">
        <v>15053</v>
      </c>
      <c r="E4" s="141"/>
      <c r="F4" s="142">
        <v>12644</v>
      </c>
      <c r="G4" s="143"/>
      <c r="H4" s="144"/>
    </row>
    <row r="5" spans="1:8" x14ac:dyDescent="0.15">
      <c r="A5" s="125" t="s">
        <v>519</v>
      </c>
      <c r="B5" s="130"/>
      <c r="C5" s="131"/>
      <c r="D5" s="132">
        <v>38941</v>
      </c>
      <c r="E5" s="133"/>
      <c r="F5" s="134">
        <v>36736</v>
      </c>
      <c r="G5" s="135"/>
      <c r="H5" s="136"/>
    </row>
    <row r="6" spans="1:8" x14ac:dyDescent="0.15">
      <c r="A6" s="137"/>
      <c r="B6" s="138"/>
      <c r="C6" s="139"/>
      <c r="D6" s="140">
        <v>17358</v>
      </c>
      <c r="E6" s="141"/>
      <c r="F6" s="142">
        <v>13410</v>
      </c>
      <c r="G6" s="143"/>
      <c r="H6" s="144"/>
    </row>
    <row r="7" spans="1:8" x14ac:dyDescent="0.15">
      <c r="A7" s="125" t="s">
        <v>520</v>
      </c>
      <c r="B7" s="130"/>
      <c r="C7" s="131"/>
      <c r="D7" s="132">
        <v>44902</v>
      </c>
      <c r="E7" s="133"/>
      <c r="F7" s="134">
        <v>38259</v>
      </c>
      <c r="G7" s="135"/>
      <c r="H7" s="136"/>
    </row>
    <row r="8" spans="1:8" x14ac:dyDescent="0.15">
      <c r="A8" s="137"/>
      <c r="B8" s="138"/>
      <c r="C8" s="139"/>
      <c r="D8" s="140">
        <v>20878</v>
      </c>
      <c r="E8" s="141"/>
      <c r="F8" s="142">
        <v>13379</v>
      </c>
      <c r="G8" s="143"/>
      <c r="H8" s="144"/>
    </row>
    <row r="9" spans="1:8" x14ac:dyDescent="0.15">
      <c r="A9" s="125" t="s">
        <v>521</v>
      </c>
      <c r="B9" s="130"/>
      <c r="C9" s="131"/>
      <c r="D9" s="132">
        <v>41061</v>
      </c>
      <c r="E9" s="133"/>
      <c r="F9" s="134">
        <v>39075</v>
      </c>
      <c r="G9" s="135"/>
      <c r="H9" s="136"/>
    </row>
    <row r="10" spans="1:8" x14ac:dyDescent="0.15">
      <c r="A10" s="137"/>
      <c r="B10" s="138"/>
      <c r="C10" s="139"/>
      <c r="D10" s="140">
        <v>17215</v>
      </c>
      <c r="E10" s="141"/>
      <c r="F10" s="142">
        <v>13441</v>
      </c>
      <c r="G10" s="143"/>
      <c r="H10" s="144"/>
    </row>
    <row r="11" spans="1:8" x14ac:dyDescent="0.15">
      <c r="A11" s="125" t="s">
        <v>522</v>
      </c>
      <c r="B11" s="130"/>
      <c r="C11" s="131"/>
      <c r="D11" s="132">
        <v>40535</v>
      </c>
      <c r="E11" s="133"/>
      <c r="F11" s="134">
        <v>39072</v>
      </c>
      <c r="G11" s="135"/>
      <c r="H11" s="136"/>
    </row>
    <row r="12" spans="1:8" x14ac:dyDescent="0.15">
      <c r="A12" s="137"/>
      <c r="B12" s="138"/>
      <c r="C12" s="145"/>
      <c r="D12" s="140">
        <v>16389</v>
      </c>
      <c r="E12" s="141"/>
      <c r="F12" s="142">
        <v>14106</v>
      </c>
      <c r="G12" s="143"/>
      <c r="H12" s="144"/>
    </row>
    <row r="13" spans="1:8" x14ac:dyDescent="0.15">
      <c r="A13" s="125"/>
      <c r="B13" s="130"/>
      <c r="C13" s="146"/>
      <c r="D13" s="147">
        <v>40941</v>
      </c>
      <c r="E13" s="148"/>
      <c r="F13" s="149">
        <v>37672</v>
      </c>
      <c r="G13" s="150"/>
      <c r="H13" s="136"/>
    </row>
    <row r="14" spans="1:8" x14ac:dyDescent="0.15">
      <c r="A14" s="137"/>
      <c r="B14" s="138"/>
      <c r="C14" s="139"/>
      <c r="D14" s="140">
        <v>17379</v>
      </c>
      <c r="E14" s="141"/>
      <c r="F14" s="142">
        <v>13396</v>
      </c>
      <c r="G14" s="143"/>
      <c r="H14" s="144"/>
    </row>
    <row r="17" spans="1:11" x14ac:dyDescent="0.15">
      <c r="A17" s="121" t="s">
        <v>50</v>
      </c>
    </row>
    <row r="18" spans="1:11" x14ac:dyDescent="0.15">
      <c r="A18" s="151"/>
      <c r="B18" s="151" t="str">
        <f>実質収支比率等に係る経年分析!F$46</f>
        <v>H26</v>
      </c>
      <c r="C18" s="151" t="str">
        <f>実質収支比率等に係る経年分析!G$46</f>
        <v>H27</v>
      </c>
      <c r="D18" s="151" t="str">
        <f>実質収支比率等に係る経年分析!H$46</f>
        <v>H28</v>
      </c>
      <c r="E18" s="151" t="str">
        <f>実質収支比率等に係る経年分析!I$46</f>
        <v>H29</v>
      </c>
      <c r="F18" s="151" t="str">
        <f>実質収支比率等に係る経年分析!J$46</f>
        <v>H30</v>
      </c>
    </row>
    <row r="19" spans="1:11" x14ac:dyDescent="0.15">
      <c r="A19" s="151" t="s">
        <v>51</v>
      </c>
      <c r="B19" s="151">
        <f>ROUND(VALUE(SUBSTITUTE(実質収支比率等に係る経年分析!F$48,"▲","-")),2)</f>
        <v>0.2</v>
      </c>
      <c r="C19" s="151">
        <f>ROUND(VALUE(SUBSTITUTE(実質収支比率等に係る経年分析!G$48,"▲","-")),2)</f>
        <v>0.08</v>
      </c>
      <c r="D19" s="151">
        <f>ROUND(VALUE(SUBSTITUTE(実質収支比率等に係る経年分析!H$48,"▲","-")),2)</f>
        <v>0.17</v>
      </c>
      <c r="E19" s="151">
        <f>ROUND(VALUE(SUBSTITUTE(実質収支比率等に係る経年分析!I$48,"▲","-")),2)</f>
        <v>0.11</v>
      </c>
      <c r="F19" s="151">
        <f>ROUND(VALUE(SUBSTITUTE(実質収支比率等に係る経年分析!J$48,"▲","-")),2)</f>
        <v>0.11</v>
      </c>
    </row>
    <row r="20" spans="1:11" x14ac:dyDescent="0.15">
      <c r="A20" s="151" t="s">
        <v>52</v>
      </c>
      <c r="B20" s="151">
        <f>ROUND(VALUE(SUBSTITUTE(実質収支比率等に係る経年分析!F$47,"▲","-")),2)</f>
        <v>0.12</v>
      </c>
      <c r="C20" s="151">
        <f>ROUND(VALUE(SUBSTITUTE(実質収支比率等に係る経年分析!G$47,"▲","-")),2)</f>
        <v>0.15</v>
      </c>
      <c r="D20" s="151">
        <f>ROUND(VALUE(SUBSTITUTE(実質収支比率等に係る経年分析!H$47,"▲","-")),2)</f>
        <v>0.19</v>
      </c>
      <c r="E20" s="151">
        <f>ROUND(VALUE(SUBSTITUTE(実質収支比率等に係る経年分析!I$47,"▲","-")),2)</f>
        <v>0.23</v>
      </c>
      <c r="F20" s="151">
        <f>ROUND(VALUE(SUBSTITUTE(実質収支比率等に係る経年分析!J$47,"▲","-")),2)</f>
        <v>0.28000000000000003</v>
      </c>
    </row>
    <row r="21" spans="1:11" x14ac:dyDescent="0.15">
      <c r="A21" s="151" t="s">
        <v>53</v>
      </c>
      <c r="B21" s="151">
        <f>IF(ISNUMBER(VALUE(SUBSTITUTE(実質収支比率等に係る経年分析!F$49,"▲","-"))),ROUND(VALUE(SUBSTITUTE(実質収支比率等に係る経年分析!F$49,"▲","-")),2),NA())</f>
        <v>1.37</v>
      </c>
      <c r="C21" s="151">
        <f>IF(ISNUMBER(VALUE(SUBSTITUTE(実質収支比率等に係る経年分析!G$49,"▲","-"))),ROUND(VALUE(SUBSTITUTE(実質収支比率等に係る経年分析!G$49,"▲","-")),2),NA())</f>
        <v>2.11</v>
      </c>
      <c r="D21" s="151">
        <f>IF(ISNUMBER(VALUE(SUBSTITUTE(実質収支比率等に係る経年分析!H$49,"▲","-"))),ROUND(VALUE(SUBSTITUTE(実質収支比率等に係る経年分析!H$49,"▲","-")),2),NA())</f>
        <v>1.21</v>
      </c>
      <c r="E21" s="151">
        <f>IF(ISNUMBER(VALUE(SUBSTITUTE(実質収支比率等に係る経年分析!I$49,"▲","-"))),ROUND(VALUE(SUBSTITUTE(実質収支比率等に係る経年分析!I$49,"▲","-")),2),NA())</f>
        <v>0.81</v>
      </c>
      <c r="F21" s="151">
        <f>IF(ISNUMBER(VALUE(SUBSTITUTE(実質収支比率等に係る経年分析!J$49,"▲","-"))),ROUND(VALUE(SUBSTITUTE(実質収支比率等に係る経年分析!J$49,"▲","-")),2),NA())</f>
        <v>0.28000000000000003</v>
      </c>
    </row>
    <row r="24" spans="1:11" x14ac:dyDescent="0.15">
      <c r="A24" s="121" t="s">
        <v>54</v>
      </c>
    </row>
    <row r="25" spans="1:11" x14ac:dyDescent="0.15">
      <c r="A25" s="152"/>
      <c r="B25" s="152" t="str">
        <f>連結実質赤字比率に係る赤字・黒字の構成分析!F$33</f>
        <v>H26</v>
      </c>
      <c r="C25" s="152"/>
      <c r="D25" s="152" t="str">
        <f>連結実質赤字比率に係る赤字・黒字の構成分析!G$33</f>
        <v>H27</v>
      </c>
      <c r="E25" s="152"/>
      <c r="F25" s="152" t="str">
        <f>連結実質赤字比率に係る赤字・黒字の構成分析!H$33</f>
        <v>H28</v>
      </c>
      <c r="G25" s="152"/>
      <c r="H25" s="152" t="str">
        <f>連結実質赤字比率に係る赤字・黒字の構成分析!I$33</f>
        <v>H29</v>
      </c>
      <c r="I25" s="152"/>
      <c r="J25" s="152" t="str">
        <f>連結実質赤字比率に係る赤字・黒字の構成分析!J$33</f>
        <v>H30</v>
      </c>
      <c r="K25" s="152"/>
    </row>
    <row r="26" spans="1:11" x14ac:dyDescent="0.15">
      <c r="A26" s="152"/>
      <c r="B26" s="152" t="s">
        <v>55</v>
      </c>
      <c r="C26" s="152" t="s">
        <v>56</v>
      </c>
      <c r="D26" s="152" t="s">
        <v>55</v>
      </c>
      <c r="E26" s="152" t="s">
        <v>56</v>
      </c>
      <c r="F26" s="152" t="s">
        <v>55</v>
      </c>
      <c r="G26" s="152" t="s">
        <v>56</v>
      </c>
      <c r="H26" s="152" t="s">
        <v>55</v>
      </c>
      <c r="I26" s="152" t="s">
        <v>56</v>
      </c>
      <c r="J26" s="152" t="s">
        <v>55</v>
      </c>
      <c r="K26" s="152" t="s">
        <v>56</v>
      </c>
    </row>
    <row r="27" spans="1:11" x14ac:dyDescent="0.15">
      <c r="A27" s="152" t="str">
        <f>IF(連結実質赤字比率に係る赤字・黒字の構成分析!C$43="",NA(),連結実質赤字比率に係る赤字・黒字の構成分析!C$43)</f>
        <v>その他会計（黒字）</v>
      </c>
      <c r="B27" s="152" t="e">
        <f>IF(ROUND(VALUE(SUBSTITUTE(連結実質赤字比率に係る赤字・黒字の構成分析!F$43,"▲", "-")), 2) &lt; 0, ABS(ROUND(VALUE(SUBSTITUTE(連結実質赤字比率に係る赤字・黒字の構成分析!F$43,"▲", "-")), 2)), NA())</f>
        <v>#N/A</v>
      </c>
      <c r="C27" s="152">
        <f>IF(ROUND(VALUE(SUBSTITUTE(連結実質赤字比率に係る赤字・黒字の構成分析!F$43,"▲", "-")), 2) &gt;= 0, ABS(ROUND(VALUE(SUBSTITUTE(連結実質赤字比率に係る赤字・黒字の構成分析!F$43,"▲", "-")), 2)), NA())</f>
        <v>0.04</v>
      </c>
      <c r="D27" s="152" t="e">
        <f>IF(ROUND(VALUE(SUBSTITUTE(連結実質赤字比率に係る赤字・黒字の構成分析!G$43,"▲", "-")), 2) &lt; 0, ABS(ROUND(VALUE(SUBSTITUTE(連結実質赤字比率に係る赤字・黒字の構成分析!G$43,"▲", "-")), 2)), NA())</f>
        <v>#N/A</v>
      </c>
      <c r="E27" s="152">
        <f>IF(ROUND(VALUE(SUBSTITUTE(連結実質赤字比率に係る赤字・黒字の構成分析!G$43,"▲", "-")), 2) &gt;= 0, ABS(ROUND(VALUE(SUBSTITUTE(連結実質赤字比率に係る赤字・黒字の構成分析!G$43,"▲", "-")), 2)), NA())</f>
        <v>0.02</v>
      </c>
      <c r="F27" s="152" t="e">
        <f>IF(ROUND(VALUE(SUBSTITUTE(連結実質赤字比率に係る赤字・黒字の構成分析!H$43,"▲", "-")), 2) &lt; 0, ABS(ROUND(VALUE(SUBSTITUTE(連結実質赤字比率に係る赤字・黒字の構成分析!H$43,"▲", "-")), 2)), NA())</f>
        <v>#N/A</v>
      </c>
      <c r="G27" s="152">
        <f>IF(ROUND(VALUE(SUBSTITUTE(連結実質赤字比率に係る赤字・黒字の構成分析!H$43,"▲", "-")), 2) &gt;= 0, ABS(ROUND(VALUE(SUBSTITUTE(連結実質赤字比率に係る赤字・黒字の構成分析!H$43,"▲", "-")), 2)), NA())</f>
        <v>0.06</v>
      </c>
      <c r="H27" s="152" t="e">
        <f>IF(ROUND(VALUE(SUBSTITUTE(連結実質赤字比率に係る赤字・黒字の構成分析!I$43,"▲", "-")), 2) &lt; 0, ABS(ROUND(VALUE(SUBSTITUTE(連結実質赤字比率に係る赤字・黒字の構成分析!I$43,"▲", "-")), 2)), NA())</f>
        <v>#N/A</v>
      </c>
      <c r="I27" s="152">
        <f>IF(ROUND(VALUE(SUBSTITUTE(連結実質赤字比率に係る赤字・黒字の構成分析!I$43,"▲", "-")), 2) &gt;= 0, ABS(ROUND(VALUE(SUBSTITUTE(連結実質赤字比率に係る赤字・黒字の構成分析!I$43,"▲", "-")), 2)), NA())</f>
        <v>0.01</v>
      </c>
      <c r="J27" s="152" t="e">
        <f>IF(ROUND(VALUE(SUBSTITUTE(連結実質赤字比率に係る赤字・黒字の構成分析!J$43,"▲", "-")), 2) &lt; 0, ABS(ROUND(VALUE(SUBSTITUTE(連結実質赤字比率に係る赤字・黒字の構成分析!J$43,"▲", "-")), 2)), NA())</f>
        <v>#N/A</v>
      </c>
      <c r="K27" s="152">
        <f>IF(ROUND(VALUE(SUBSTITUTE(連結実質赤字比率に係る赤字・黒字の構成分析!J$43,"▲", "-")), 2) &gt;= 0, ABS(ROUND(VALUE(SUBSTITUTE(連結実質赤字比率に係る赤字・黒字の構成分析!J$43,"▲", "-")), 2)), NA())</f>
        <v>0.01</v>
      </c>
    </row>
    <row r="28" spans="1:11" x14ac:dyDescent="0.15">
      <c r="A28" s="152" t="str">
        <f>IF(連結実質赤字比率に係る赤字・黒字の構成分析!C$42="",NA(),連結実質赤字比率に係る赤字・黒字の構成分析!C$42)</f>
        <v>その他会計（赤字）</v>
      </c>
      <c r="B28" s="152" t="e">
        <f>IF(ROUND(VALUE(SUBSTITUTE(連結実質赤字比率に係る赤字・黒字の構成分析!F$42,"▲", "-")), 2) &lt; 0, ABS(ROUND(VALUE(SUBSTITUTE(連結実質赤字比率に係る赤字・黒字の構成分析!F$42,"▲", "-")), 2)), NA())</f>
        <v>#VALUE!</v>
      </c>
      <c r="C28" s="152" t="e">
        <f>IF(ROUND(VALUE(SUBSTITUTE(連結実質赤字比率に係る赤字・黒字の構成分析!F$42,"▲", "-")), 2) &gt;= 0, ABS(ROUND(VALUE(SUBSTITUTE(連結実質赤字比率に係る赤字・黒字の構成分析!F$42,"▲", "-")), 2)), NA())</f>
        <v>#VALUE!</v>
      </c>
      <c r="D28" s="152" t="e">
        <f>IF(ROUND(VALUE(SUBSTITUTE(連結実質赤字比率に係る赤字・黒字の構成分析!G$42,"▲", "-")), 2) &lt; 0, ABS(ROUND(VALUE(SUBSTITUTE(連結実質赤字比率に係る赤字・黒字の構成分析!G$42,"▲", "-")), 2)), NA())</f>
        <v>#VALUE!</v>
      </c>
      <c r="E28" s="152" t="e">
        <f>IF(ROUND(VALUE(SUBSTITUTE(連結実質赤字比率に係る赤字・黒字の構成分析!G$42,"▲", "-")), 2) &gt;= 0, ABS(ROUND(VALUE(SUBSTITUTE(連結実質赤字比率に係る赤字・黒字の構成分析!G$42,"▲", "-")), 2)), NA())</f>
        <v>#VALUE!</v>
      </c>
      <c r="F28" s="152" t="e">
        <f>IF(ROUND(VALUE(SUBSTITUTE(連結実質赤字比率に係る赤字・黒字の構成分析!H$42,"▲", "-")), 2) &lt; 0, ABS(ROUND(VALUE(SUBSTITUTE(連結実質赤字比率に係る赤字・黒字の構成分析!H$42,"▲", "-")), 2)), NA())</f>
        <v>#VALUE!</v>
      </c>
      <c r="G28" s="152" t="e">
        <f>IF(ROUND(VALUE(SUBSTITUTE(連結実質赤字比率に係る赤字・黒字の構成分析!H$42,"▲", "-")), 2) &gt;= 0, ABS(ROUND(VALUE(SUBSTITUTE(連結実質赤字比率に係る赤字・黒字の構成分析!H$42,"▲", "-")), 2)), NA())</f>
        <v>#VALUE!</v>
      </c>
      <c r="H28" s="152" t="e">
        <f>IF(ROUND(VALUE(SUBSTITUTE(連結実質赤字比率に係る赤字・黒字の構成分析!I$42,"▲", "-")), 2) &lt; 0, ABS(ROUND(VALUE(SUBSTITUTE(連結実質赤字比率に係る赤字・黒字の構成分析!I$42,"▲", "-")), 2)), NA())</f>
        <v>#VALUE!</v>
      </c>
      <c r="I28" s="152" t="e">
        <f>IF(ROUND(VALUE(SUBSTITUTE(連結実質赤字比率に係る赤字・黒字の構成分析!I$42,"▲", "-")), 2) &gt;= 0, ABS(ROUND(VALUE(SUBSTITUTE(連結実質赤字比率に係る赤字・黒字の構成分析!I$42,"▲", "-")), 2)), NA())</f>
        <v>#VALUE!</v>
      </c>
      <c r="J28" s="152" t="e">
        <f>IF(ROUND(VALUE(SUBSTITUTE(連結実質赤字比率に係る赤字・黒字の構成分析!J$42,"▲", "-")), 2) &lt; 0, ABS(ROUND(VALUE(SUBSTITUTE(連結実質赤字比率に係る赤字・黒字の構成分析!J$42,"▲", "-")), 2)), NA())</f>
        <v>#VALUE!</v>
      </c>
      <c r="K28" s="152" t="e">
        <f>IF(ROUND(VALUE(SUBSTITUTE(連結実質赤字比率に係る赤字・黒字の構成分析!J$42,"▲", "-")), 2) &gt;= 0, ABS(ROUND(VALUE(SUBSTITUTE(連結実質赤字比率に係る赤字・黒字の構成分析!J$42,"▲", "-")), 2)), NA())</f>
        <v>#VALUE!</v>
      </c>
    </row>
    <row r="29" spans="1:11" x14ac:dyDescent="0.15">
      <c r="A29" s="152" t="str">
        <f>IF(連結実質赤字比率に係る赤字・黒字の構成分析!C$41="",NA(),連結実質赤字比率に係る赤字・黒字の構成分析!C$41)</f>
        <v>港湾整備事業特別会計</v>
      </c>
      <c r="B29" s="152" t="e">
        <f>IF(ROUND(VALUE(SUBSTITUTE(連結実質赤字比率に係る赤字・黒字の構成分析!F$41,"▲", "-")), 2) &lt; 0, ABS(ROUND(VALUE(SUBSTITUTE(連結実質赤字比率に係る赤字・黒字の構成分析!F$41,"▲", "-")), 2)), NA())</f>
        <v>#N/A</v>
      </c>
      <c r="C29" s="152">
        <f>IF(ROUND(VALUE(SUBSTITUTE(連結実質赤字比率に係る赤字・黒字の構成分析!F$41,"▲", "-")), 2) &gt;= 0, ABS(ROUND(VALUE(SUBSTITUTE(連結実質赤字比率に係る赤字・黒字の構成分析!F$41,"▲", "-")), 2)), NA())</f>
        <v>0</v>
      </c>
      <c r="D29" s="152" t="e">
        <f>IF(ROUND(VALUE(SUBSTITUTE(連結実質赤字比率に係る赤字・黒字の構成分析!G$41,"▲", "-")), 2) &lt; 0, ABS(ROUND(VALUE(SUBSTITUTE(連結実質赤字比率に係る赤字・黒字の構成分析!G$41,"▲", "-")), 2)), NA())</f>
        <v>#N/A</v>
      </c>
      <c r="E29" s="152">
        <f>IF(ROUND(VALUE(SUBSTITUTE(連結実質赤字比率に係る赤字・黒字の構成分析!G$41,"▲", "-")), 2) &gt;= 0, ABS(ROUND(VALUE(SUBSTITUTE(連結実質赤字比率に係る赤字・黒字の構成分析!G$41,"▲", "-")), 2)), NA())</f>
        <v>0</v>
      </c>
      <c r="F29" s="152" t="e">
        <f>IF(ROUND(VALUE(SUBSTITUTE(連結実質赤字比率に係る赤字・黒字の構成分析!H$41,"▲", "-")), 2) &lt; 0, ABS(ROUND(VALUE(SUBSTITUTE(連結実質赤字比率に係る赤字・黒字の構成分析!H$41,"▲", "-")), 2)), NA())</f>
        <v>#N/A</v>
      </c>
      <c r="G29" s="152">
        <f>IF(ROUND(VALUE(SUBSTITUTE(連結実質赤字比率に係る赤字・黒字の構成分析!H$41,"▲", "-")), 2) &gt;= 0, ABS(ROUND(VALUE(SUBSTITUTE(連結実質赤字比率に係る赤字・黒字の構成分析!H$41,"▲", "-")), 2)), NA())</f>
        <v>0</v>
      </c>
      <c r="H29" s="152" t="e">
        <f>IF(ROUND(VALUE(SUBSTITUTE(連結実質赤字比率に係る赤字・黒字の構成分析!I$41,"▲", "-")), 2) &lt; 0, ABS(ROUND(VALUE(SUBSTITUTE(連結実質赤字比率に係る赤字・黒字の構成分析!I$41,"▲", "-")), 2)), NA())</f>
        <v>#N/A</v>
      </c>
      <c r="I29" s="152">
        <f>IF(ROUND(VALUE(SUBSTITUTE(連結実質赤字比率に係る赤字・黒字の構成分析!I$41,"▲", "-")), 2) &gt;= 0, ABS(ROUND(VALUE(SUBSTITUTE(連結実質赤字比率に係る赤字・黒字の構成分析!I$41,"▲", "-")), 2)), NA())</f>
        <v>0.01</v>
      </c>
      <c r="J29" s="152" t="e">
        <f>IF(ROUND(VALUE(SUBSTITUTE(連結実質赤字比率に係る赤字・黒字の構成分析!J$41,"▲", "-")), 2) &lt; 0, ABS(ROUND(VALUE(SUBSTITUTE(連結実質赤字比率に係る赤字・黒字の構成分析!J$41,"▲", "-")), 2)), NA())</f>
        <v>#N/A</v>
      </c>
      <c r="K29" s="152">
        <f>IF(ROUND(VALUE(SUBSTITUTE(連結実質赤字比率に係る赤字・黒字の構成分析!J$41,"▲", "-")), 2) &gt;= 0, ABS(ROUND(VALUE(SUBSTITUTE(連結実質赤字比率に係る赤字・黒字の構成分析!J$41,"▲", "-")), 2)), NA())</f>
        <v>0.04</v>
      </c>
    </row>
    <row r="30" spans="1:11" x14ac:dyDescent="0.15">
      <c r="A30" s="152" t="str">
        <f>IF(連結実質赤字比率に係る赤字・黒字の構成分析!C$40="",NA(),連結実質赤字比率に係る赤字・黒字の構成分析!C$40)</f>
        <v>一般会計</v>
      </c>
      <c r="B30" s="152" t="e">
        <f>IF(ROUND(VALUE(SUBSTITUTE(連結実質赤字比率に係る赤字・黒字の構成分析!F$40,"▲", "-")), 2) &lt; 0, ABS(ROUND(VALUE(SUBSTITUTE(連結実質赤字比率に係る赤字・黒字の構成分析!F$40,"▲", "-")), 2)), NA())</f>
        <v>#N/A</v>
      </c>
      <c r="C30" s="152">
        <f>IF(ROUND(VALUE(SUBSTITUTE(連結実質赤字比率に係る赤字・黒字の構成分析!F$40,"▲", "-")), 2) &gt;= 0, ABS(ROUND(VALUE(SUBSTITUTE(連結実質赤字比率に係る赤字・黒字の構成分析!F$40,"▲", "-")), 2)), NA())</f>
        <v>7.0000000000000007E-2</v>
      </c>
      <c r="D30" s="152" t="e">
        <f>IF(ROUND(VALUE(SUBSTITUTE(連結実質赤字比率に係る赤字・黒字の構成分析!G$40,"▲", "-")), 2) &lt; 0, ABS(ROUND(VALUE(SUBSTITUTE(連結実質赤字比率に係る赤字・黒字の構成分析!G$40,"▲", "-")), 2)), NA())</f>
        <v>#N/A</v>
      </c>
      <c r="E30" s="152">
        <f>IF(ROUND(VALUE(SUBSTITUTE(連結実質赤字比率に係る赤字・黒字の構成分析!G$40,"▲", "-")), 2) &gt;= 0, ABS(ROUND(VALUE(SUBSTITUTE(連結実質赤字比率に係る赤字・黒字の構成分析!G$40,"▲", "-")), 2)), NA())</f>
        <v>7.0000000000000007E-2</v>
      </c>
      <c r="F30" s="152" t="e">
        <f>IF(ROUND(VALUE(SUBSTITUTE(連結実質赤字比率に係る赤字・黒字の構成分析!H$40,"▲", "-")), 2) &lt; 0, ABS(ROUND(VALUE(SUBSTITUTE(連結実質赤字比率に係る赤字・黒字の構成分析!H$40,"▲", "-")), 2)), NA())</f>
        <v>#N/A</v>
      </c>
      <c r="G30" s="152">
        <f>IF(ROUND(VALUE(SUBSTITUTE(連結実質赤字比率に係る赤字・黒字の構成分析!H$40,"▲", "-")), 2) &gt;= 0, ABS(ROUND(VALUE(SUBSTITUTE(連結実質赤字比率に係る赤字・黒字の構成分析!H$40,"▲", "-")), 2)), NA())</f>
        <v>7.0000000000000007E-2</v>
      </c>
      <c r="H30" s="152" t="e">
        <f>IF(ROUND(VALUE(SUBSTITUTE(連結実質赤字比率に係る赤字・黒字の構成分析!I$40,"▲", "-")), 2) &lt; 0, ABS(ROUND(VALUE(SUBSTITUTE(連結実質赤字比率に係る赤字・黒字の構成分析!I$40,"▲", "-")), 2)), NA())</f>
        <v>#N/A</v>
      </c>
      <c r="I30" s="152">
        <f>IF(ROUND(VALUE(SUBSTITUTE(連結実質赤字比率に係る赤字・黒字の構成分析!I$40,"▲", "-")), 2) &gt;= 0, ABS(ROUND(VALUE(SUBSTITUTE(連結実質赤字比率に係る赤字・黒字の構成分析!I$40,"▲", "-")), 2)), NA())</f>
        <v>0.08</v>
      </c>
      <c r="J30" s="152" t="e">
        <f>IF(ROUND(VALUE(SUBSTITUTE(連結実質赤字比率に係る赤字・黒字の構成分析!J$40,"▲", "-")), 2) &lt; 0, ABS(ROUND(VALUE(SUBSTITUTE(連結実質赤字比率に係る赤字・黒字の構成分析!J$40,"▲", "-")), 2)), NA())</f>
        <v>#N/A</v>
      </c>
      <c r="K30" s="152">
        <f>IF(ROUND(VALUE(SUBSTITUTE(連結実質赤字比率に係る赤字・黒字の構成分析!J$40,"▲", "-")), 2) &gt;= 0, ABS(ROUND(VALUE(SUBSTITUTE(連結実質赤字比率に係る赤字・黒字の構成分析!J$40,"▲", "-")), 2)), NA())</f>
        <v>0.06</v>
      </c>
    </row>
    <row r="31" spans="1:11" x14ac:dyDescent="0.15">
      <c r="A31" s="152" t="str">
        <f>IF(連結実質赤字比率に係る赤字・黒字の構成分析!C$39="",NA(),連結実質赤字比率に係る赤字・黒字の構成分析!C$39)</f>
        <v>流域下水道事業会計</v>
      </c>
      <c r="B31" s="152" t="e">
        <f>IF(ROUND(VALUE(SUBSTITUTE(連結実質赤字比率に係る赤字・黒字の構成分析!F$39,"▲", "-")), 2) &lt; 0, ABS(ROUND(VALUE(SUBSTITUTE(連結実質赤字比率に係る赤字・黒字の構成分析!F$39,"▲", "-")), 2)), NA())</f>
        <v>#VALUE!</v>
      </c>
      <c r="C31" s="152" t="e">
        <f>IF(ROUND(VALUE(SUBSTITUTE(連結実質赤字比率に係る赤字・黒字の構成分析!F$39,"▲", "-")), 2) &gt;= 0, ABS(ROUND(VALUE(SUBSTITUTE(連結実質赤字比率に係る赤字・黒字の構成分析!F$39,"▲", "-")), 2)), NA())</f>
        <v>#VALUE!</v>
      </c>
      <c r="D31" s="152" t="e">
        <f>IF(ROUND(VALUE(SUBSTITUTE(連結実質赤字比率に係る赤字・黒字の構成分析!G$39,"▲", "-")), 2) &lt; 0, ABS(ROUND(VALUE(SUBSTITUTE(連結実質赤字比率に係る赤字・黒字の構成分析!G$39,"▲", "-")), 2)), NA())</f>
        <v>#VALUE!</v>
      </c>
      <c r="E31" s="152" t="e">
        <f>IF(ROUND(VALUE(SUBSTITUTE(連結実質赤字比率に係る赤字・黒字の構成分析!G$39,"▲", "-")), 2) &gt;= 0, ABS(ROUND(VALUE(SUBSTITUTE(連結実質赤字比率に係る赤字・黒字の構成分析!G$39,"▲", "-")), 2)), NA())</f>
        <v>#VALUE!</v>
      </c>
      <c r="F31" s="152" t="e">
        <f>IF(ROUND(VALUE(SUBSTITUTE(連結実質赤字比率に係る赤字・黒字の構成分析!H$39,"▲", "-")), 2) &lt; 0, ABS(ROUND(VALUE(SUBSTITUTE(連結実質赤字比率に係る赤字・黒字の構成分析!H$39,"▲", "-")), 2)), NA())</f>
        <v>#VALUE!</v>
      </c>
      <c r="G31" s="152" t="e">
        <f>IF(ROUND(VALUE(SUBSTITUTE(連結実質赤字比率に係る赤字・黒字の構成分析!H$39,"▲", "-")), 2) &gt;= 0, ABS(ROUND(VALUE(SUBSTITUTE(連結実質赤字比率に係る赤字・黒字の構成分析!H$39,"▲", "-")), 2)), NA())</f>
        <v>#VALUE!</v>
      </c>
      <c r="H31" s="152" t="e">
        <f>IF(ROUND(VALUE(SUBSTITUTE(連結実質赤字比率に係る赤字・黒字の構成分析!I$39,"▲", "-")), 2) &lt; 0, ABS(ROUND(VALUE(SUBSTITUTE(連結実質赤字比率に係る赤字・黒字の構成分析!I$39,"▲", "-")), 2)), NA())</f>
        <v>#VALUE!</v>
      </c>
      <c r="I31" s="152" t="e">
        <f>IF(ROUND(VALUE(SUBSTITUTE(連結実質赤字比率に係る赤字・黒字の構成分析!I$39,"▲", "-")), 2) &gt;= 0, ABS(ROUND(VALUE(SUBSTITUTE(連結実質赤字比率に係る赤字・黒字の構成分析!I$39,"▲", "-")), 2)), NA())</f>
        <v>#VALUE!</v>
      </c>
      <c r="J31" s="152" t="e">
        <f>IF(ROUND(VALUE(SUBSTITUTE(連結実質赤字比率に係る赤字・黒字の構成分析!J$39,"▲", "-")), 2) &lt; 0, ABS(ROUND(VALUE(SUBSTITUTE(連結実質赤字比率に係る赤字・黒字の構成分析!J$39,"▲", "-")), 2)), NA())</f>
        <v>#N/A</v>
      </c>
      <c r="K31" s="152">
        <f>IF(ROUND(VALUE(SUBSTITUTE(連結実質赤字比率に係る赤字・黒字の構成分析!J$39,"▲", "-")), 2) &gt;= 0, ABS(ROUND(VALUE(SUBSTITUTE(連結実質赤字比率に係る赤字・黒字の構成分析!J$39,"▲", "-")), 2)), NA())</f>
        <v>0.14000000000000001</v>
      </c>
    </row>
    <row r="32" spans="1:11" x14ac:dyDescent="0.15">
      <c r="A32" s="152" t="str">
        <f>IF(連結実質赤字比率に係る赤字・黒字の構成分析!C$38="",NA(),連結実質赤字比率に係る赤字・黒字の構成分析!C$38)</f>
        <v>企業資産運用事業会計</v>
      </c>
      <c r="B32" s="152" t="e">
        <f>IF(ROUND(VALUE(SUBSTITUTE(連結実質赤字比率に係る赤字・黒字の構成分析!F$38,"▲", "-")), 2) &lt; 0, ABS(ROUND(VALUE(SUBSTITUTE(連結実質赤字比率に係る赤字・黒字の構成分析!F$38,"▲", "-")), 2)), NA())</f>
        <v>#N/A</v>
      </c>
      <c r="C32" s="152">
        <f>IF(ROUND(VALUE(SUBSTITUTE(連結実質赤字比率に係る赤字・黒字の構成分析!F$38,"▲", "-")), 2) &gt;= 0, ABS(ROUND(VALUE(SUBSTITUTE(連結実質赤字比率に係る赤字・黒字の構成分析!F$38,"▲", "-")), 2)), NA())</f>
        <v>0.34</v>
      </c>
      <c r="D32" s="152" t="e">
        <f>IF(ROUND(VALUE(SUBSTITUTE(連結実質赤字比率に係る赤字・黒字の構成分析!G$38,"▲", "-")), 2) &lt; 0, ABS(ROUND(VALUE(SUBSTITUTE(連結実質赤字比率に係る赤字・黒字の構成分析!G$38,"▲", "-")), 2)), NA())</f>
        <v>#N/A</v>
      </c>
      <c r="E32" s="152">
        <f>IF(ROUND(VALUE(SUBSTITUTE(連結実質赤字比率に係る赤字・黒字の構成分析!G$38,"▲", "-")), 2) &gt;= 0, ABS(ROUND(VALUE(SUBSTITUTE(連結実質赤字比率に係る赤字・黒字の構成分析!G$38,"▲", "-")), 2)), NA())</f>
        <v>0.27</v>
      </c>
      <c r="F32" s="152" t="e">
        <f>IF(ROUND(VALUE(SUBSTITUTE(連結実質赤字比率に係る赤字・黒字の構成分析!H$38,"▲", "-")), 2) &lt; 0, ABS(ROUND(VALUE(SUBSTITUTE(連結実質赤字比率に係る赤字・黒字の構成分析!H$38,"▲", "-")), 2)), NA())</f>
        <v>#N/A</v>
      </c>
      <c r="G32" s="152">
        <f>IF(ROUND(VALUE(SUBSTITUTE(連結実質赤字比率に係る赤字・黒字の構成分析!H$38,"▲", "-")), 2) &gt;= 0, ABS(ROUND(VALUE(SUBSTITUTE(連結実質赤字比率に係る赤字・黒字の構成分析!H$38,"▲", "-")), 2)), NA())</f>
        <v>0.37</v>
      </c>
      <c r="H32" s="152" t="e">
        <f>IF(ROUND(VALUE(SUBSTITUTE(連結実質赤字比率に係る赤字・黒字の構成分析!I$38,"▲", "-")), 2) &lt; 0, ABS(ROUND(VALUE(SUBSTITUTE(連結実質赤字比率に係る赤字・黒字の構成分析!I$38,"▲", "-")), 2)), NA())</f>
        <v>#N/A</v>
      </c>
      <c r="I32" s="152">
        <f>IF(ROUND(VALUE(SUBSTITUTE(連結実質赤字比率に係る赤字・黒字の構成分析!I$38,"▲", "-")), 2) &gt;= 0, ABS(ROUND(VALUE(SUBSTITUTE(連結実質赤字比率に係る赤字・黒字の構成分析!I$38,"▲", "-")), 2)), NA())</f>
        <v>0.5</v>
      </c>
      <c r="J32" s="152" t="e">
        <f>IF(ROUND(VALUE(SUBSTITUTE(連結実質赤字比率に係る赤字・黒字の構成分析!J$38,"▲", "-")), 2) &lt; 0, ABS(ROUND(VALUE(SUBSTITUTE(連結実質赤字比率に係る赤字・黒字の構成分析!J$38,"▲", "-")), 2)), NA())</f>
        <v>#N/A</v>
      </c>
      <c r="K32" s="152">
        <f>IF(ROUND(VALUE(SUBSTITUTE(連結実質赤字比率に係る赤字・黒字の構成分析!J$38,"▲", "-")), 2) &gt;= 0, ABS(ROUND(VALUE(SUBSTITUTE(連結実質赤字比率に係る赤字・黒字の構成分析!J$38,"▲", "-")), 2)), NA())</f>
        <v>0.35</v>
      </c>
    </row>
    <row r="33" spans="1:16" x14ac:dyDescent="0.15">
      <c r="A33" s="152" t="str">
        <f>IF(連結実質赤字比率に係る赤字・黒字の構成分析!C$37="",NA(),連結実質赤字比率に係る赤字・黒字の構成分析!C$37)</f>
        <v>病院事業会計</v>
      </c>
      <c r="B33" s="152" t="e">
        <f>IF(ROUND(VALUE(SUBSTITUTE(連結実質赤字比率に係る赤字・黒字の構成分析!F$37,"▲", "-")), 2) &lt; 0, ABS(ROUND(VALUE(SUBSTITUTE(連結実質赤字比率に係る赤字・黒字の構成分析!F$37,"▲", "-")), 2)), NA())</f>
        <v>#N/A</v>
      </c>
      <c r="C33" s="152">
        <f>IF(ROUND(VALUE(SUBSTITUTE(連結実質赤字比率に係る赤字・黒字の構成分析!F$37,"▲", "-")), 2) &gt;= 0, ABS(ROUND(VALUE(SUBSTITUTE(連結実質赤字比率に係る赤字・黒字の構成分析!F$37,"▲", "-")), 2)), NA())</f>
        <v>0.65</v>
      </c>
      <c r="D33" s="152" t="e">
        <f>IF(ROUND(VALUE(SUBSTITUTE(連結実質赤字比率に係る赤字・黒字の構成分析!G$37,"▲", "-")), 2) &lt; 0, ABS(ROUND(VALUE(SUBSTITUTE(連結実質赤字比率に係る赤字・黒字の構成分析!G$37,"▲", "-")), 2)), NA())</f>
        <v>#N/A</v>
      </c>
      <c r="E33" s="152">
        <f>IF(ROUND(VALUE(SUBSTITUTE(連結実質赤字比率に係る赤字・黒字の構成分析!G$37,"▲", "-")), 2) &gt;= 0, ABS(ROUND(VALUE(SUBSTITUTE(連結実質赤字比率に係る赤字・黒字の構成分析!G$37,"▲", "-")), 2)), NA())</f>
        <v>0.56999999999999995</v>
      </c>
      <c r="F33" s="152" t="e">
        <f>IF(ROUND(VALUE(SUBSTITUTE(連結実質赤字比率に係る赤字・黒字の構成分析!H$37,"▲", "-")), 2) &lt; 0, ABS(ROUND(VALUE(SUBSTITUTE(連結実質赤字比率に係る赤字・黒字の構成分析!H$37,"▲", "-")), 2)), NA())</f>
        <v>#N/A</v>
      </c>
      <c r="G33" s="152">
        <f>IF(ROUND(VALUE(SUBSTITUTE(連結実質赤字比率に係る赤字・黒字の構成分析!H$37,"▲", "-")), 2) &gt;= 0, ABS(ROUND(VALUE(SUBSTITUTE(連結実質赤字比率に係る赤字・黒字の構成分析!H$37,"▲", "-")), 2)), NA())</f>
        <v>0.43</v>
      </c>
      <c r="H33" s="152" t="e">
        <f>IF(ROUND(VALUE(SUBSTITUTE(連結実質赤字比率に係る赤字・黒字の構成分析!I$37,"▲", "-")), 2) &lt; 0, ABS(ROUND(VALUE(SUBSTITUTE(連結実質赤字比率に係る赤字・黒字の構成分析!I$37,"▲", "-")), 2)), NA())</f>
        <v>#N/A</v>
      </c>
      <c r="I33" s="152">
        <f>IF(ROUND(VALUE(SUBSTITUTE(連結実質赤字比率に係る赤字・黒字の構成分析!I$37,"▲", "-")), 2) &gt;= 0, ABS(ROUND(VALUE(SUBSTITUTE(連結実質赤字比率に係る赤字・黒字の構成分析!I$37,"▲", "-")), 2)), NA())</f>
        <v>0.2</v>
      </c>
      <c r="J33" s="152" t="e">
        <f>IF(ROUND(VALUE(SUBSTITUTE(連結実質赤字比率に係る赤字・黒字の構成分析!J$37,"▲", "-")), 2) &lt; 0, ABS(ROUND(VALUE(SUBSTITUTE(連結実質赤字比率に係る赤字・黒字の構成分析!J$37,"▲", "-")), 2)), NA())</f>
        <v>#N/A</v>
      </c>
      <c r="K33" s="152">
        <f>IF(ROUND(VALUE(SUBSTITUTE(連結実質赤字比率に係る赤字・黒字の構成分析!J$37,"▲", "-")), 2) &gt;= 0, ABS(ROUND(VALUE(SUBSTITUTE(連結実質赤字比率に係る赤字・黒字の構成分析!J$37,"▲", "-")), 2)), NA())</f>
        <v>0.38</v>
      </c>
    </row>
    <row r="34" spans="1:16" x14ac:dyDescent="0.15">
      <c r="A34" s="152" t="str">
        <f>IF(連結実質赤字比率に係る赤字・黒字の構成分析!C$36="",NA(),連結実質赤字比率に係る赤字・黒字の構成分析!C$36)</f>
        <v>国民健康保険事業特別会計</v>
      </c>
      <c r="B34" s="152" t="e">
        <f>IF(ROUND(VALUE(SUBSTITUTE(連結実質赤字比率に係る赤字・黒字の構成分析!F$36,"▲", "-")), 2) &lt; 0, ABS(ROUND(VALUE(SUBSTITUTE(連結実質赤字比率に係る赤字・黒字の構成分析!F$36,"▲", "-")), 2)), NA())</f>
        <v>#VALUE!</v>
      </c>
      <c r="C34" s="152" t="e">
        <f>IF(ROUND(VALUE(SUBSTITUTE(連結実質赤字比率に係る赤字・黒字の構成分析!F$36,"▲", "-")), 2) &gt;= 0, ABS(ROUND(VALUE(SUBSTITUTE(連結実質赤字比率に係る赤字・黒字の構成分析!F$36,"▲", "-")), 2)), NA())</f>
        <v>#VALUE!</v>
      </c>
      <c r="D34" s="152" t="e">
        <f>IF(ROUND(VALUE(SUBSTITUTE(連結実質赤字比率に係る赤字・黒字の構成分析!G$36,"▲", "-")), 2) &lt; 0, ABS(ROUND(VALUE(SUBSTITUTE(連結実質赤字比率に係る赤字・黒字の構成分析!G$36,"▲", "-")), 2)), NA())</f>
        <v>#VALUE!</v>
      </c>
      <c r="E34" s="152" t="e">
        <f>IF(ROUND(VALUE(SUBSTITUTE(連結実質赤字比率に係る赤字・黒字の構成分析!G$36,"▲", "-")), 2) &gt;= 0, ABS(ROUND(VALUE(SUBSTITUTE(連結実質赤字比率に係る赤字・黒字の構成分析!G$36,"▲", "-")), 2)), NA())</f>
        <v>#VALUE!</v>
      </c>
      <c r="F34" s="152" t="e">
        <f>IF(ROUND(VALUE(SUBSTITUTE(連結実質赤字比率に係る赤字・黒字の構成分析!H$36,"▲", "-")), 2) &lt; 0, ABS(ROUND(VALUE(SUBSTITUTE(連結実質赤字比率に係る赤字・黒字の構成分析!H$36,"▲", "-")), 2)), NA())</f>
        <v>#VALUE!</v>
      </c>
      <c r="G34" s="152" t="e">
        <f>IF(ROUND(VALUE(SUBSTITUTE(連結実質赤字比率に係る赤字・黒字の構成分析!H$36,"▲", "-")), 2) &gt;= 0, ABS(ROUND(VALUE(SUBSTITUTE(連結実質赤字比率に係る赤字・黒字の構成分析!H$36,"▲", "-")), 2)), NA())</f>
        <v>#VALUE!</v>
      </c>
      <c r="H34" s="152" t="e">
        <f>IF(ROUND(VALUE(SUBSTITUTE(連結実質赤字比率に係る赤字・黒字の構成分析!I$36,"▲", "-")), 2) &lt; 0, ABS(ROUND(VALUE(SUBSTITUTE(連結実質赤字比率に係る赤字・黒字の構成分析!I$36,"▲", "-")), 2)), NA())</f>
        <v>#VALUE!</v>
      </c>
      <c r="I34" s="152" t="e">
        <f>IF(ROUND(VALUE(SUBSTITUTE(連結実質赤字比率に係る赤字・黒字の構成分析!I$36,"▲", "-")), 2) &gt;= 0, ABS(ROUND(VALUE(SUBSTITUTE(連結実質赤字比率に係る赤字・黒字の構成分析!I$36,"▲", "-")), 2)), NA())</f>
        <v>#VALUE!</v>
      </c>
      <c r="J34" s="152" t="e">
        <f>IF(ROUND(VALUE(SUBSTITUTE(連結実質赤字比率に係る赤字・黒字の構成分析!J$36,"▲", "-")), 2) &lt; 0, ABS(ROUND(VALUE(SUBSTITUTE(連結実質赤字比率に係る赤字・黒字の構成分析!J$36,"▲", "-")), 2)), NA())</f>
        <v>#N/A</v>
      </c>
      <c r="K34" s="152">
        <f>IF(ROUND(VALUE(SUBSTITUTE(連結実質赤字比率に係る赤字・黒字の構成分析!J$36,"▲", "-")), 2) &gt;= 0, ABS(ROUND(VALUE(SUBSTITUTE(連結実質赤字比率に係る赤字・黒字の構成分析!J$36,"▲", "-")), 2)), NA())</f>
        <v>0.9</v>
      </c>
    </row>
    <row r="35" spans="1:16" x14ac:dyDescent="0.15">
      <c r="A35" s="152" t="str">
        <f>IF(連結実質赤字比率に係る赤字・黒字の構成分析!C$35="",NA(),連結実質赤字比率に係る赤字・黒字の構成分析!C$35)</f>
        <v>工業用水道事業会計</v>
      </c>
      <c r="B35" s="152" t="e">
        <f>IF(ROUND(VALUE(SUBSTITUTE(連結実質赤字比率に係る赤字・黒字の構成分析!F$35,"▲", "-")), 2) &lt; 0, ABS(ROUND(VALUE(SUBSTITUTE(連結実質赤字比率に係る赤字・黒字の構成分析!F$35,"▲", "-")), 2)), NA())</f>
        <v>#N/A</v>
      </c>
      <c r="C35" s="152">
        <f>IF(ROUND(VALUE(SUBSTITUTE(連結実質赤字比率に係る赤字・黒字の構成分析!F$35,"▲", "-")), 2) &gt;= 0, ABS(ROUND(VALUE(SUBSTITUTE(連結実質赤字比率に係る赤字・黒字の構成分析!F$35,"▲", "-")), 2)), NA())</f>
        <v>0.95</v>
      </c>
      <c r="D35" s="152" t="e">
        <f>IF(ROUND(VALUE(SUBSTITUTE(連結実質赤字比率に係る赤字・黒字の構成分析!G$35,"▲", "-")), 2) &lt; 0, ABS(ROUND(VALUE(SUBSTITUTE(連結実質赤字比率に係る赤字・黒字の構成分析!G$35,"▲", "-")), 2)), NA())</f>
        <v>#N/A</v>
      </c>
      <c r="E35" s="152">
        <f>IF(ROUND(VALUE(SUBSTITUTE(連結実質赤字比率に係る赤字・黒字の構成分析!G$35,"▲", "-")), 2) &gt;= 0, ABS(ROUND(VALUE(SUBSTITUTE(連結実質赤字比率に係る赤字・黒字の構成分析!G$35,"▲", "-")), 2)), NA())</f>
        <v>0.98</v>
      </c>
      <c r="F35" s="152" t="e">
        <f>IF(ROUND(VALUE(SUBSTITUTE(連結実質赤字比率に係る赤字・黒字の構成分析!H$35,"▲", "-")), 2) &lt; 0, ABS(ROUND(VALUE(SUBSTITUTE(連結実質赤字比率に係る赤字・黒字の構成分析!H$35,"▲", "-")), 2)), NA())</f>
        <v>#N/A</v>
      </c>
      <c r="G35" s="152">
        <f>IF(ROUND(VALUE(SUBSTITUTE(連結実質赤字比率に係る赤字・黒字の構成分析!H$35,"▲", "-")), 2) &gt;= 0, ABS(ROUND(VALUE(SUBSTITUTE(連結実質赤字比率に係る赤字・黒字の構成分析!H$35,"▲", "-")), 2)), NA())</f>
        <v>0.96</v>
      </c>
      <c r="H35" s="152" t="e">
        <f>IF(ROUND(VALUE(SUBSTITUTE(連結実質赤字比率に係る赤字・黒字の構成分析!I$35,"▲", "-")), 2) &lt; 0, ABS(ROUND(VALUE(SUBSTITUTE(連結実質赤字比率に係る赤字・黒字の構成分析!I$35,"▲", "-")), 2)), NA())</f>
        <v>#N/A</v>
      </c>
      <c r="I35" s="152">
        <f>IF(ROUND(VALUE(SUBSTITUTE(連結実質赤字比率に係る赤字・黒字の構成分析!I$35,"▲", "-")), 2) &gt;= 0, ABS(ROUND(VALUE(SUBSTITUTE(連結実質赤字比率に係る赤字・黒字の構成分析!I$35,"▲", "-")), 2)), NA())</f>
        <v>1.08</v>
      </c>
      <c r="J35" s="152" t="e">
        <f>IF(ROUND(VALUE(SUBSTITUTE(連結実質赤字比率に係る赤字・黒字の構成分析!J$35,"▲", "-")), 2) &lt; 0, ABS(ROUND(VALUE(SUBSTITUTE(連結実質赤字比率に係る赤字・黒字の構成分析!J$35,"▲", "-")), 2)), NA())</f>
        <v>#N/A</v>
      </c>
      <c r="K35" s="152">
        <f>IF(ROUND(VALUE(SUBSTITUTE(連結実質赤字比率に係る赤字・黒字の構成分析!J$35,"▲", "-")), 2) &gt;= 0, ABS(ROUND(VALUE(SUBSTITUTE(連結実質赤字比率に係る赤字・黒字の構成分析!J$35,"▲", "-")), 2)), NA())</f>
        <v>1.17</v>
      </c>
    </row>
    <row r="36" spans="1:16" x14ac:dyDescent="0.15">
      <c r="A36" s="152" t="str">
        <f>IF(連結実質赤字比率に係る赤字・黒字の構成分析!C$34="",NA(),連結実質赤字比率に係る赤字・黒字の構成分析!C$34)</f>
        <v>水道用水供給事業会計</v>
      </c>
      <c r="B36" s="152" t="e">
        <f>IF(ROUND(VALUE(SUBSTITUTE(連結実質赤字比率に係る赤字・黒字の構成分析!F$34,"▲", "-")), 2) &lt; 0, ABS(ROUND(VALUE(SUBSTITUTE(連結実質赤字比率に係る赤字・黒字の構成分析!F$34,"▲", "-")), 2)), NA())</f>
        <v>#N/A</v>
      </c>
      <c r="C36" s="152">
        <f>IF(ROUND(VALUE(SUBSTITUTE(連結実質赤字比率に係る赤字・黒字の構成分析!F$34,"▲", "-")), 2) &gt;= 0, ABS(ROUND(VALUE(SUBSTITUTE(連結実質赤字比率に係る赤字・黒字の構成分析!F$34,"▲", "-")), 2)), NA())</f>
        <v>1.21</v>
      </c>
      <c r="D36" s="152" t="e">
        <f>IF(ROUND(VALUE(SUBSTITUTE(連結実質赤字比率に係る赤字・黒字の構成分析!G$34,"▲", "-")), 2) &lt; 0, ABS(ROUND(VALUE(SUBSTITUTE(連結実質赤字比率に係る赤字・黒字の構成分析!G$34,"▲", "-")), 2)), NA())</f>
        <v>#N/A</v>
      </c>
      <c r="E36" s="152">
        <f>IF(ROUND(VALUE(SUBSTITUTE(連結実質赤字比率に係る赤字・黒字の構成分析!G$34,"▲", "-")), 2) &gt;= 0, ABS(ROUND(VALUE(SUBSTITUTE(連結実質赤字比率に係る赤字・黒字の構成分析!G$34,"▲", "-")), 2)), NA())</f>
        <v>1.1599999999999999</v>
      </c>
      <c r="F36" s="152" t="e">
        <f>IF(ROUND(VALUE(SUBSTITUTE(連結実質赤字比率に係る赤字・黒字の構成分析!H$34,"▲", "-")), 2) &lt; 0, ABS(ROUND(VALUE(SUBSTITUTE(連結実質赤字比率に係る赤字・黒字の構成分析!H$34,"▲", "-")), 2)), NA())</f>
        <v>#N/A</v>
      </c>
      <c r="G36" s="152">
        <f>IF(ROUND(VALUE(SUBSTITUTE(連結実質赤字比率に係る赤字・黒字の構成分析!H$34,"▲", "-")), 2) &gt;= 0, ABS(ROUND(VALUE(SUBSTITUTE(連結実質赤字比率に係る赤字・黒字の構成分析!H$34,"▲", "-")), 2)), NA())</f>
        <v>0.97</v>
      </c>
      <c r="H36" s="152" t="e">
        <f>IF(ROUND(VALUE(SUBSTITUTE(連結実質赤字比率に係る赤字・黒字の構成分析!I$34,"▲", "-")), 2) &lt; 0, ABS(ROUND(VALUE(SUBSTITUTE(連結実質赤字比率に係る赤字・黒字の構成分析!I$34,"▲", "-")), 2)), NA())</f>
        <v>#N/A</v>
      </c>
      <c r="I36" s="152">
        <f>IF(ROUND(VALUE(SUBSTITUTE(連結実質赤字比率に係る赤字・黒字の構成分析!I$34,"▲", "-")), 2) &gt;= 0, ABS(ROUND(VALUE(SUBSTITUTE(連結実質赤字比率に係る赤字・黒字の構成分析!I$34,"▲", "-")), 2)), NA())</f>
        <v>1.1200000000000001</v>
      </c>
      <c r="J36" s="152" t="e">
        <f>IF(ROUND(VALUE(SUBSTITUTE(連結実質赤字比率に係る赤字・黒字の構成分析!J$34,"▲", "-")), 2) &lt; 0, ABS(ROUND(VALUE(SUBSTITUTE(連結実質赤字比率に係る赤字・黒字の構成分析!J$34,"▲", "-")), 2)), NA())</f>
        <v>#N/A</v>
      </c>
      <c r="K36" s="152">
        <f>IF(ROUND(VALUE(SUBSTITUTE(連結実質赤字比率に係る赤字・黒字の構成分析!J$34,"▲", "-")), 2) &gt;= 0, ABS(ROUND(VALUE(SUBSTITUTE(連結実質赤字比率に係る赤字・黒字の構成分析!J$34,"▲", "-")), 2)), NA())</f>
        <v>1.22</v>
      </c>
    </row>
    <row r="39" spans="1:16" x14ac:dyDescent="0.15">
      <c r="A39" s="121" t="s">
        <v>57</v>
      </c>
    </row>
    <row r="40" spans="1:16" x14ac:dyDescent="0.15">
      <c r="A40" s="153"/>
      <c r="B40" s="153" t="str">
        <f>'実質公債費比率（分子）の構造'!K$44</f>
        <v>H26</v>
      </c>
      <c r="C40" s="153"/>
      <c r="D40" s="153"/>
      <c r="E40" s="153" t="str">
        <f>'実質公債費比率（分子）の構造'!L$44</f>
        <v>H27</v>
      </c>
      <c r="F40" s="153"/>
      <c r="G40" s="153"/>
      <c r="H40" s="153" t="str">
        <f>'実質公債費比率（分子）の構造'!M$44</f>
        <v>H28</v>
      </c>
      <c r="I40" s="153"/>
      <c r="J40" s="153"/>
      <c r="K40" s="153" t="str">
        <f>'実質公債費比率（分子）の構造'!N$44</f>
        <v>H29</v>
      </c>
      <c r="L40" s="153"/>
      <c r="M40" s="153"/>
      <c r="N40" s="153" t="str">
        <f>'実質公債費比率（分子）の構造'!O$44</f>
        <v>H30</v>
      </c>
      <c r="O40" s="153"/>
      <c r="P40" s="153"/>
    </row>
    <row r="41" spans="1:16" x14ac:dyDescent="0.15">
      <c r="A41" s="153"/>
      <c r="B41" s="153" t="s">
        <v>58</v>
      </c>
      <c r="C41" s="153"/>
      <c r="D41" s="153" t="s">
        <v>59</v>
      </c>
      <c r="E41" s="153" t="s">
        <v>58</v>
      </c>
      <c r="F41" s="153"/>
      <c r="G41" s="153" t="s">
        <v>59</v>
      </c>
      <c r="H41" s="153" t="s">
        <v>58</v>
      </c>
      <c r="I41" s="153"/>
      <c r="J41" s="153" t="s">
        <v>59</v>
      </c>
      <c r="K41" s="153" t="s">
        <v>58</v>
      </c>
      <c r="L41" s="153"/>
      <c r="M41" s="153" t="s">
        <v>59</v>
      </c>
      <c r="N41" s="153" t="s">
        <v>58</v>
      </c>
      <c r="O41" s="153"/>
      <c r="P41" s="153" t="s">
        <v>59</v>
      </c>
    </row>
    <row r="42" spans="1:16" x14ac:dyDescent="0.15">
      <c r="A42" s="153" t="s">
        <v>60</v>
      </c>
      <c r="B42" s="153"/>
      <c r="C42" s="153"/>
      <c r="D42" s="153">
        <f>'実質公債費比率（分子）の構造'!K$52</f>
        <v>168612</v>
      </c>
      <c r="E42" s="153"/>
      <c r="F42" s="153"/>
      <c r="G42" s="153">
        <f>'実質公債費比率（分子）の構造'!L$52</f>
        <v>173463</v>
      </c>
      <c r="H42" s="153"/>
      <c r="I42" s="153"/>
      <c r="J42" s="153">
        <f>'実質公債費比率（分子）の構造'!M$52</f>
        <v>175322</v>
      </c>
      <c r="K42" s="153"/>
      <c r="L42" s="153"/>
      <c r="M42" s="153">
        <f>'実質公債費比率（分子）の構造'!N$52</f>
        <v>182984</v>
      </c>
      <c r="N42" s="153"/>
      <c r="O42" s="153"/>
      <c r="P42" s="153">
        <f>'実質公債費比率（分子）の構造'!O$52</f>
        <v>180778</v>
      </c>
    </row>
    <row r="43" spans="1:16" x14ac:dyDescent="0.15">
      <c r="A43" s="153" t="s">
        <v>61</v>
      </c>
      <c r="B43" s="153">
        <f>'実質公債費比率（分子）の構造'!K$51</f>
        <v>56</v>
      </c>
      <c r="C43" s="153"/>
      <c r="D43" s="153"/>
      <c r="E43" s="153">
        <f>'実質公債費比率（分子）の構造'!L$51</f>
        <v>64</v>
      </c>
      <c r="F43" s="153"/>
      <c r="G43" s="153"/>
      <c r="H43" s="153">
        <f>'実質公債費比率（分子）の構造'!M$51</f>
        <v>2</v>
      </c>
      <c r="I43" s="153"/>
      <c r="J43" s="153"/>
      <c r="K43" s="153">
        <f>'実質公債費比率（分子）の構造'!N$51</f>
        <v>6</v>
      </c>
      <c r="L43" s="153"/>
      <c r="M43" s="153"/>
      <c r="N43" s="153">
        <f>'実質公債費比率（分子）の構造'!O$51</f>
        <v>5</v>
      </c>
      <c r="O43" s="153"/>
      <c r="P43" s="153"/>
    </row>
    <row r="44" spans="1:16" x14ac:dyDescent="0.15">
      <c r="A44" s="153" t="s">
        <v>62</v>
      </c>
      <c r="B44" s="153">
        <f>'実質公債費比率（分子）の構造'!K$50</f>
        <v>1232</v>
      </c>
      <c r="C44" s="153"/>
      <c r="D44" s="153"/>
      <c r="E44" s="153">
        <f>'実質公債費比率（分子）の構造'!L$50</f>
        <v>637</v>
      </c>
      <c r="F44" s="153"/>
      <c r="G44" s="153"/>
      <c r="H44" s="153">
        <f>'実質公債費比率（分子）の構造'!M$50</f>
        <v>651</v>
      </c>
      <c r="I44" s="153"/>
      <c r="J44" s="153"/>
      <c r="K44" s="153">
        <f>'実質公債費比率（分子）の構造'!N$50</f>
        <v>732</v>
      </c>
      <c r="L44" s="153"/>
      <c r="M44" s="153"/>
      <c r="N44" s="153">
        <f>'実質公債費比率（分子）の構造'!O$50</f>
        <v>104</v>
      </c>
      <c r="O44" s="153"/>
      <c r="P44" s="153"/>
    </row>
    <row r="45" spans="1:16" x14ac:dyDescent="0.15">
      <c r="A45" s="153" t="s">
        <v>63</v>
      </c>
      <c r="B45" s="153" t="str">
        <f>'実質公債費比率（分子）の構造'!K$49</f>
        <v>-</v>
      </c>
      <c r="C45" s="153"/>
      <c r="D45" s="153"/>
      <c r="E45" s="153" t="str">
        <f>'実質公債費比率（分子）の構造'!L$49</f>
        <v>-</v>
      </c>
      <c r="F45" s="153"/>
      <c r="G45" s="153"/>
      <c r="H45" s="153">
        <f>'実質公債費比率（分子）の構造'!M$49</f>
        <v>0</v>
      </c>
      <c r="I45" s="153"/>
      <c r="J45" s="153"/>
      <c r="K45" s="153">
        <f>'実質公債費比率（分子）の構造'!N$49</f>
        <v>0</v>
      </c>
      <c r="L45" s="153"/>
      <c r="M45" s="153"/>
      <c r="N45" s="153">
        <f>'実質公債費比率（分子）の構造'!O$49</f>
        <v>7</v>
      </c>
      <c r="O45" s="153"/>
      <c r="P45" s="153"/>
    </row>
    <row r="46" spans="1:16" x14ac:dyDescent="0.15">
      <c r="A46" s="153" t="s">
        <v>64</v>
      </c>
      <c r="B46" s="153">
        <f>'実質公債費比率（分子）の構造'!K$48</f>
        <v>9284</v>
      </c>
      <c r="C46" s="153"/>
      <c r="D46" s="153"/>
      <c r="E46" s="153">
        <f>'実質公債費比率（分子）の構造'!L$48</f>
        <v>8463</v>
      </c>
      <c r="F46" s="153"/>
      <c r="G46" s="153"/>
      <c r="H46" s="153">
        <f>'実質公債費比率（分子）の構造'!M$48</f>
        <v>11647</v>
      </c>
      <c r="I46" s="153"/>
      <c r="J46" s="153"/>
      <c r="K46" s="153">
        <f>'実質公債費比率（分子）の構造'!N$48</f>
        <v>11405</v>
      </c>
      <c r="L46" s="153"/>
      <c r="M46" s="153"/>
      <c r="N46" s="153">
        <f>'実質公債費比率（分子）の構造'!O$48</f>
        <v>15738</v>
      </c>
      <c r="O46" s="153"/>
      <c r="P46" s="153"/>
    </row>
    <row r="47" spans="1:16" x14ac:dyDescent="0.15">
      <c r="A47" s="153" t="s">
        <v>65</v>
      </c>
      <c r="B47" s="153">
        <f>'実質公債費比率（分子）の構造'!K$47</f>
        <v>126277</v>
      </c>
      <c r="C47" s="153"/>
      <c r="D47" s="153"/>
      <c r="E47" s="153">
        <f>'実質公債費比率（分子）の構造'!L$47</f>
        <v>117464</v>
      </c>
      <c r="F47" s="153"/>
      <c r="G47" s="153"/>
      <c r="H47" s="153">
        <f>'実質公債費比率（分子）の構造'!M$47</f>
        <v>113158</v>
      </c>
      <c r="I47" s="153"/>
      <c r="J47" s="153"/>
      <c r="K47" s="153">
        <f>'実質公債費比率（分子）の構造'!N$47</f>
        <v>111760</v>
      </c>
      <c r="L47" s="153"/>
      <c r="M47" s="153"/>
      <c r="N47" s="153">
        <f>'実質公債費比率（分子）の構造'!O$47</f>
        <v>110919</v>
      </c>
      <c r="O47" s="153"/>
      <c r="P47" s="153"/>
    </row>
    <row r="48" spans="1:16" x14ac:dyDescent="0.15">
      <c r="A48" s="153" t="s">
        <v>66</v>
      </c>
      <c r="B48" s="153">
        <f>'実質公債費比率（分子）の構造'!K$46</f>
        <v>11478</v>
      </c>
      <c r="C48" s="153"/>
      <c r="D48" s="153"/>
      <c r="E48" s="153">
        <f>'実質公債費比率（分子）の構造'!L$46</f>
        <v>50683</v>
      </c>
      <c r="F48" s="153"/>
      <c r="G48" s="153"/>
      <c r="H48" s="153">
        <f>'実質公債費比率（分子）の構造'!M$46</f>
        <v>22489</v>
      </c>
      <c r="I48" s="153"/>
      <c r="J48" s="153"/>
      <c r="K48" s="153">
        <f>'実質公債費比率（分子）の構造'!N$46</f>
        <v>12661</v>
      </c>
      <c r="L48" s="153"/>
      <c r="M48" s="153"/>
      <c r="N48" s="153">
        <f>'実質公債費比率（分子）の構造'!O$46</f>
        <v>8479</v>
      </c>
      <c r="O48" s="153"/>
      <c r="P48" s="153"/>
    </row>
    <row r="49" spans="1:16" x14ac:dyDescent="0.15">
      <c r="A49" s="153" t="s">
        <v>67</v>
      </c>
      <c r="B49" s="153">
        <f>'実質公債費比率（分子）の構造'!K$45</f>
        <v>160710</v>
      </c>
      <c r="C49" s="153"/>
      <c r="D49" s="153"/>
      <c r="E49" s="153">
        <f>'実質公債費比率（分子）の構造'!L$45</f>
        <v>169296</v>
      </c>
      <c r="F49" s="153"/>
      <c r="G49" s="153"/>
      <c r="H49" s="153">
        <f>'実質公債費比率（分子）の構造'!M$45</f>
        <v>162882</v>
      </c>
      <c r="I49" s="153"/>
      <c r="J49" s="153"/>
      <c r="K49" s="153">
        <f>'実質公債費比率（分子）の構造'!N$45</f>
        <v>160958</v>
      </c>
      <c r="L49" s="153"/>
      <c r="M49" s="153"/>
      <c r="N49" s="153">
        <f>'実質公債費比率（分子）の構造'!O$45</f>
        <v>171796</v>
      </c>
      <c r="O49" s="153"/>
      <c r="P49" s="153"/>
    </row>
    <row r="50" spans="1:16" x14ac:dyDescent="0.15">
      <c r="A50" s="153" t="s">
        <v>68</v>
      </c>
      <c r="B50" s="153" t="e">
        <f>NA()</f>
        <v>#N/A</v>
      </c>
      <c r="C50" s="153">
        <f>IF(ISNUMBER('実質公債費比率（分子）の構造'!K$53),'実質公債費比率（分子）の構造'!K$53,NA())</f>
        <v>140425</v>
      </c>
      <c r="D50" s="153" t="e">
        <f>NA()</f>
        <v>#N/A</v>
      </c>
      <c r="E50" s="153" t="e">
        <f>NA()</f>
        <v>#N/A</v>
      </c>
      <c r="F50" s="153">
        <f>IF(ISNUMBER('実質公債費比率（分子）の構造'!L$53),'実質公債費比率（分子）の構造'!L$53,NA())</f>
        <v>173144</v>
      </c>
      <c r="G50" s="153" t="e">
        <f>NA()</f>
        <v>#N/A</v>
      </c>
      <c r="H50" s="153" t="e">
        <f>NA()</f>
        <v>#N/A</v>
      </c>
      <c r="I50" s="153">
        <f>IF(ISNUMBER('実質公債費比率（分子）の構造'!M$53),'実質公債費比率（分子）の構造'!M$53,NA())</f>
        <v>135507</v>
      </c>
      <c r="J50" s="153" t="e">
        <f>NA()</f>
        <v>#N/A</v>
      </c>
      <c r="K50" s="153" t="e">
        <f>NA()</f>
        <v>#N/A</v>
      </c>
      <c r="L50" s="153">
        <f>IF(ISNUMBER('実質公債費比率（分子）の構造'!N$53),'実質公債費比率（分子）の構造'!N$53,NA())</f>
        <v>114538</v>
      </c>
      <c r="M50" s="153" t="e">
        <f>NA()</f>
        <v>#N/A</v>
      </c>
      <c r="N50" s="153" t="e">
        <f>NA()</f>
        <v>#N/A</v>
      </c>
      <c r="O50" s="153">
        <f>IF(ISNUMBER('実質公債費比率（分子）の構造'!O$53),'実質公債費比率（分子）の構造'!O$53,NA())</f>
        <v>126270</v>
      </c>
      <c r="P50" s="153" t="e">
        <f>NA()</f>
        <v>#N/A</v>
      </c>
    </row>
    <row r="53" spans="1:16" x14ac:dyDescent="0.15">
      <c r="A53" s="121" t="s">
        <v>69</v>
      </c>
    </row>
    <row r="54" spans="1:16" x14ac:dyDescent="0.15">
      <c r="A54" s="152"/>
      <c r="B54" s="152" t="str">
        <f>'将来負担比率（分子）の構造'!I$40</f>
        <v>H26</v>
      </c>
      <c r="C54" s="152"/>
      <c r="D54" s="152"/>
      <c r="E54" s="152" t="str">
        <f>'将来負担比率（分子）の構造'!J$40</f>
        <v>H27</v>
      </c>
      <c r="F54" s="152"/>
      <c r="G54" s="152"/>
      <c r="H54" s="152" t="str">
        <f>'将来負担比率（分子）の構造'!K$40</f>
        <v>H28</v>
      </c>
      <c r="I54" s="152"/>
      <c r="J54" s="152"/>
      <c r="K54" s="152" t="str">
        <f>'将来負担比率（分子）の構造'!L$40</f>
        <v>H29</v>
      </c>
      <c r="L54" s="152"/>
      <c r="M54" s="152"/>
      <c r="N54" s="152" t="str">
        <f>'将来負担比率（分子）の構造'!M$40</f>
        <v>H30</v>
      </c>
      <c r="O54" s="152"/>
      <c r="P54" s="152"/>
    </row>
    <row r="55" spans="1:16" x14ac:dyDescent="0.15">
      <c r="A55" s="152"/>
      <c r="B55" s="152" t="s">
        <v>70</v>
      </c>
      <c r="C55" s="152"/>
      <c r="D55" s="152" t="s">
        <v>71</v>
      </c>
      <c r="E55" s="152" t="s">
        <v>70</v>
      </c>
      <c r="F55" s="152"/>
      <c r="G55" s="152" t="s">
        <v>71</v>
      </c>
      <c r="H55" s="152" t="s">
        <v>70</v>
      </c>
      <c r="I55" s="152"/>
      <c r="J55" s="152" t="s">
        <v>71</v>
      </c>
      <c r="K55" s="152" t="s">
        <v>70</v>
      </c>
      <c r="L55" s="152"/>
      <c r="M55" s="152" t="s">
        <v>71</v>
      </c>
      <c r="N55" s="152" t="s">
        <v>70</v>
      </c>
      <c r="O55" s="152"/>
      <c r="P55" s="152" t="s">
        <v>71</v>
      </c>
    </row>
    <row r="56" spans="1:16" x14ac:dyDescent="0.15">
      <c r="A56" s="152" t="s">
        <v>40</v>
      </c>
      <c r="B56" s="152"/>
      <c r="C56" s="152"/>
      <c r="D56" s="152">
        <f>'将来負担比率（分子）の構造'!I$52</f>
        <v>2107733</v>
      </c>
      <c r="E56" s="152"/>
      <c r="F56" s="152"/>
      <c r="G56" s="152">
        <f>'将来負担比率（分子）の構造'!J$52</f>
        <v>2146164</v>
      </c>
      <c r="H56" s="152"/>
      <c r="I56" s="152"/>
      <c r="J56" s="152">
        <f>'将来負担比率（分子）の構造'!K$52</f>
        <v>2183299</v>
      </c>
      <c r="K56" s="152"/>
      <c r="L56" s="152"/>
      <c r="M56" s="152">
        <f>'将来負担比率（分子）の構造'!L$52</f>
        <v>2180898</v>
      </c>
      <c r="N56" s="152"/>
      <c r="O56" s="152"/>
      <c r="P56" s="152">
        <f>'将来負担比率（分子）の構造'!M$52</f>
        <v>2176725</v>
      </c>
    </row>
    <row r="57" spans="1:16" x14ac:dyDescent="0.15">
      <c r="A57" s="152" t="s">
        <v>39</v>
      </c>
      <c r="B57" s="152"/>
      <c r="C57" s="152"/>
      <c r="D57" s="152">
        <f>'将来負担比率（分子）の構造'!I$51</f>
        <v>233160</v>
      </c>
      <c r="E57" s="152"/>
      <c r="F57" s="152"/>
      <c r="G57" s="152">
        <f>'将来負担比率（分子）の構造'!J$51</f>
        <v>226501</v>
      </c>
      <c r="H57" s="152"/>
      <c r="I57" s="152"/>
      <c r="J57" s="152">
        <f>'将来負担比率（分子）の構造'!K$51</f>
        <v>216968</v>
      </c>
      <c r="K57" s="152"/>
      <c r="L57" s="152"/>
      <c r="M57" s="152">
        <f>'将来負担比率（分子）の構造'!L$51</f>
        <v>208212</v>
      </c>
      <c r="N57" s="152"/>
      <c r="O57" s="152"/>
      <c r="P57" s="152">
        <f>'将来負担比率（分子）の構造'!M$51</f>
        <v>201723</v>
      </c>
    </row>
    <row r="58" spans="1:16" x14ac:dyDescent="0.15">
      <c r="A58" s="152" t="s">
        <v>38</v>
      </c>
      <c r="B58" s="152"/>
      <c r="C58" s="152"/>
      <c r="D58" s="152">
        <f>'将来負担比率（分子）の構造'!I$50</f>
        <v>305419</v>
      </c>
      <c r="E58" s="152"/>
      <c r="F58" s="152"/>
      <c r="G58" s="152">
        <f>'将来負担比率（分子）の構造'!J$50</f>
        <v>273113</v>
      </c>
      <c r="H58" s="152"/>
      <c r="I58" s="152"/>
      <c r="J58" s="152">
        <f>'将来負担比率（分子）の構造'!K$50</f>
        <v>318256</v>
      </c>
      <c r="K58" s="152"/>
      <c r="L58" s="152"/>
      <c r="M58" s="152">
        <f>'将来負担比率（分子）の構造'!L$50</f>
        <v>372718</v>
      </c>
      <c r="N58" s="152"/>
      <c r="O58" s="152"/>
      <c r="P58" s="152">
        <f>'将来負担比率（分子）の構造'!M$50</f>
        <v>425225</v>
      </c>
    </row>
    <row r="59" spans="1:16" x14ac:dyDescent="0.15">
      <c r="A59" s="152" t="s">
        <v>36</v>
      </c>
      <c r="B59" s="152" t="str">
        <f>'将来負担比率（分子）の構造'!I$49</f>
        <v>-</v>
      </c>
      <c r="C59" s="152"/>
      <c r="D59" s="152"/>
      <c r="E59" s="152" t="str">
        <f>'将来負担比率（分子）の構造'!J$49</f>
        <v>-</v>
      </c>
      <c r="F59" s="152"/>
      <c r="G59" s="152"/>
      <c r="H59" s="152" t="str">
        <f>'将来負担比率（分子）の構造'!K$49</f>
        <v>-</v>
      </c>
      <c r="I59" s="152"/>
      <c r="J59" s="152"/>
      <c r="K59" s="152" t="str">
        <f>'将来負担比率（分子）の構造'!L$49</f>
        <v>-</v>
      </c>
      <c r="L59" s="152"/>
      <c r="M59" s="152"/>
      <c r="N59" s="152" t="str">
        <f>'将来負担比率（分子）の構造'!M$49</f>
        <v>-</v>
      </c>
      <c r="O59" s="152"/>
      <c r="P59" s="152"/>
    </row>
    <row r="60" spans="1:16" x14ac:dyDescent="0.15">
      <c r="A60" s="152" t="s">
        <v>35</v>
      </c>
      <c r="B60" s="152" t="str">
        <f>'将来負担比率（分子）の構造'!I$48</f>
        <v>-</v>
      </c>
      <c r="C60" s="152"/>
      <c r="D60" s="152"/>
      <c r="E60" s="152" t="str">
        <f>'将来負担比率（分子）の構造'!J$48</f>
        <v>-</v>
      </c>
      <c r="F60" s="152"/>
      <c r="G60" s="152"/>
      <c r="H60" s="152" t="str">
        <f>'将来負担比率（分子）の構造'!K$48</f>
        <v>-</v>
      </c>
      <c r="I60" s="152"/>
      <c r="J60" s="152"/>
      <c r="K60" s="152" t="str">
        <f>'将来負担比率（分子）の構造'!L$48</f>
        <v>-</v>
      </c>
      <c r="L60" s="152"/>
      <c r="M60" s="152"/>
      <c r="N60" s="152" t="str">
        <f>'将来負担比率（分子）の構造'!M$48</f>
        <v>-</v>
      </c>
      <c r="O60" s="152"/>
      <c r="P60" s="152"/>
    </row>
    <row r="61" spans="1:16" x14ac:dyDescent="0.15">
      <c r="A61" s="152" t="s">
        <v>33</v>
      </c>
      <c r="B61" s="152">
        <f>'将来負担比率（分子）の構造'!I$46</f>
        <v>73755</v>
      </c>
      <c r="C61" s="152"/>
      <c r="D61" s="152"/>
      <c r="E61" s="152">
        <f>'将来負担比率（分子）の構造'!J$46</f>
        <v>69035</v>
      </c>
      <c r="F61" s="152"/>
      <c r="G61" s="152"/>
      <c r="H61" s="152">
        <f>'将来負担比率（分子）の構造'!K$46</f>
        <v>54139</v>
      </c>
      <c r="I61" s="152"/>
      <c r="J61" s="152"/>
      <c r="K61" s="152">
        <f>'将来負担比率（分子）の構造'!L$46</f>
        <v>37443</v>
      </c>
      <c r="L61" s="152"/>
      <c r="M61" s="152"/>
      <c r="N61" s="152">
        <f>'将来負担比率（分子）の構造'!M$46</f>
        <v>38999</v>
      </c>
      <c r="O61" s="152"/>
      <c r="P61" s="152"/>
    </row>
    <row r="62" spans="1:16" x14ac:dyDescent="0.15">
      <c r="A62" s="152" t="s">
        <v>32</v>
      </c>
      <c r="B62" s="152">
        <f>'将来負担比率（分子）の構造'!I$45</f>
        <v>463503</v>
      </c>
      <c r="C62" s="152"/>
      <c r="D62" s="152"/>
      <c r="E62" s="152">
        <f>'将来負担比率（分子）の構造'!J$45</f>
        <v>436144</v>
      </c>
      <c r="F62" s="152"/>
      <c r="G62" s="152"/>
      <c r="H62" s="152">
        <f>'将来負担比率（分子）の構造'!K$45</f>
        <v>425367</v>
      </c>
      <c r="I62" s="152"/>
      <c r="J62" s="152"/>
      <c r="K62" s="152">
        <f>'将来負担比率（分子）の構造'!L$45</f>
        <v>368738</v>
      </c>
      <c r="L62" s="152"/>
      <c r="M62" s="152"/>
      <c r="N62" s="152">
        <f>'将来負担比率（分子）の構造'!M$45</f>
        <v>345339</v>
      </c>
      <c r="O62" s="152"/>
      <c r="P62" s="152"/>
    </row>
    <row r="63" spans="1:16" x14ac:dyDescent="0.15">
      <c r="A63" s="152" t="s">
        <v>31</v>
      </c>
      <c r="B63" s="152" t="str">
        <f>'将来負担比率（分子）の構造'!I$44</f>
        <v>-</v>
      </c>
      <c r="C63" s="152"/>
      <c r="D63" s="152"/>
      <c r="E63" s="152">
        <f>'将来負担比率（分子）の構造'!J$44</f>
        <v>59</v>
      </c>
      <c r="F63" s="152"/>
      <c r="G63" s="152"/>
      <c r="H63" s="152">
        <f>'将来負担比率（分子）の構造'!K$44</f>
        <v>59</v>
      </c>
      <c r="I63" s="152"/>
      <c r="J63" s="152"/>
      <c r="K63" s="152">
        <f>'将来負担比率（分子）の構造'!L$44</f>
        <v>59</v>
      </c>
      <c r="L63" s="152"/>
      <c r="M63" s="152"/>
      <c r="N63" s="152">
        <f>'将来負担比率（分子）の構造'!M$44</f>
        <v>52</v>
      </c>
      <c r="O63" s="152"/>
      <c r="P63" s="152"/>
    </row>
    <row r="64" spans="1:16" x14ac:dyDescent="0.15">
      <c r="A64" s="152" t="s">
        <v>30</v>
      </c>
      <c r="B64" s="152">
        <f>'将来負担比率（分子）の構造'!I$43</f>
        <v>93880</v>
      </c>
      <c r="C64" s="152"/>
      <c r="D64" s="152"/>
      <c r="E64" s="152">
        <f>'将来負担比率（分子）の構造'!J$43</f>
        <v>97812</v>
      </c>
      <c r="F64" s="152"/>
      <c r="G64" s="152"/>
      <c r="H64" s="152">
        <f>'将来負担比率（分子）の構造'!K$43</f>
        <v>105521</v>
      </c>
      <c r="I64" s="152"/>
      <c r="J64" s="152"/>
      <c r="K64" s="152">
        <f>'将来負担比率（分子）の構造'!L$43</f>
        <v>110757</v>
      </c>
      <c r="L64" s="152"/>
      <c r="M64" s="152"/>
      <c r="N64" s="152">
        <f>'将来負担比率（分子）の構造'!M$43</f>
        <v>134661</v>
      </c>
      <c r="O64" s="152"/>
      <c r="P64" s="152"/>
    </row>
    <row r="65" spans="1:16" x14ac:dyDescent="0.15">
      <c r="A65" s="152" t="s">
        <v>29</v>
      </c>
      <c r="B65" s="152">
        <f>'将来負担比率（分子）の構造'!I$42</f>
        <v>27816</v>
      </c>
      <c r="C65" s="152"/>
      <c r="D65" s="152"/>
      <c r="E65" s="152">
        <f>'将来負担比率（分子）の構造'!J$42</f>
        <v>25616</v>
      </c>
      <c r="F65" s="152"/>
      <c r="G65" s="152"/>
      <c r="H65" s="152">
        <f>'将来負担比率（分子）の構造'!K$42</f>
        <v>22031</v>
      </c>
      <c r="I65" s="152"/>
      <c r="J65" s="152"/>
      <c r="K65" s="152">
        <f>'将来負担比率（分子）の構造'!L$42</f>
        <v>21373</v>
      </c>
      <c r="L65" s="152"/>
      <c r="M65" s="152"/>
      <c r="N65" s="152">
        <f>'将来負担比率（分子）の構造'!M$42</f>
        <v>21498</v>
      </c>
      <c r="O65" s="152"/>
      <c r="P65" s="152"/>
    </row>
    <row r="66" spans="1:16" x14ac:dyDescent="0.15">
      <c r="A66" s="152" t="s">
        <v>28</v>
      </c>
      <c r="B66" s="152">
        <f>'将来負担比率（分子）の構造'!I$41</f>
        <v>5006871</v>
      </c>
      <c r="C66" s="152"/>
      <c r="D66" s="152"/>
      <c r="E66" s="152">
        <f>'将来負担比率（分子）の構造'!J$41</f>
        <v>5012642</v>
      </c>
      <c r="F66" s="152"/>
      <c r="G66" s="152"/>
      <c r="H66" s="152">
        <f>'将来負担比率（分子）の構造'!K$41</f>
        <v>5145505</v>
      </c>
      <c r="I66" s="152"/>
      <c r="J66" s="152"/>
      <c r="K66" s="152">
        <f>'将来負担比率（分子）の構造'!L$41</f>
        <v>5201326</v>
      </c>
      <c r="L66" s="152"/>
      <c r="M66" s="152"/>
      <c r="N66" s="152">
        <f>'将来負担比率（分子）の構造'!M$41</f>
        <v>5273392</v>
      </c>
      <c r="O66" s="152"/>
      <c r="P66" s="152"/>
    </row>
    <row r="67" spans="1:16" x14ac:dyDescent="0.15">
      <c r="A67" s="152" t="s">
        <v>72</v>
      </c>
      <c r="B67" s="152" t="e">
        <f>NA()</f>
        <v>#N/A</v>
      </c>
      <c r="C67" s="152">
        <f>IF(ISNUMBER('将来負担比率（分子）の構造'!I$53), IF('将来負担比率（分子）の構造'!I$53 &lt; 0, 0, '将来負担比率（分子）の構造'!I$53), NA())</f>
        <v>3019513</v>
      </c>
      <c r="D67" s="152" t="e">
        <f>NA()</f>
        <v>#N/A</v>
      </c>
      <c r="E67" s="152" t="e">
        <f>NA()</f>
        <v>#N/A</v>
      </c>
      <c r="F67" s="152">
        <f>IF(ISNUMBER('将来負担比率（分子）の構造'!J$53), IF('将来負担比率（分子）の構造'!J$53 &lt; 0, 0, '将来負担比率（分子）の構造'!J$53), NA())</f>
        <v>2995530</v>
      </c>
      <c r="G67" s="152" t="e">
        <f>NA()</f>
        <v>#N/A</v>
      </c>
      <c r="H67" s="152" t="e">
        <f>NA()</f>
        <v>#N/A</v>
      </c>
      <c r="I67" s="152">
        <f>IF(ISNUMBER('将来負担比率（分子）の構造'!K$53), IF('将来負担比率（分子）の構造'!K$53 &lt; 0, 0, '将来負担比率（分子）の構造'!K$53), NA())</f>
        <v>3034097</v>
      </c>
      <c r="J67" s="152" t="e">
        <f>NA()</f>
        <v>#N/A</v>
      </c>
      <c r="K67" s="152" t="e">
        <f>NA()</f>
        <v>#N/A</v>
      </c>
      <c r="L67" s="152">
        <f>IF(ISNUMBER('将来負担比率（分子）の構造'!L$53), IF('将来負担比率（分子）の構造'!L$53 &lt; 0, 0, '将来負担比率（分子）の構造'!L$53), NA())</f>
        <v>2977867</v>
      </c>
      <c r="M67" s="152" t="e">
        <f>NA()</f>
        <v>#N/A</v>
      </c>
      <c r="N67" s="152" t="e">
        <f>NA()</f>
        <v>#N/A</v>
      </c>
      <c r="O67" s="152">
        <f>IF(ISNUMBER('将来負担比率（分子）の構造'!M$53), IF('将来負担比率（分子）の構造'!M$53 &lt; 0, 0, '将来負担比率（分子）の構造'!M$53), NA())</f>
        <v>3010267</v>
      </c>
      <c r="P67" s="152" t="e">
        <f>NA()</f>
        <v>#N/A</v>
      </c>
    </row>
    <row r="70" spans="1:16" x14ac:dyDescent="0.15">
      <c r="A70" s="154" t="s">
        <v>73</v>
      </c>
      <c r="B70" s="154"/>
      <c r="C70" s="154"/>
      <c r="D70" s="154"/>
      <c r="E70" s="154"/>
      <c r="F70" s="154"/>
    </row>
    <row r="71" spans="1:16" x14ac:dyDescent="0.15">
      <c r="A71" s="155"/>
      <c r="B71" s="155" t="str">
        <f>基金残高に係る経年分析!F54</f>
        <v>H28</v>
      </c>
      <c r="C71" s="155" t="str">
        <f>基金残高に係る経年分析!G54</f>
        <v>H29</v>
      </c>
      <c r="D71" s="155" t="str">
        <f>基金残高に係る経年分析!H54</f>
        <v>H30</v>
      </c>
    </row>
    <row r="72" spans="1:16" x14ac:dyDescent="0.15">
      <c r="A72" s="155" t="s">
        <v>74</v>
      </c>
      <c r="B72" s="156">
        <f>基金残高に係る経年分析!F55</f>
        <v>2047</v>
      </c>
      <c r="C72" s="156">
        <f>基金残高に係る経年分析!G55</f>
        <v>2473</v>
      </c>
      <c r="D72" s="156">
        <f>基金残高に係る経年分析!H55</f>
        <v>2919</v>
      </c>
    </row>
    <row r="73" spans="1:16" x14ac:dyDescent="0.15">
      <c r="A73" s="155" t="s">
        <v>75</v>
      </c>
      <c r="B73" s="156" t="str">
        <f>基金残高に係る経年分析!F56</f>
        <v>-</v>
      </c>
      <c r="C73" s="156" t="str">
        <f>基金残高に係る経年分析!G56</f>
        <v>-</v>
      </c>
      <c r="D73" s="156" t="str">
        <f>基金残高に係る経年分析!H56</f>
        <v>-</v>
      </c>
    </row>
    <row r="74" spans="1:16" x14ac:dyDescent="0.15">
      <c r="A74" s="155" t="s">
        <v>76</v>
      </c>
      <c r="B74" s="156">
        <f>基金残高に係る経年分析!F57</f>
        <v>41304</v>
      </c>
      <c r="C74" s="156">
        <f>基金残高に係る経年分析!G57</f>
        <v>36744</v>
      </c>
      <c r="D74" s="156">
        <f>基金残高に係る経年分析!H57</f>
        <v>38099</v>
      </c>
    </row>
  </sheetData>
  <sheetProtection algorithmName="SHA-512" hashValue="2/G/t4Gvk59QhllxVynhJ1FxGwPYiBvgyOHidT6NTepvctMvUGKcP138NPE1xsgPG6JJwGo5eqnGqaP09CNiPQ==" saltValue="NJZn/w/g1+WuZ4zRub2C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H69"/>
  <sheetViews>
    <sheetView showGridLines="0" topLeftCell="A10" workbookViewId="0"/>
  </sheetViews>
  <sheetFormatPr defaultColWidth="0" defaultRowHeight="0" customHeight="1" zeroHeight="1" x14ac:dyDescent="0.15"/>
  <cols>
    <col min="1" max="138" width="1.625" style="208" customWidth="1"/>
    <col min="139" max="16384" width="0" style="208" hidden="1"/>
  </cols>
  <sheetData>
    <row r="1" spans="2:138" ht="22.5" customHeight="1" thickBot="1" x14ac:dyDescent="0.2">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589" t="s">
        <v>181</v>
      </c>
      <c r="DD1" s="590"/>
      <c r="DE1" s="590"/>
      <c r="DF1" s="590"/>
      <c r="DG1" s="590"/>
      <c r="DH1" s="590"/>
      <c r="DI1" s="591"/>
      <c r="DK1" s="589" t="s">
        <v>182</v>
      </c>
      <c r="DL1" s="590"/>
      <c r="DM1" s="590"/>
      <c r="DN1" s="590"/>
      <c r="DO1" s="590"/>
      <c r="DP1" s="590"/>
      <c r="DQ1" s="590"/>
      <c r="DR1" s="590"/>
      <c r="DS1" s="590"/>
      <c r="DT1" s="590"/>
      <c r="DU1" s="590"/>
      <c r="DV1" s="590"/>
      <c r="DW1" s="590"/>
      <c r="DX1" s="591"/>
      <c r="DY1" s="207"/>
      <c r="DZ1" s="207"/>
      <c r="EA1" s="207"/>
      <c r="EB1" s="207"/>
      <c r="EC1" s="207"/>
      <c r="ED1" s="207"/>
      <c r="EE1" s="207"/>
      <c r="EF1" s="207"/>
      <c r="EG1" s="207"/>
      <c r="EH1" s="207"/>
    </row>
    <row r="2" spans="2:138" ht="22.5" customHeight="1" x14ac:dyDescent="0.15">
      <c r="B2" s="209" t="s">
        <v>183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BY2" s="207"/>
      <c r="BZ2" s="207"/>
      <c r="CA2" s="207"/>
      <c r="CB2" s="207"/>
      <c r="CC2" s="207"/>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row>
    <row r="3" spans="2:138" ht="11.25" customHeight="1" x14ac:dyDescent="0.15">
      <c r="B3" s="592" t="s">
        <v>184</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185</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4"/>
      <c r="BY3" s="592" t="s">
        <v>186</v>
      </c>
      <c r="BZ3" s="593"/>
      <c r="CA3" s="593"/>
      <c r="CB3" s="593"/>
      <c r="CC3" s="593"/>
      <c r="CD3" s="593"/>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4"/>
    </row>
    <row r="4" spans="2:138" ht="11.25" customHeight="1" x14ac:dyDescent="0.15">
      <c r="B4" s="592" t="s">
        <v>1</v>
      </c>
      <c r="C4" s="593"/>
      <c r="D4" s="593"/>
      <c r="E4" s="593"/>
      <c r="F4" s="593"/>
      <c r="G4" s="593"/>
      <c r="H4" s="593"/>
      <c r="I4" s="593"/>
      <c r="J4" s="593"/>
      <c r="K4" s="593"/>
      <c r="L4" s="593"/>
      <c r="M4" s="593"/>
      <c r="N4" s="593"/>
      <c r="O4" s="593"/>
      <c r="P4" s="593"/>
      <c r="Q4" s="594"/>
      <c r="R4" s="592" t="s">
        <v>187</v>
      </c>
      <c r="S4" s="593"/>
      <c r="T4" s="593"/>
      <c r="U4" s="593"/>
      <c r="V4" s="593"/>
      <c r="W4" s="593"/>
      <c r="X4" s="593"/>
      <c r="Y4" s="594"/>
      <c r="Z4" s="592" t="s">
        <v>188</v>
      </c>
      <c r="AA4" s="593"/>
      <c r="AB4" s="593"/>
      <c r="AC4" s="594"/>
      <c r="AD4" s="592" t="s">
        <v>189</v>
      </c>
      <c r="AE4" s="593"/>
      <c r="AF4" s="593"/>
      <c r="AG4" s="593"/>
      <c r="AH4" s="593"/>
      <c r="AI4" s="593"/>
      <c r="AJ4" s="593"/>
      <c r="AK4" s="594"/>
      <c r="AL4" s="592" t="s">
        <v>188</v>
      </c>
      <c r="AM4" s="593"/>
      <c r="AN4" s="593"/>
      <c r="AO4" s="594"/>
      <c r="AP4" s="595" t="s">
        <v>190</v>
      </c>
      <c r="AQ4" s="595"/>
      <c r="AR4" s="595"/>
      <c r="AS4" s="595"/>
      <c r="AT4" s="595"/>
      <c r="AU4" s="595"/>
      <c r="AV4" s="595"/>
      <c r="AW4" s="595"/>
      <c r="AX4" s="595"/>
      <c r="AY4" s="595"/>
      <c r="AZ4" s="595"/>
      <c r="BA4" s="595"/>
      <c r="BB4" s="595"/>
      <c r="BC4" s="595"/>
      <c r="BD4" s="595" t="s">
        <v>191</v>
      </c>
      <c r="BE4" s="595"/>
      <c r="BF4" s="595"/>
      <c r="BG4" s="595"/>
      <c r="BH4" s="595"/>
      <c r="BI4" s="595"/>
      <c r="BJ4" s="595"/>
      <c r="BK4" s="595"/>
      <c r="BL4" s="595" t="s">
        <v>188</v>
      </c>
      <c r="BM4" s="595"/>
      <c r="BN4" s="595"/>
      <c r="BO4" s="595"/>
      <c r="BP4" s="595" t="s">
        <v>192</v>
      </c>
      <c r="BQ4" s="595"/>
      <c r="BR4" s="595"/>
      <c r="BS4" s="595"/>
      <c r="BT4" s="595"/>
      <c r="BU4" s="595"/>
      <c r="BV4" s="595"/>
      <c r="BW4" s="595"/>
      <c r="BY4" s="592" t="s">
        <v>193</v>
      </c>
      <c r="BZ4" s="593"/>
      <c r="CA4" s="593"/>
      <c r="CB4" s="593"/>
      <c r="CC4" s="593"/>
      <c r="CD4" s="593"/>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4"/>
    </row>
    <row r="5" spans="2:138" s="212" customFormat="1" ht="11.25" customHeight="1" x14ac:dyDescent="0.15">
      <c r="B5" s="596" t="s">
        <v>194</v>
      </c>
      <c r="C5" s="597"/>
      <c r="D5" s="597"/>
      <c r="E5" s="597"/>
      <c r="F5" s="597"/>
      <c r="G5" s="597"/>
      <c r="H5" s="597"/>
      <c r="I5" s="597"/>
      <c r="J5" s="597"/>
      <c r="K5" s="597"/>
      <c r="L5" s="597"/>
      <c r="M5" s="597"/>
      <c r="N5" s="597"/>
      <c r="O5" s="597"/>
      <c r="P5" s="597"/>
      <c r="Q5" s="598"/>
      <c r="R5" s="599">
        <v>714915859</v>
      </c>
      <c r="S5" s="600"/>
      <c r="T5" s="600"/>
      <c r="U5" s="600"/>
      <c r="V5" s="600"/>
      <c r="W5" s="600"/>
      <c r="X5" s="600"/>
      <c r="Y5" s="601"/>
      <c r="Z5" s="602">
        <v>38.799999999999997</v>
      </c>
      <c r="AA5" s="602"/>
      <c r="AB5" s="602"/>
      <c r="AC5" s="602"/>
      <c r="AD5" s="603">
        <v>572541045</v>
      </c>
      <c r="AE5" s="603"/>
      <c r="AF5" s="603"/>
      <c r="AG5" s="603"/>
      <c r="AH5" s="603"/>
      <c r="AI5" s="603"/>
      <c r="AJ5" s="603"/>
      <c r="AK5" s="603"/>
      <c r="AL5" s="604">
        <v>59.9</v>
      </c>
      <c r="AM5" s="605"/>
      <c r="AN5" s="605"/>
      <c r="AO5" s="606"/>
      <c r="AP5" s="596" t="s">
        <v>195</v>
      </c>
      <c r="AQ5" s="597"/>
      <c r="AR5" s="597"/>
      <c r="AS5" s="597"/>
      <c r="AT5" s="597"/>
      <c r="AU5" s="597"/>
      <c r="AV5" s="597"/>
      <c r="AW5" s="597"/>
      <c r="AX5" s="597"/>
      <c r="AY5" s="597"/>
      <c r="AZ5" s="597"/>
      <c r="BA5" s="597"/>
      <c r="BB5" s="597"/>
      <c r="BC5" s="598"/>
      <c r="BD5" s="610">
        <v>714879205</v>
      </c>
      <c r="BE5" s="611"/>
      <c r="BF5" s="611"/>
      <c r="BG5" s="611"/>
      <c r="BH5" s="611"/>
      <c r="BI5" s="611"/>
      <c r="BJ5" s="611"/>
      <c r="BK5" s="612"/>
      <c r="BL5" s="613">
        <v>100</v>
      </c>
      <c r="BM5" s="613"/>
      <c r="BN5" s="613"/>
      <c r="BO5" s="613"/>
      <c r="BP5" s="614">
        <v>14422048</v>
      </c>
      <c r="BQ5" s="614"/>
      <c r="BR5" s="614"/>
      <c r="BS5" s="614"/>
      <c r="BT5" s="614"/>
      <c r="BU5" s="614"/>
      <c r="BV5" s="614"/>
      <c r="BW5" s="618"/>
      <c r="BY5" s="592" t="s">
        <v>190</v>
      </c>
      <c r="BZ5" s="593"/>
      <c r="CA5" s="593"/>
      <c r="CB5" s="593"/>
      <c r="CC5" s="593"/>
      <c r="CD5" s="593"/>
      <c r="CE5" s="593"/>
      <c r="CF5" s="593"/>
      <c r="CG5" s="593"/>
      <c r="CH5" s="593"/>
      <c r="CI5" s="593"/>
      <c r="CJ5" s="593"/>
      <c r="CK5" s="593"/>
      <c r="CL5" s="594"/>
      <c r="CM5" s="592" t="s">
        <v>196</v>
      </c>
      <c r="CN5" s="593"/>
      <c r="CO5" s="593"/>
      <c r="CP5" s="593"/>
      <c r="CQ5" s="593"/>
      <c r="CR5" s="593"/>
      <c r="CS5" s="593"/>
      <c r="CT5" s="594"/>
      <c r="CU5" s="592" t="s">
        <v>188</v>
      </c>
      <c r="CV5" s="593"/>
      <c r="CW5" s="593"/>
      <c r="CX5" s="594"/>
      <c r="CY5" s="592" t="s">
        <v>197</v>
      </c>
      <c r="CZ5" s="593"/>
      <c r="DA5" s="593"/>
      <c r="DB5" s="593"/>
      <c r="DC5" s="593"/>
      <c r="DD5" s="593"/>
      <c r="DE5" s="593"/>
      <c r="DF5" s="593"/>
      <c r="DG5" s="593"/>
      <c r="DH5" s="593"/>
      <c r="DI5" s="593"/>
      <c r="DJ5" s="593"/>
      <c r="DK5" s="594"/>
      <c r="DL5" s="592" t="s">
        <v>198</v>
      </c>
      <c r="DM5" s="593"/>
      <c r="DN5" s="593"/>
      <c r="DO5" s="593"/>
      <c r="DP5" s="593"/>
      <c r="DQ5" s="593"/>
      <c r="DR5" s="593"/>
      <c r="DS5" s="593"/>
      <c r="DT5" s="593"/>
      <c r="DU5" s="593"/>
      <c r="DV5" s="593"/>
      <c r="DW5" s="593"/>
      <c r="DX5" s="594"/>
    </row>
    <row r="6" spans="2:138" ht="11.25" customHeight="1" x14ac:dyDescent="0.15">
      <c r="B6" s="607" t="s">
        <v>199</v>
      </c>
      <c r="C6" s="608"/>
      <c r="D6" s="608"/>
      <c r="E6" s="608"/>
      <c r="F6" s="608"/>
      <c r="G6" s="608"/>
      <c r="H6" s="608"/>
      <c r="I6" s="608"/>
      <c r="J6" s="608"/>
      <c r="K6" s="608"/>
      <c r="L6" s="608"/>
      <c r="M6" s="608"/>
      <c r="N6" s="608"/>
      <c r="O6" s="608"/>
      <c r="P6" s="608"/>
      <c r="Q6" s="609"/>
      <c r="R6" s="610">
        <v>90197063</v>
      </c>
      <c r="S6" s="611"/>
      <c r="T6" s="611"/>
      <c r="U6" s="611"/>
      <c r="V6" s="611"/>
      <c r="W6" s="611"/>
      <c r="X6" s="611"/>
      <c r="Y6" s="612"/>
      <c r="Z6" s="613">
        <v>4.9000000000000004</v>
      </c>
      <c r="AA6" s="613"/>
      <c r="AB6" s="613"/>
      <c r="AC6" s="613"/>
      <c r="AD6" s="614">
        <v>90197063</v>
      </c>
      <c r="AE6" s="614"/>
      <c r="AF6" s="614"/>
      <c r="AG6" s="614"/>
      <c r="AH6" s="614"/>
      <c r="AI6" s="614"/>
      <c r="AJ6" s="614"/>
      <c r="AK6" s="614"/>
      <c r="AL6" s="615">
        <v>9.4</v>
      </c>
      <c r="AM6" s="616"/>
      <c r="AN6" s="616"/>
      <c r="AO6" s="617"/>
      <c r="AP6" s="607" t="s">
        <v>200</v>
      </c>
      <c r="AQ6" s="608"/>
      <c r="AR6" s="608"/>
      <c r="AS6" s="608"/>
      <c r="AT6" s="608"/>
      <c r="AU6" s="608"/>
      <c r="AV6" s="608"/>
      <c r="AW6" s="608"/>
      <c r="AX6" s="608"/>
      <c r="AY6" s="608"/>
      <c r="AZ6" s="608"/>
      <c r="BA6" s="608"/>
      <c r="BB6" s="608"/>
      <c r="BC6" s="609"/>
      <c r="BD6" s="610">
        <v>714879205</v>
      </c>
      <c r="BE6" s="611"/>
      <c r="BF6" s="611"/>
      <c r="BG6" s="611"/>
      <c r="BH6" s="611"/>
      <c r="BI6" s="611"/>
      <c r="BJ6" s="611"/>
      <c r="BK6" s="612"/>
      <c r="BL6" s="613">
        <v>100</v>
      </c>
      <c r="BM6" s="613"/>
      <c r="BN6" s="613"/>
      <c r="BO6" s="613"/>
      <c r="BP6" s="614">
        <v>14422048</v>
      </c>
      <c r="BQ6" s="614"/>
      <c r="BR6" s="614"/>
      <c r="BS6" s="614"/>
      <c r="BT6" s="614"/>
      <c r="BU6" s="614"/>
      <c r="BV6" s="614"/>
      <c r="BW6" s="618"/>
      <c r="BY6" s="596" t="s">
        <v>201</v>
      </c>
      <c r="BZ6" s="597"/>
      <c r="CA6" s="597"/>
      <c r="CB6" s="597"/>
      <c r="CC6" s="597"/>
      <c r="CD6" s="597"/>
      <c r="CE6" s="597"/>
      <c r="CF6" s="597"/>
      <c r="CG6" s="597"/>
      <c r="CH6" s="597"/>
      <c r="CI6" s="597"/>
      <c r="CJ6" s="597"/>
      <c r="CK6" s="597"/>
      <c r="CL6" s="598"/>
      <c r="CM6" s="610">
        <v>2379954</v>
      </c>
      <c r="CN6" s="611"/>
      <c r="CO6" s="611"/>
      <c r="CP6" s="611"/>
      <c r="CQ6" s="611"/>
      <c r="CR6" s="611"/>
      <c r="CS6" s="611"/>
      <c r="CT6" s="612"/>
      <c r="CU6" s="613">
        <v>0.1</v>
      </c>
      <c r="CV6" s="613"/>
      <c r="CW6" s="613"/>
      <c r="CX6" s="613"/>
      <c r="CY6" s="619">
        <v>11340</v>
      </c>
      <c r="CZ6" s="611"/>
      <c r="DA6" s="611"/>
      <c r="DB6" s="611"/>
      <c r="DC6" s="611"/>
      <c r="DD6" s="611"/>
      <c r="DE6" s="611"/>
      <c r="DF6" s="611"/>
      <c r="DG6" s="611"/>
      <c r="DH6" s="611"/>
      <c r="DI6" s="611"/>
      <c r="DJ6" s="611"/>
      <c r="DK6" s="612"/>
      <c r="DL6" s="619">
        <v>2365846</v>
      </c>
      <c r="DM6" s="611"/>
      <c r="DN6" s="611"/>
      <c r="DO6" s="611"/>
      <c r="DP6" s="611"/>
      <c r="DQ6" s="611"/>
      <c r="DR6" s="611"/>
      <c r="DS6" s="611"/>
      <c r="DT6" s="611"/>
      <c r="DU6" s="611"/>
      <c r="DV6" s="611"/>
      <c r="DW6" s="611"/>
      <c r="DX6" s="620"/>
    </row>
    <row r="7" spans="2:138" ht="11.25" customHeight="1" x14ac:dyDescent="0.15">
      <c r="B7" s="607" t="s">
        <v>202</v>
      </c>
      <c r="C7" s="608"/>
      <c r="D7" s="608"/>
      <c r="E7" s="608"/>
      <c r="F7" s="608"/>
      <c r="G7" s="608"/>
      <c r="H7" s="608"/>
      <c r="I7" s="608"/>
      <c r="J7" s="608"/>
      <c r="K7" s="608"/>
      <c r="L7" s="608"/>
      <c r="M7" s="608"/>
      <c r="N7" s="608"/>
      <c r="O7" s="608"/>
      <c r="P7" s="608"/>
      <c r="Q7" s="609"/>
      <c r="R7" s="610">
        <v>3968949</v>
      </c>
      <c r="S7" s="611"/>
      <c r="T7" s="611"/>
      <c r="U7" s="611"/>
      <c r="V7" s="611"/>
      <c r="W7" s="611"/>
      <c r="X7" s="611"/>
      <c r="Y7" s="612"/>
      <c r="Z7" s="613">
        <v>0.2</v>
      </c>
      <c r="AA7" s="613"/>
      <c r="AB7" s="613"/>
      <c r="AC7" s="613"/>
      <c r="AD7" s="614">
        <v>3968949</v>
      </c>
      <c r="AE7" s="614"/>
      <c r="AF7" s="614"/>
      <c r="AG7" s="614"/>
      <c r="AH7" s="614"/>
      <c r="AI7" s="614"/>
      <c r="AJ7" s="614"/>
      <c r="AK7" s="614"/>
      <c r="AL7" s="615">
        <v>0.4</v>
      </c>
      <c r="AM7" s="616"/>
      <c r="AN7" s="616"/>
      <c r="AO7" s="617"/>
      <c r="AP7" s="607" t="s">
        <v>203</v>
      </c>
      <c r="AQ7" s="608"/>
      <c r="AR7" s="608"/>
      <c r="AS7" s="608"/>
      <c r="AT7" s="608"/>
      <c r="AU7" s="608"/>
      <c r="AV7" s="608"/>
      <c r="AW7" s="608"/>
      <c r="AX7" s="608"/>
      <c r="AY7" s="608"/>
      <c r="AZ7" s="608"/>
      <c r="BA7" s="608"/>
      <c r="BB7" s="608"/>
      <c r="BC7" s="609"/>
      <c r="BD7" s="610">
        <v>232247962</v>
      </c>
      <c r="BE7" s="611"/>
      <c r="BF7" s="611"/>
      <c r="BG7" s="611"/>
      <c r="BH7" s="611"/>
      <c r="BI7" s="611"/>
      <c r="BJ7" s="611"/>
      <c r="BK7" s="612"/>
      <c r="BL7" s="613">
        <v>32.5</v>
      </c>
      <c r="BM7" s="613"/>
      <c r="BN7" s="613"/>
      <c r="BO7" s="613"/>
      <c r="BP7" s="614">
        <v>5590770</v>
      </c>
      <c r="BQ7" s="614"/>
      <c r="BR7" s="614"/>
      <c r="BS7" s="614"/>
      <c r="BT7" s="614"/>
      <c r="BU7" s="614"/>
      <c r="BV7" s="614"/>
      <c r="BW7" s="618"/>
      <c r="BY7" s="607" t="s">
        <v>204</v>
      </c>
      <c r="BZ7" s="608"/>
      <c r="CA7" s="608"/>
      <c r="CB7" s="608"/>
      <c r="CC7" s="608"/>
      <c r="CD7" s="608"/>
      <c r="CE7" s="608"/>
      <c r="CF7" s="608"/>
      <c r="CG7" s="608"/>
      <c r="CH7" s="608"/>
      <c r="CI7" s="608"/>
      <c r="CJ7" s="608"/>
      <c r="CK7" s="608"/>
      <c r="CL7" s="609"/>
      <c r="CM7" s="610">
        <v>74489438</v>
      </c>
      <c r="CN7" s="611"/>
      <c r="CO7" s="611"/>
      <c r="CP7" s="611"/>
      <c r="CQ7" s="611"/>
      <c r="CR7" s="611"/>
      <c r="CS7" s="611"/>
      <c r="CT7" s="612"/>
      <c r="CU7" s="613">
        <v>4.0999999999999996</v>
      </c>
      <c r="CV7" s="613"/>
      <c r="CW7" s="613"/>
      <c r="CX7" s="613"/>
      <c r="CY7" s="619">
        <v>15519350</v>
      </c>
      <c r="CZ7" s="611"/>
      <c r="DA7" s="611"/>
      <c r="DB7" s="611"/>
      <c r="DC7" s="611"/>
      <c r="DD7" s="611"/>
      <c r="DE7" s="611"/>
      <c r="DF7" s="611"/>
      <c r="DG7" s="611"/>
      <c r="DH7" s="611"/>
      <c r="DI7" s="611"/>
      <c r="DJ7" s="611"/>
      <c r="DK7" s="612"/>
      <c r="DL7" s="619">
        <v>53699157</v>
      </c>
      <c r="DM7" s="611"/>
      <c r="DN7" s="611"/>
      <c r="DO7" s="611"/>
      <c r="DP7" s="611"/>
      <c r="DQ7" s="611"/>
      <c r="DR7" s="611"/>
      <c r="DS7" s="611"/>
      <c r="DT7" s="611"/>
      <c r="DU7" s="611"/>
      <c r="DV7" s="611"/>
      <c r="DW7" s="611"/>
      <c r="DX7" s="620"/>
    </row>
    <row r="8" spans="2:138" ht="11.25" customHeight="1" x14ac:dyDescent="0.15">
      <c r="B8" s="607" t="s">
        <v>205</v>
      </c>
      <c r="C8" s="608"/>
      <c r="D8" s="608"/>
      <c r="E8" s="608"/>
      <c r="F8" s="608"/>
      <c r="G8" s="608"/>
      <c r="H8" s="608"/>
      <c r="I8" s="608"/>
      <c r="J8" s="608"/>
      <c r="K8" s="608"/>
      <c r="L8" s="608"/>
      <c r="M8" s="608"/>
      <c r="N8" s="608"/>
      <c r="O8" s="608"/>
      <c r="P8" s="608"/>
      <c r="Q8" s="609"/>
      <c r="R8" s="610" t="s">
        <v>119</v>
      </c>
      <c r="S8" s="611"/>
      <c r="T8" s="611"/>
      <c r="U8" s="611"/>
      <c r="V8" s="611"/>
      <c r="W8" s="611"/>
      <c r="X8" s="611"/>
      <c r="Y8" s="612"/>
      <c r="Z8" s="613" t="s">
        <v>206</v>
      </c>
      <c r="AA8" s="613"/>
      <c r="AB8" s="613"/>
      <c r="AC8" s="613"/>
      <c r="AD8" s="614" t="s">
        <v>119</v>
      </c>
      <c r="AE8" s="614"/>
      <c r="AF8" s="614"/>
      <c r="AG8" s="614"/>
      <c r="AH8" s="614"/>
      <c r="AI8" s="614"/>
      <c r="AJ8" s="614"/>
      <c r="AK8" s="614"/>
      <c r="AL8" s="615" t="s">
        <v>118</v>
      </c>
      <c r="AM8" s="616"/>
      <c r="AN8" s="616"/>
      <c r="AO8" s="617"/>
      <c r="AP8" s="607" t="s">
        <v>207</v>
      </c>
      <c r="AQ8" s="608"/>
      <c r="AR8" s="608"/>
      <c r="AS8" s="608"/>
      <c r="AT8" s="608"/>
      <c r="AU8" s="608"/>
      <c r="AV8" s="608"/>
      <c r="AW8" s="608"/>
      <c r="AX8" s="608"/>
      <c r="AY8" s="608"/>
      <c r="AZ8" s="608"/>
      <c r="BA8" s="608"/>
      <c r="BB8" s="608"/>
      <c r="BC8" s="609"/>
      <c r="BD8" s="610">
        <v>6031063</v>
      </c>
      <c r="BE8" s="611"/>
      <c r="BF8" s="611"/>
      <c r="BG8" s="611"/>
      <c r="BH8" s="611"/>
      <c r="BI8" s="611"/>
      <c r="BJ8" s="611"/>
      <c r="BK8" s="612"/>
      <c r="BL8" s="613">
        <v>0.8</v>
      </c>
      <c r="BM8" s="613"/>
      <c r="BN8" s="613"/>
      <c r="BO8" s="613"/>
      <c r="BP8" s="614">
        <v>2072709</v>
      </c>
      <c r="BQ8" s="614"/>
      <c r="BR8" s="614"/>
      <c r="BS8" s="614"/>
      <c r="BT8" s="614"/>
      <c r="BU8" s="614"/>
      <c r="BV8" s="614"/>
      <c r="BW8" s="618"/>
      <c r="BY8" s="607" t="s">
        <v>208</v>
      </c>
      <c r="BZ8" s="608"/>
      <c r="CA8" s="608"/>
      <c r="CB8" s="608"/>
      <c r="CC8" s="608"/>
      <c r="CD8" s="608"/>
      <c r="CE8" s="608"/>
      <c r="CF8" s="608"/>
      <c r="CG8" s="608"/>
      <c r="CH8" s="608"/>
      <c r="CI8" s="608"/>
      <c r="CJ8" s="608"/>
      <c r="CK8" s="608"/>
      <c r="CL8" s="609"/>
      <c r="CM8" s="610">
        <v>312045651</v>
      </c>
      <c r="CN8" s="611"/>
      <c r="CO8" s="611"/>
      <c r="CP8" s="611"/>
      <c r="CQ8" s="611"/>
      <c r="CR8" s="611"/>
      <c r="CS8" s="611"/>
      <c r="CT8" s="612"/>
      <c r="CU8" s="613">
        <v>17</v>
      </c>
      <c r="CV8" s="613"/>
      <c r="CW8" s="613"/>
      <c r="CX8" s="613"/>
      <c r="CY8" s="619">
        <v>4462402</v>
      </c>
      <c r="CZ8" s="611"/>
      <c r="DA8" s="611"/>
      <c r="DB8" s="611"/>
      <c r="DC8" s="611"/>
      <c r="DD8" s="611"/>
      <c r="DE8" s="611"/>
      <c r="DF8" s="611"/>
      <c r="DG8" s="611"/>
      <c r="DH8" s="611"/>
      <c r="DI8" s="611"/>
      <c r="DJ8" s="611"/>
      <c r="DK8" s="612"/>
      <c r="DL8" s="619">
        <v>290462871</v>
      </c>
      <c r="DM8" s="611"/>
      <c r="DN8" s="611"/>
      <c r="DO8" s="611"/>
      <c r="DP8" s="611"/>
      <c r="DQ8" s="611"/>
      <c r="DR8" s="611"/>
      <c r="DS8" s="611"/>
      <c r="DT8" s="611"/>
      <c r="DU8" s="611"/>
      <c r="DV8" s="611"/>
      <c r="DW8" s="611"/>
      <c r="DX8" s="620"/>
    </row>
    <row r="9" spans="2:138" ht="11.25" customHeight="1" x14ac:dyDescent="0.15">
      <c r="B9" s="607" t="s">
        <v>209</v>
      </c>
      <c r="C9" s="608"/>
      <c r="D9" s="608"/>
      <c r="E9" s="608"/>
      <c r="F9" s="608"/>
      <c r="G9" s="608"/>
      <c r="H9" s="608"/>
      <c r="I9" s="608"/>
      <c r="J9" s="608"/>
      <c r="K9" s="608"/>
      <c r="L9" s="608"/>
      <c r="M9" s="608"/>
      <c r="N9" s="608"/>
      <c r="O9" s="608"/>
      <c r="P9" s="608"/>
      <c r="Q9" s="609"/>
      <c r="R9" s="610" t="s">
        <v>118</v>
      </c>
      <c r="S9" s="611"/>
      <c r="T9" s="611"/>
      <c r="U9" s="611"/>
      <c r="V9" s="611"/>
      <c r="W9" s="611"/>
      <c r="X9" s="611"/>
      <c r="Y9" s="612"/>
      <c r="Z9" s="613" t="s">
        <v>118</v>
      </c>
      <c r="AA9" s="613"/>
      <c r="AB9" s="613"/>
      <c r="AC9" s="613"/>
      <c r="AD9" s="614" t="s">
        <v>206</v>
      </c>
      <c r="AE9" s="614"/>
      <c r="AF9" s="614"/>
      <c r="AG9" s="614"/>
      <c r="AH9" s="614"/>
      <c r="AI9" s="614"/>
      <c r="AJ9" s="614"/>
      <c r="AK9" s="614"/>
      <c r="AL9" s="615" t="s">
        <v>118</v>
      </c>
      <c r="AM9" s="616"/>
      <c r="AN9" s="616"/>
      <c r="AO9" s="617"/>
      <c r="AP9" s="607" t="s">
        <v>210</v>
      </c>
      <c r="AQ9" s="608"/>
      <c r="AR9" s="608"/>
      <c r="AS9" s="608"/>
      <c r="AT9" s="608"/>
      <c r="AU9" s="608"/>
      <c r="AV9" s="608"/>
      <c r="AW9" s="608"/>
      <c r="AX9" s="608"/>
      <c r="AY9" s="608"/>
      <c r="AZ9" s="608"/>
      <c r="BA9" s="608"/>
      <c r="BB9" s="608"/>
      <c r="BC9" s="609"/>
      <c r="BD9" s="610">
        <v>184753620</v>
      </c>
      <c r="BE9" s="611"/>
      <c r="BF9" s="611"/>
      <c r="BG9" s="611"/>
      <c r="BH9" s="611"/>
      <c r="BI9" s="611"/>
      <c r="BJ9" s="611"/>
      <c r="BK9" s="612"/>
      <c r="BL9" s="613">
        <v>25.8</v>
      </c>
      <c r="BM9" s="613"/>
      <c r="BN9" s="613"/>
      <c r="BO9" s="613"/>
      <c r="BP9" s="614" t="s">
        <v>118</v>
      </c>
      <c r="BQ9" s="614"/>
      <c r="BR9" s="614"/>
      <c r="BS9" s="614"/>
      <c r="BT9" s="614"/>
      <c r="BU9" s="614"/>
      <c r="BV9" s="614"/>
      <c r="BW9" s="618"/>
      <c r="BY9" s="607" t="s">
        <v>211</v>
      </c>
      <c r="BZ9" s="608"/>
      <c r="CA9" s="608"/>
      <c r="CB9" s="608"/>
      <c r="CC9" s="608"/>
      <c r="CD9" s="608"/>
      <c r="CE9" s="608"/>
      <c r="CF9" s="608"/>
      <c r="CG9" s="608"/>
      <c r="CH9" s="608"/>
      <c r="CI9" s="608"/>
      <c r="CJ9" s="608"/>
      <c r="CK9" s="608"/>
      <c r="CL9" s="609"/>
      <c r="CM9" s="610">
        <v>57059822</v>
      </c>
      <c r="CN9" s="611"/>
      <c r="CO9" s="611"/>
      <c r="CP9" s="611"/>
      <c r="CQ9" s="611"/>
      <c r="CR9" s="611"/>
      <c r="CS9" s="611"/>
      <c r="CT9" s="612"/>
      <c r="CU9" s="613">
        <v>3.1</v>
      </c>
      <c r="CV9" s="613"/>
      <c r="CW9" s="613"/>
      <c r="CX9" s="613"/>
      <c r="CY9" s="619">
        <v>4202903</v>
      </c>
      <c r="CZ9" s="611"/>
      <c r="DA9" s="611"/>
      <c r="DB9" s="611"/>
      <c r="DC9" s="611"/>
      <c r="DD9" s="611"/>
      <c r="DE9" s="611"/>
      <c r="DF9" s="611"/>
      <c r="DG9" s="611"/>
      <c r="DH9" s="611"/>
      <c r="DI9" s="611"/>
      <c r="DJ9" s="611"/>
      <c r="DK9" s="612"/>
      <c r="DL9" s="619">
        <v>35146992</v>
      </c>
      <c r="DM9" s="611"/>
      <c r="DN9" s="611"/>
      <c r="DO9" s="611"/>
      <c r="DP9" s="611"/>
      <c r="DQ9" s="611"/>
      <c r="DR9" s="611"/>
      <c r="DS9" s="611"/>
      <c r="DT9" s="611"/>
      <c r="DU9" s="611"/>
      <c r="DV9" s="611"/>
      <c r="DW9" s="611"/>
      <c r="DX9" s="620"/>
    </row>
    <row r="10" spans="2:138" ht="11.25" customHeight="1" x14ac:dyDescent="0.15">
      <c r="B10" s="607" t="s">
        <v>212</v>
      </c>
      <c r="C10" s="608"/>
      <c r="D10" s="608"/>
      <c r="E10" s="608"/>
      <c r="F10" s="608"/>
      <c r="G10" s="608"/>
      <c r="H10" s="608"/>
      <c r="I10" s="608"/>
      <c r="J10" s="608"/>
      <c r="K10" s="608"/>
      <c r="L10" s="608"/>
      <c r="M10" s="608"/>
      <c r="N10" s="608"/>
      <c r="O10" s="608"/>
      <c r="P10" s="608"/>
      <c r="Q10" s="609"/>
      <c r="R10" s="610">
        <v>181720</v>
      </c>
      <c r="S10" s="611"/>
      <c r="T10" s="611"/>
      <c r="U10" s="611"/>
      <c r="V10" s="611"/>
      <c r="W10" s="611"/>
      <c r="X10" s="611"/>
      <c r="Y10" s="612"/>
      <c r="Z10" s="613">
        <v>0</v>
      </c>
      <c r="AA10" s="613"/>
      <c r="AB10" s="613"/>
      <c r="AC10" s="613"/>
      <c r="AD10" s="614">
        <v>181720</v>
      </c>
      <c r="AE10" s="614"/>
      <c r="AF10" s="614"/>
      <c r="AG10" s="614"/>
      <c r="AH10" s="614"/>
      <c r="AI10" s="614"/>
      <c r="AJ10" s="614"/>
      <c r="AK10" s="614"/>
      <c r="AL10" s="615">
        <v>0</v>
      </c>
      <c r="AM10" s="616"/>
      <c r="AN10" s="616"/>
      <c r="AO10" s="617"/>
      <c r="AP10" s="607" t="s">
        <v>213</v>
      </c>
      <c r="AQ10" s="608"/>
      <c r="AR10" s="608"/>
      <c r="AS10" s="608"/>
      <c r="AT10" s="608"/>
      <c r="AU10" s="608"/>
      <c r="AV10" s="608"/>
      <c r="AW10" s="608"/>
      <c r="AX10" s="608"/>
      <c r="AY10" s="608"/>
      <c r="AZ10" s="608"/>
      <c r="BA10" s="608"/>
      <c r="BB10" s="608"/>
      <c r="BC10" s="609"/>
      <c r="BD10" s="610">
        <v>5059739</v>
      </c>
      <c r="BE10" s="611"/>
      <c r="BF10" s="611"/>
      <c r="BG10" s="611"/>
      <c r="BH10" s="611"/>
      <c r="BI10" s="611"/>
      <c r="BJ10" s="611"/>
      <c r="BK10" s="612"/>
      <c r="BL10" s="613">
        <v>0.7</v>
      </c>
      <c r="BM10" s="613"/>
      <c r="BN10" s="613"/>
      <c r="BO10" s="613"/>
      <c r="BP10" s="614">
        <v>459358</v>
      </c>
      <c r="BQ10" s="614"/>
      <c r="BR10" s="614"/>
      <c r="BS10" s="614"/>
      <c r="BT10" s="614"/>
      <c r="BU10" s="614"/>
      <c r="BV10" s="614"/>
      <c r="BW10" s="618"/>
      <c r="BY10" s="607" t="s">
        <v>214</v>
      </c>
      <c r="BZ10" s="608"/>
      <c r="CA10" s="608"/>
      <c r="CB10" s="608"/>
      <c r="CC10" s="608"/>
      <c r="CD10" s="608"/>
      <c r="CE10" s="608"/>
      <c r="CF10" s="608"/>
      <c r="CG10" s="608"/>
      <c r="CH10" s="608"/>
      <c r="CI10" s="608"/>
      <c r="CJ10" s="608"/>
      <c r="CK10" s="608"/>
      <c r="CL10" s="609"/>
      <c r="CM10" s="610">
        <v>8045308</v>
      </c>
      <c r="CN10" s="611"/>
      <c r="CO10" s="611"/>
      <c r="CP10" s="611"/>
      <c r="CQ10" s="611"/>
      <c r="CR10" s="611"/>
      <c r="CS10" s="611"/>
      <c r="CT10" s="612"/>
      <c r="CU10" s="613">
        <v>0.4</v>
      </c>
      <c r="CV10" s="613"/>
      <c r="CW10" s="613"/>
      <c r="CX10" s="613"/>
      <c r="CY10" s="619">
        <v>36311</v>
      </c>
      <c r="CZ10" s="611"/>
      <c r="DA10" s="611"/>
      <c r="DB10" s="611"/>
      <c r="DC10" s="611"/>
      <c r="DD10" s="611"/>
      <c r="DE10" s="611"/>
      <c r="DF10" s="611"/>
      <c r="DG10" s="611"/>
      <c r="DH10" s="611"/>
      <c r="DI10" s="611"/>
      <c r="DJ10" s="611"/>
      <c r="DK10" s="612"/>
      <c r="DL10" s="619">
        <v>4872294</v>
      </c>
      <c r="DM10" s="611"/>
      <c r="DN10" s="611"/>
      <c r="DO10" s="611"/>
      <c r="DP10" s="611"/>
      <c r="DQ10" s="611"/>
      <c r="DR10" s="611"/>
      <c r="DS10" s="611"/>
      <c r="DT10" s="611"/>
      <c r="DU10" s="611"/>
      <c r="DV10" s="611"/>
      <c r="DW10" s="611"/>
      <c r="DX10" s="620"/>
    </row>
    <row r="11" spans="2:138" ht="11.25" customHeight="1" x14ac:dyDescent="0.15">
      <c r="B11" s="607" t="s">
        <v>215</v>
      </c>
      <c r="C11" s="608"/>
      <c r="D11" s="608"/>
      <c r="E11" s="608"/>
      <c r="F11" s="608"/>
      <c r="G11" s="608"/>
      <c r="H11" s="608"/>
      <c r="I11" s="608"/>
      <c r="J11" s="608"/>
      <c r="K11" s="608"/>
      <c r="L11" s="608"/>
      <c r="M11" s="608"/>
      <c r="N11" s="608"/>
      <c r="O11" s="608"/>
      <c r="P11" s="608"/>
      <c r="Q11" s="609"/>
      <c r="R11" s="610">
        <v>325526</v>
      </c>
      <c r="S11" s="611"/>
      <c r="T11" s="611"/>
      <c r="U11" s="611"/>
      <c r="V11" s="611"/>
      <c r="W11" s="611"/>
      <c r="X11" s="611"/>
      <c r="Y11" s="612"/>
      <c r="Z11" s="613">
        <v>0</v>
      </c>
      <c r="AA11" s="613"/>
      <c r="AB11" s="613"/>
      <c r="AC11" s="613"/>
      <c r="AD11" s="614">
        <v>325526</v>
      </c>
      <c r="AE11" s="614"/>
      <c r="AF11" s="614"/>
      <c r="AG11" s="614"/>
      <c r="AH11" s="614"/>
      <c r="AI11" s="614"/>
      <c r="AJ11" s="614"/>
      <c r="AK11" s="614"/>
      <c r="AL11" s="615">
        <v>0</v>
      </c>
      <c r="AM11" s="616"/>
      <c r="AN11" s="616"/>
      <c r="AO11" s="617"/>
      <c r="AP11" s="607" t="s">
        <v>216</v>
      </c>
      <c r="AQ11" s="608"/>
      <c r="AR11" s="608"/>
      <c r="AS11" s="608"/>
      <c r="AT11" s="608"/>
      <c r="AU11" s="608"/>
      <c r="AV11" s="608"/>
      <c r="AW11" s="608"/>
      <c r="AX11" s="608"/>
      <c r="AY11" s="608"/>
      <c r="AZ11" s="608"/>
      <c r="BA11" s="608"/>
      <c r="BB11" s="608"/>
      <c r="BC11" s="609"/>
      <c r="BD11" s="610">
        <v>17216565</v>
      </c>
      <c r="BE11" s="611"/>
      <c r="BF11" s="611"/>
      <c r="BG11" s="611"/>
      <c r="BH11" s="611"/>
      <c r="BI11" s="611"/>
      <c r="BJ11" s="611"/>
      <c r="BK11" s="612"/>
      <c r="BL11" s="613">
        <v>2.4</v>
      </c>
      <c r="BM11" s="613"/>
      <c r="BN11" s="613"/>
      <c r="BO11" s="613"/>
      <c r="BP11" s="614">
        <v>3058703</v>
      </c>
      <c r="BQ11" s="614"/>
      <c r="BR11" s="614"/>
      <c r="BS11" s="614"/>
      <c r="BT11" s="614"/>
      <c r="BU11" s="614"/>
      <c r="BV11" s="614"/>
      <c r="BW11" s="618"/>
      <c r="BY11" s="607" t="s">
        <v>217</v>
      </c>
      <c r="BZ11" s="608"/>
      <c r="CA11" s="608"/>
      <c r="CB11" s="608"/>
      <c r="CC11" s="608"/>
      <c r="CD11" s="608"/>
      <c r="CE11" s="608"/>
      <c r="CF11" s="608"/>
      <c r="CG11" s="608"/>
      <c r="CH11" s="608"/>
      <c r="CI11" s="608"/>
      <c r="CJ11" s="608"/>
      <c r="CK11" s="608"/>
      <c r="CL11" s="609"/>
      <c r="CM11" s="610">
        <v>81034551</v>
      </c>
      <c r="CN11" s="611"/>
      <c r="CO11" s="611"/>
      <c r="CP11" s="611"/>
      <c r="CQ11" s="611"/>
      <c r="CR11" s="611"/>
      <c r="CS11" s="611"/>
      <c r="CT11" s="612"/>
      <c r="CU11" s="613">
        <v>4.4000000000000004</v>
      </c>
      <c r="CV11" s="613"/>
      <c r="CW11" s="613"/>
      <c r="CX11" s="613"/>
      <c r="CY11" s="619">
        <v>39818811</v>
      </c>
      <c r="CZ11" s="611"/>
      <c r="DA11" s="611"/>
      <c r="DB11" s="611"/>
      <c r="DC11" s="611"/>
      <c r="DD11" s="611"/>
      <c r="DE11" s="611"/>
      <c r="DF11" s="611"/>
      <c r="DG11" s="611"/>
      <c r="DH11" s="611"/>
      <c r="DI11" s="611"/>
      <c r="DJ11" s="611"/>
      <c r="DK11" s="612"/>
      <c r="DL11" s="619">
        <v>14914698</v>
      </c>
      <c r="DM11" s="611"/>
      <c r="DN11" s="611"/>
      <c r="DO11" s="611"/>
      <c r="DP11" s="611"/>
      <c r="DQ11" s="611"/>
      <c r="DR11" s="611"/>
      <c r="DS11" s="611"/>
      <c r="DT11" s="611"/>
      <c r="DU11" s="611"/>
      <c r="DV11" s="611"/>
      <c r="DW11" s="611"/>
      <c r="DX11" s="620"/>
    </row>
    <row r="12" spans="2:138" ht="11.25" customHeight="1" x14ac:dyDescent="0.15">
      <c r="B12" s="607" t="s">
        <v>218</v>
      </c>
      <c r="C12" s="608"/>
      <c r="D12" s="608"/>
      <c r="E12" s="608"/>
      <c r="F12" s="608"/>
      <c r="G12" s="608"/>
      <c r="H12" s="608"/>
      <c r="I12" s="608"/>
      <c r="J12" s="608"/>
      <c r="K12" s="608"/>
      <c r="L12" s="608"/>
      <c r="M12" s="608"/>
      <c r="N12" s="608"/>
      <c r="O12" s="608"/>
      <c r="P12" s="608"/>
      <c r="Q12" s="609"/>
      <c r="R12" s="610">
        <v>85720868</v>
      </c>
      <c r="S12" s="611"/>
      <c r="T12" s="611"/>
      <c r="U12" s="611"/>
      <c r="V12" s="611"/>
      <c r="W12" s="611"/>
      <c r="X12" s="611"/>
      <c r="Y12" s="612"/>
      <c r="Z12" s="613">
        <v>4.7</v>
      </c>
      <c r="AA12" s="613"/>
      <c r="AB12" s="613"/>
      <c r="AC12" s="613"/>
      <c r="AD12" s="614">
        <v>85720868</v>
      </c>
      <c r="AE12" s="614"/>
      <c r="AF12" s="614"/>
      <c r="AG12" s="614"/>
      <c r="AH12" s="614"/>
      <c r="AI12" s="614"/>
      <c r="AJ12" s="614"/>
      <c r="AK12" s="614"/>
      <c r="AL12" s="615">
        <v>9</v>
      </c>
      <c r="AM12" s="616"/>
      <c r="AN12" s="616"/>
      <c r="AO12" s="617"/>
      <c r="AP12" s="607" t="s">
        <v>219</v>
      </c>
      <c r="AQ12" s="608"/>
      <c r="AR12" s="608"/>
      <c r="AS12" s="608"/>
      <c r="AT12" s="608"/>
      <c r="AU12" s="608"/>
      <c r="AV12" s="608"/>
      <c r="AW12" s="608"/>
      <c r="AX12" s="608"/>
      <c r="AY12" s="608"/>
      <c r="AZ12" s="608"/>
      <c r="BA12" s="608"/>
      <c r="BB12" s="608"/>
      <c r="BC12" s="609"/>
      <c r="BD12" s="610">
        <v>2945694</v>
      </c>
      <c r="BE12" s="611"/>
      <c r="BF12" s="611"/>
      <c r="BG12" s="611"/>
      <c r="BH12" s="611"/>
      <c r="BI12" s="611"/>
      <c r="BJ12" s="611"/>
      <c r="BK12" s="612"/>
      <c r="BL12" s="613">
        <v>0.4</v>
      </c>
      <c r="BM12" s="613"/>
      <c r="BN12" s="613"/>
      <c r="BO12" s="613"/>
      <c r="BP12" s="614" t="s">
        <v>119</v>
      </c>
      <c r="BQ12" s="614"/>
      <c r="BR12" s="614"/>
      <c r="BS12" s="614"/>
      <c r="BT12" s="614"/>
      <c r="BU12" s="614"/>
      <c r="BV12" s="614"/>
      <c r="BW12" s="618"/>
      <c r="BY12" s="607" t="s">
        <v>220</v>
      </c>
      <c r="BZ12" s="608"/>
      <c r="CA12" s="608"/>
      <c r="CB12" s="608"/>
      <c r="CC12" s="608"/>
      <c r="CD12" s="608"/>
      <c r="CE12" s="608"/>
      <c r="CF12" s="608"/>
      <c r="CG12" s="608"/>
      <c r="CH12" s="608"/>
      <c r="CI12" s="608"/>
      <c r="CJ12" s="608"/>
      <c r="CK12" s="608"/>
      <c r="CL12" s="609"/>
      <c r="CM12" s="610">
        <v>176459649</v>
      </c>
      <c r="CN12" s="611"/>
      <c r="CO12" s="611"/>
      <c r="CP12" s="611"/>
      <c r="CQ12" s="611"/>
      <c r="CR12" s="611"/>
      <c r="CS12" s="611"/>
      <c r="CT12" s="612"/>
      <c r="CU12" s="613">
        <v>9.6</v>
      </c>
      <c r="CV12" s="613"/>
      <c r="CW12" s="613"/>
      <c r="CX12" s="613"/>
      <c r="CY12" s="619">
        <v>769492</v>
      </c>
      <c r="CZ12" s="611"/>
      <c r="DA12" s="611"/>
      <c r="DB12" s="611"/>
      <c r="DC12" s="611"/>
      <c r="DD12" s="611"/>
      <c r="DE12" s="611"/>
      <c r="DF12" s="611"/>
      <c r="DG12" s="611"/>
      <c r="DH12" s="611"/>
      <c r="DI12" s="611"/>
      <c r="DJ12" s="611"/>
      <c r="DK12" s="612"/>
      <c r="DL12" s="619">
        <v>8557591</v>
      </c>
      <c r="DM12" s="611"/>
      <c r="DN12" s="611"/>
      <c r="DO12" s="611"/>
      <c r="DP12" s="611"/>
      <c r="DQ12" s="611"/>
      <c r="DR12" s="611"/>
      <c r="DS12" s="611"/>
      <c r="DT12" s="611"/>
      <c r="DU12" s="611"/>
      <c r="DV12" s="611"/>
      <c r="DW12" s="611"/>
      <c r="DX12" s="620"/>
    </row>
    <row r="13" spans="2:138" ht="11.25" customHeight="1" x14ac:dyDescent="0.15">
      <c r="B13" s="607" t="s">
        <v>221</v>
      </c>
      <c r="C13" s="608"/>
      <c r="D13" s="608"/>
      <c r="E13" s="608"/>
      <c r="F13" s="608"/>
      <c r="G13" s="608"/>
      <c r="H13" s="608"/>
      <c r="I13" s="608"/>
      <c r="J13" s="608"/>
      <c r="K13" s="608"/>
      <c r="L13" s="608"/>
      <c r="M13" s="608"/>
      <c r="N13" s="608"/>
      <c r="O13" s="608"/>
      <c r="P13" s="608"/>
      <c r="Q13" s="609"/>
      <c r="R13" s="610" t="s">
        <v>118</v>
      </c>
      <c r="S13" s="611"/>
      <c r="T13" s="611"/>
      <c r="U13" s="611"/>
      <c r="V13" s="611"/>
      <c r="W13" s="611"/>
      <c r="X13" s="611"/>
      <c r="Y13" s="612"/>
      <c r="Z13" s="613" t="s">
        <v>119</v>
      </c>
      <c r="AA13" s="613"/>
      <c r="AB13" s="613"/>
      <c r="AC13" s="613"/>
      <c r="AD13" s="614" t="s">
        <v>119</v>
      </c>
      <c r="AE13" s="614"/>
      <c r="AF13" s="614"/>
      <c r="AG13" s="614"/>
      <c r="AH13" s="614"/>
      <c r="AI13" s="614"/>
      <c r="AJ13" s="614"/>
      <c r="AK13" s="614"/>
      <c r="AL13" s="615" t="s">
        <v>118</v>
      </c>
      <c r="AM13" s="616"/>
      <c r="AN13" s="616"/>
      <c r="AO13" s="617"/>
      <c r="AP13" s="607" t="s">
        <v>222</v>
      </c>
      <c r="AQ13" s="608"/>
      <c r="AR13" s="608"/>
      <c r="AS13" s="608"/>
      <c r="AT13" s="608"/>
      <c r="AU13" s="608"/>
      <c r="AV13" s="608"/>
      <c r="AW13" s="608"/>
      <c r="AX13" s="608"/>
      <c r="AY13" s="608"/>
      <c r="AZ13" s="608"/>
      <c r="BA13" s="608"/>
      <c r="BB13" s="608"/>
      <c r="BC13" s="609"/>
      <c r="BD13" s="610">
        <v>9069284</v>
      </c>
      <c r="BE13" s="611"/>
      <c r="BF13" s="611"/>
      <c r="BG13" s="611"/>
      <c r="BH13" s="611"/>
      <c r="BI13" s="611"/>
      <c r="BJ13" s="611"/>
      <c r="BK13" s="612"/>
      <c r="BL13" s="613">
        <v>1.3</v>
      </c>
      <c r="BM13" s="613"/>
      <c r="BN13" s="613"/>
      <c r="BO13" s="613"/>
      <c r="BP13" s="614" t="s">
        <v>119</v>
      </c>
      <c r="BQ13" s="614"/>
      <c r="BR13" s="614"/>
      <c r="BS13" s="614"/>
      <c r="BT13" s="614"/>
      <c r="BU13" s="614"/>
      <c r="BV13" s="614"/>
      <c r="BW13" s="618"/>
      <c r="BY13" s="607" t="s">
        <v>223</v>
      </c>
      <c r="BZ13" s="608"/>
      <c r="CA13" s="608"/>
      <c r="CB13" s="608"/>
      <c r="CC13" s="608"/>
      <c r="CD13" s="608"/>
      <c r="CE13" s="608"/>
      <c r="CF13" s="608"/>
      <c r="CG13" s="608"/>
      <c r="CH13" s="608"/>
      <c r="CI13" s="608"/>
      <c r="CJ13" s="608"/>
      <c r="CK13" s="608"/>
      <c r="CL13" s="609"/>
      <c r="CM13" s="610">
        <v>164914831</v>
      </c>
      <c r="CN13" s="611"/>
      <c r="CO13" s="611"/>
      <c r="CP13" s="611"/>
      <c r="CQ13" s="611"/>
      <c r="CR13" s="611"/>
      <c r="CS13" s="611"/>
      <c r="CT13" s="612"/>
      <c r="CU13" s="613">
        <v>9</v>
      </c>
      <c r="CV13" s="613"/>
      <c r="CW13" s="613"/>
      <c r="CX13" s="613"/>
      <c r="CY13" s="619">
        <v>139510676</v>
      </c>
      <c r="CZ13" s="611"/>
      <c r="DA13" s="611"/>
      <c r="DB13" s="611"/>
      <c r="DC13" s="611"/>
      <c r="DD13" s="611"/>
      <c r="DE13" s="611"/>
      <c r="DF13" s="611"/>
      <c r="DG13" s="611"/>
      <c r="DH13" s="611"/>
      <c r="DI13" s="611"/>
      <c r="DJ13" s="611"/>
      <c r="DK13" s="612"/>
      <c r="DL13" s="619">
        <v>29605270</v>
      </c>
      <c r="DM13" s="611"/>
      <c r="DN13" s="611"/>
      <c r="DO13" s="611"/>
      <c r="DP13" s="611"/>
      <c r="DQ13" s="611"/>
      <c r="DR13" s="611"/>
      <c r="DS13" s="611"/>
      <c r="DT13" s="611"/>
      <c r="DU13" s="611"/>
      <c r="DV13" s="611"/>
      <c r="DW13" s="611"/>
      <c r="DX13" s="620"/>
    </row>
    <row r="14" spans="2:138" ht="11.25" customHeight="1" x14ac:dyDescent="0.15">
      <c r="B14" s="607" t="s">
        <v>224</v>
      </c>
      <c r="C14" s="608"/>
      <c r="D14" s="608"/>
      <c r="E14" s="608"/>
      <c r="F14" s="608"/>
      <c r="G14" s="608"/>
      <c r="H14" s="608"/>
      <c r="I14" s="608"/>
      <c r="J14" s="608"/>
      <c r="K14" s="608"/>
      <c r="L14" s="608"/>
      <c r="M14" s="608"/>
      <c r="N14" s="608"/>
      <c r="O14" s="608"/>
      <c r="P14" s="608"/>
      <c r="Q14" s="609"/>
      <c r="R14" s="610">
        <v>2499781</v>
      </c>
      <c r="S14" s="611"/>
      <c r="T14" s="611"/>
      <c r="U14" s="611"/>
      <c r="V14" s="611"/>
      <c r="W14" s="611"/>
      <c r="X14" s="611"/>
      <c r="Y14" s="612"/>
      <c r="Z14" s="613">
        <v>0.1</v>
      </c>
      <c r="AA14" s="613"/>
      <c r="AB14" s="613"/>
      <c r="AC14" s="613"/>
      <c r="AD14" s="614">
        <v>2499781</v>
      </c>
      <c r="AE14" s="614"/>
      <c r="AF14" s="614"/>
      <c r="AG14" s="614"/>
      <c r="AH14" s="614"/>
      <c r="AI14" s="614"/>
      <c r="AJ14" s="614"/>
      <c r="AK14" s="614"/>
      <c r="AL14" s="615">
        <v>0.3</v>
      </c>
      <c r="AM14" s="616"/>
      <c r="AN14" s="616"/>
      <c r="AO14" s="617"/>
      <c r="AP14" s="607" t="s">
        <v>225</v>
      </c>
      <c r="AQ14" s="608"/>
      <c r="AR14" s="608"/>
      <c r="AS14" s="608"/>
      <c r="AT14" s="608"/>
      <c r="AU14" s="608"/>
      <c r="AV14" s="608"/>
      <c r="AW14" s="608"/>
      <c r="AX14" s="608"/>
      <c r="AY14" s="608"/>
      <c r="AZ14" s="608"/>
      <c r="BA14" s="608"/>
      <c r="BB14" s="608"/>
      <c r="BC14" s="609"/>
      <c r="BD14" s="610">
        <v>7171997</v>
      </c>
      <c r="BE14" s="611"/>
      <c r="BF14" s="611"/>
      <c r="BG14" s="611"/>
      <c r="BH14" s="611"/>
      <c r="BI14" s="611"/>
      <c r="BJ14" s="611"/>
      <c r="BK14" s="612"/>
      <c r="BL14" s="613">
        <v>1</v>
      </c>
      <c r="BM14" s="613"/>
      <c r="BN14" s="613"/>
      <c r="BO14" s="613"/>
      <c r="BP14" s="614" t="s">
        <v>119</v>
      </c>
      <c r="BQ14" s="614"/>
      <c r="BR14" s="614"/>
      <c r="BS14" s="614"/>
      <c r="BT14" s="614"/>
      <c r="BU14" s="614"/>
      <c r="BV14" s="614"/>
      <c r="BW14" s="618"/>
      <c r="BY14" s="607" t="s">
        <v>226</v>
      </c>
      <c r="BZ14" s="608"/>
      <c r="CA14" s="608"/>
      <c r="CB14" s="608"/>
      <c r="CC14" s="608"/>
      <c r="CD14" s="608"/>
      <c r="CE14" s="608"/>
      <c r="CF14" s="608"/>
      <c r="CG14" s="608"/>
      <c r="CH14" s="608"/>
      <c r="CI14" s="608"/>
      <c r="CJ14" s="608"/>
      <c r="CK14" s="608"/>
      <c r="CL14" s="609"/>
      <c r="CM14" s="610">
        <v>135288628</v>
      </c>
      <c r="CN14" s="611"/>
      <c r="CO14" s="611"/>
      <c r="CP14" s="611"/>
      <c r="CQ14" s="611"/>
      <c r="CR14" s="611"/>
      <c r="CS14" s="611"/>
      <c r="CT14" s="612"/>
      <c r="CU14" s="613">
        <v>7.4</v>
      </c>
      <c r="CV14" s="613"/>
      <c r="CW14" s="613"/>
      <c r="CX14" s="613"/>
      <c r="CY14" s="619">
        <v>8256885</v>
      </c>
      <c r="CZ14" s="611"/>
      <c r="DA14" s="611"/>
      <c r="DB14" s="611"/>
      <c r="DC14" s="611"/>
      <c r="DD14" s="611"/>
      <c r="DE14" s="611"/>
      <c r="DF14" s="611"/>
      <c r="DG14" s="611"/>
      <c r="DH14" s="611"/>
      <c r="DI14" s="611"/>
      <c r="DJ14" s="611"/>
      <c r="DK14" s="612"/>
      <c r="DL14" s="619">
        <v>121269659</v>
      </c>
      <c r="DM14" s="611"/>
      <c r="DN14" s="611"/>
      <c r="DO14" s="611"/>
      <c r="DP14" s="611"/>
      <c r="DQ14" s="611"/>
      <c r="DR14" s="611"/>
      <c r="DS14" s="611"/>
      <c r="DT14" s="611"/>
      <c r="DU14" s="611"/>
      <c r="DV14" s="611"/>
      <c r="DW14" s="611"/>
      <c r="DX14" s="620"/>
    </row>
    <row r="15" spans="2:138" ht="11.25" customHeight="1" x14ac:dyDescent="0.15">
      <c r="B15" s="607" t="s">
        <v>227</v>
      </c>
      <c r="C15" s="608"/>
      <c r="D15" s="608"/>
      <c r="E15" s="608"/>
      <c r="F15" s="608"/>
      <c r="G15" s="608"/>
      <c r="H15" s="608"/>
      <c r="I15" s="608"/>
      <c r="J15" s="608"/>
      <c r="K15" s="608"/>
      <c r="L15" s="608"/>
      <c r="M15" s="608"/>
      <c r="N15" s="608"/>
      <c r="O15" s="608"/>
      <c r="P15" s="608"/>
      <c r="Q15" s="609"/>
      <c r="R15" s="610">
        <v>292783721</v>
      </c>
      <c r="S15" s="611"/>
      <c r="T15" s="611"/>
      <c r="U15" s="611"/>
      <c r="V15" s="611"/>
      <c r="W15" s="611"/>
      <c r="X15" s="611"/>
      <c r="Y15" s="612"/>
      <c r="Z15" s="613">
        <v>15.9</v>
      </c>
      <c r="AA15" s="613"/>
      <c r="AB15" s="613"/>
      <c r="AC15" s="613"/>
      <c r="AD15" s="614">
        <v>287904856</v>
      </c>
      <c r="AE15" s="614"/>
      <c r="AF15" s="614"/>
      <c r="AG15" s="614"/>
      <c r="AH15" s="614"/>
      <c r="AI15" s="614"/>
      <c r="AJ15" s="614"/>
      <c r="AK15" s="614"/>
      <c r="AL15" s="615">
        <v>30.1</v>
      </c>
      <c r="AM15" s="616"/>
      <c r="AN15" s="616"/>
      <c r="AO15" s="617"/>
      <c r="AP15" s="607" t="s">
        <v>228</v>
      </c>
      <c r="AQ15" s="608"/>
      <c r="AR15" s="608"/>
      <c r="AS15" s="608"/>
      <c r="AT15" s="608"/>
      <c r="AU15" s="608"/>
      <c r="AV15" s="608"/>
      <c r="AW15" s="608"/>
      <c r="AX15" s="608"/>
      <c r="AY15" s="608"/>
      <c r="AZ15" s="608"/>
      <c r="BA15" s="608"/>
      <c r="BB15" s="608"/>
      <c r="BC15" s="609"/>
      <c r="BD15" s="610">
        <v>152145862</v>
      </c>
      <c r="BE15" s="611"/>
      <c r="BF15" s="611"/>
      <c r="BG15" s="611"/>
      <c r="BH15" s="611"/>
      <c r="BI15" s="611"/>
      <c r="BJ15" s="611"/>
      <c r="BK15" s="612"/>
      <c r="BL15" s="613">
        <v>21.3</v>
      </c>
      <c r="BM15" s="613"/>
      <c r="BN15" s="613"/>
      <c r="BO15" s="613"/>
      <c r="BP15" s="614">
        <v>8831278</v>
      </c>
      <c r="BQ15" s="614"/>
      <c r="BR15" s="614"/>
      <c r="BS15" s="614"/>
      <c r="BT15" s="614"/>
      <c r="BU15" s="614"/>
      <c r="BV15" s="614"/>
      <c r="BW15" s="618"/>
      <c r="BY15" s="607" t="s">
        <v>229</v>
      </c>
      <c r="BZ15" s="608"/>
      <c r="CA15" s="608"/>
      <c r="CB15" s="608"/>
      <c r="CC15" s="608"/>
      <c r="CD15" s="608"/>
      <c r="CE15" s="608"/>
      <c r="CF15" s="608"/>
      <c r="CG15" s="608"/>
      <c r="CH15" s="608"/>
      <c r="CI15" s="608"/>
      <c r="CJ15" s="608"/>
      <c r="CK15" s="608"/>
      <c r="CL15" s="609"/>
      <c r="CM15" s="610" t="s">
        <v>119</v>
      </c>
      <c r="CN15" s="611"/>
      <c r="CO15" s="611"/>
      <c r="CP15" s="611"/>
      <c r="CQ15" s="611"/>
      <c r="CR15" s="611"/>
      <c r="CS15" s="611"/>
      <c r="CT15" s="612"/>
      <c r="CU15" s="613" t="s">
        <v>119</v>
      </c>
      <c r="CV15" s="613"/>
      <c r="CW15" s="613"/>
      <c r="CX15" s="613"/>
      <c r="CY15" s="619" t="s">
        <v>119</v>
      </c>
      <c r="CZ15" s="611"/>
      <c r="DA15" s="611"/>
      <c r="DB15" s="611"/>
      <c r="DC15" s="611"/>
      <c r="DD15" s="611"/>
      <c r="DE15" s="611"/>
      <c r="DF15" s="611"/>
      <c r="DG15" s="611"/>
      <c r="DH15" s="611"/>
      <c r="DI15" s="611"/>
      <c r="DJ15" s="611"/>
      <c r="DK15" s="612"/>
      <c r="DL15" s="619" t="s">
        <v>206</v>
      </c>
      <c r="DM15" s="611"/>
      <c r="DN15" s="611"/>
      <c r="DO15" s="611"/>
      <c r="DP15" s="611"/>
      <c r="DQ15" s="611"/>
      <c r="DR15" s="611"/>
      <c r="DS15" s="611"/>
      <c r="DT15" s="611"/>
      <c r="DU15" s="611"/>
      <c r="DV15" s="611"/>
      <c r="DW15" s="611"/>
      <c r="DX15" s="620"/>
    </row>
    <row r="16" spans="2:138" ht="11.25" customHeight="1" x14ac:dyDescent="0.15">
      <c r="B16" s="607" t="s">
        <v>230</v>
      </c>
      <c r="C16" s="608"/>
      <c r="D16" s="608"/>
      <c r="E16" s="608"/>
      <c r="F16" s="608"/>
      <c r="G16" s="608"/>
      <c r="H16" s="608"/>
      <c r="I16" s="608"/>
      <c r="J16" s="608"/>
      <c r="K16" s="608"/>
      <c r="L16" s="608"/>
      <c r="M16" s="608"/>
      <c r="N16" s="608"/>
      <c r="O16" s="608"/>
      <c r="P16" s="608"/>
      <c r="Q16" s="609"/>
      <c r="R16" s="610">
        <v>287904856</v>
      </c>
      <c r="S16" s="611"/>
      <c r="T16" s="611"/>
      <c r="U16" s="611"/>
      <c r="V16" s="611"/>
      <c r="W16" s="611"/>
      <c r="X16" s="611"/>
      <c r="Y16" s="612"/>
      <c r="Z16" s="615">
        <v>15.6</v>
      </c>
      <c r="AA16" s="616"/>
      <c r="AB16" s="616"/>
      <c r="AC16" s="621"/>
      <c r="AD16" s="619">
        <v>287904856</v>
      </c>
      <c r="AE16" s="611"/>
      <c r="AF16" s="611"/>
      <c r="AG16" s="611"/>
      <c r="AH16" s="611"/>
      <c r="AI16" s="611"/>
      <c r="AJ16" s="611"/>
      <c r="AK16" s="612"/>
      <c r="AL16" s="615">
        <v>30.1</v>
      </c>
      <c r="AM16" s="616"/>
      <c r="AN16" s="616"/>
      <c r="AO16" s="617"/>
      <c r="AP16" s="607" t="s">
        <v>231</v>
      </c>
      <c r="AQ16" s="608"/>
      <c r="AR16" s="608"/>
      <c r="AS16" s="608"/>
      <c r="AT16" s="608"/>
      <c r="AU16" s="608"/>
      <c r="AV16" s="608"/>
      <c r="AW16" s="608"/>
      <c r="AX16" s="608"/>
      <c r="AY16" s="608"/>
      <c r="AZ16" s="608"/>
      <c r="BA16" s="608"/>
      <c r="BB16" s="608"/>
      <c r="BC16" s="609"/>
      <c r="BD16" s="610">
        <v>7139404</v>
      </c>
      <c r="BE16" s="611"/>
      <c r="BF16" s="611"/>
      <c r="BG16" s="611"/>
      <c r="BH16" s="611"/>
      <c r="BI16" s="611"/>
      <c r="BJ16" s="611"/>
      <c r="BK16" s="612"/>
      <c r="BL16" s="613">
        <v>1</v>
      </c>
      <c r="BM16" s="613"/>
      <c r="BN16" s="613"/>
      <c r="BO16" s="613"/>
      <c r="BP16" s="614" t="s">
        <v>119</v>
      </c>
      <c r="BQ16" s="614"/>
      <c r="BR16" s="614"/>
      <c r="BS16" s="614"/>
      <c r="BT16" s="614"/>
      <c r="BU16" s="614"/>
      <c r="BV16" s="614"/>
      <c r="BW16" s="618"/>
      <c r="BY16" s="607" t="s">
        <v>232</v>
      </c>
      <c r="BZ16" s="608"/>
      <c r="CA16" s="608"/>
      <c r="CB16" s="608"/>
      <c r="CC16" s="608"/>
      <c r="CD16" s="608"/>
      <c r="CE16" s="608"/>
      <c r="CF16" s="608"/>
      <c r="CG16" s="608"/>
      <c r="CH16" s="608"/>
      <c r="CI16" s="608"/>
      <c r="CJ16" s="608"/>
      <c r="CK16" s="608"/>
      <c r="CL16" s="609"/>
      <c r="CM16" s="610">
        <v>374798892</v>
      </c>
      <c r="CN16" s="611"/>
      <c r="CO16" s="611"/>
      <c r="CP16" s="611"/>
      <c r="CQ16" s="611"/>
      <c r="CR16" s="611"/>
      <c r="CS16" s="611"/>
      <c r="CT16" s="612"/>
      <c r="CU16" s="613">
        <v>20.5</v>
      </c>
      <c r="CV16" s="613"/>
      <c r="CW16" s="613"/>
      <c r="CX16" s="613"/>
      <c r="CY16" s="619">
        <v>13217198</v>
      </c>
      <c r="CZ16" s="611"/>
      <c r="DA16" s="611"/>
      <c r="DB16" s="611"/>
      <c r="DC16" s="611"/>
      <c r="DD16" s="611"/>
      <c r="DE16" s="611"/>
      <c r="DF16" s="611"/>
      <c r="DG16" s="611"/>
      <c r="DH16" s="611"/>
      <c r="DI16" s="611"/>
      <c r="DJ16" s="611"/>
      <c r="DK16" s="612"/>
      <c r="DL16" s="619">
        <v>281255773</v>
      </c>
      <c r="DM16" s="611"/>
      <c r="DN16" s="611"/>
      <c r="DO16" s="611"/>
      <c r="DP16" s="611"/>
      <c r="DQ16" s="611"/>
      <c r="DR16" s="611"/>
      <c r="DS16" s="611"/>
      <c r="DT16" s="611"/>
      <c r="DU16" s="611"/>
      <c r="DV16" s="611"/>
      <c r="DW16" s="611"/>
      <c r="DX16" s="620"/>
    </row>
    <row r="17" spans="2:128" ht="11.25" customHeight="1" x14ac:dyDescent="0.15">
      <c r="B17" s="607" t="s">
        <v>233</v>
      </c>
      <c r="C17" s="608"/>
      <c r="D17" s="608"/>
      <c r="E17" s="608"/>
      <c r="F17" s="608"/>
      <c r="G17" s="608"/>
      <c r="H17" s="608"/>
      <c r="I17" s="608"/>
      <c r="J17" s="608"/>
      <c r="K17" s="608"/>
      <c r="L17" s="608"/>
      <c r="M17" s="608"/>
      <c r="N17" s="608"/>
      <c r="O17" s="608"/>
      <c r="P17" s="608"/>
      <c r="Q17" s="609"/>
      <c r="R17" s="610">
        <v>4833502</v>
      </c>
      <c r="S17" s="611"/>
      <c r="T17" s="611"/>
      <c r="U17" s="611"/>
      <c r="V17" s="611"/>
      <c r="W17" s="611"/>
      <c r="X17" s="611"/>
      <c r="Y17" s="612"/>
      <c r="Z17" s="615">
        <v>0.3</v>
      </c>
      <c r="AA17" s="616"/>
      <c r="AB17" s="616"/>
      <c r="AC17" s="621"/>
      <c r="AD17" s="619" t="s">
        <v>119</v>
      </c>
      <c r="AE17" s="611"/>
      <c r="AF17" s="611"/>
      <c r="AG17" s="611"/>
      <c r="AH17" s="611"/>
      <c r="AI17" s="611"/>
      <c r="AJ17" s="611"/>
      <c r="AK17" s="612"/>
      <c r="AL17" s="615" t="s">
        <v>119</v>
      </c>
      <c r="AM17" s="616"/>
      <c r="AN17" s="616"/>
      <c r="AO17" s="617"/>
      <c r="AP17" s="607" t="s">
        <v>234</v>
      </c>
      <c r="AQ17" s="608"/>
      <c r="AR17" s="608"/>
      <c r="AS17" s="608"/>
      <c r="AT17" s="608"/>
      <c r="AU17" s="608"/>
      <c r="AV17" s="608"/>
      <c r="AW17" s="608"/>
      <c r="AX17" s="608"/>
      <c r="AY17" s="608"/>
      <c r="AZ17" s="608"/>
      <c r="BA17" s="608"/>
      <c r="BB17" s="608"/>
      <c r="BC17" s="609"/>
      <c r="BD17" s="610">
        <v>145006458</v>
      </c>
      <c r="BE17" s="611"/>
      <c r="BF17" s="611"/>
      <c r="BG17" s="611"/>
      <c r="BH17" s="611"/>
      <c r="BI17" s="611"/>
      <c r="BJ17" s="611"/>
      <c r="BK17" s="612"/>
      <c r="BL17" s="613">
        <v>20.3</v>
      </c>
      <c r="BM17" s="613"/>
      <c r="BN17" s="613"/>
      <c r="BO17" s="613"/>
      <c r="BP17" s="614">
        <v>8831278</v>
      </c>
      <c r="BQ17" s="614"/>
      <c r="BR17" s="614"/>
      <c r="BS17" s="614"/>
      <c r="BT17" s="614"/>
      <c r="BU17" s="614"/>
      <c r="BV17" s="614"/>
      <c r="BW17" s="618"/>
      <c r="BY17" s="607" t="s">
        <v>235</v>
      </c>
      <c r="BZ17" s="608"/>
      <c r="CA17" s="608"/>
      <c r="CB17" s="608"/>
      <c r="CC17" s="608"/>
      <c r="CD17" s="608"/>
      <c r="CE17" s="608"/>
      <c r="CF17" s="608"/>
      <c r="CG17" s="608"/>
      <c r="CH17" s="608"/>
      <c r="CI17" s="608"/>
      <c r="CJ17" s="608"/>
      <c r="CK17" s="608"/>
      <c r="CL17" s="609"/>
      <c r="CM17" s="610">
        <v>14893243</v>
      </c>
      <c r="CN17" s="611"/>
      <c r="CO17" s="611"/>
      <c r="CP17" s="611"/>
      <c r="CQ17" s="611"/>
      <c r="CR17" s="611"/>
      <c r="CS17" s="611"/>
      <c r="CT17" s="612"/>
      <c r="CU17" s="613">
        <v>0.8</v>
      </c>
      <c r="CV17" s="613"/>
      <c r="CW17" s="613"/>
      <c r="CX17" s="613"/>
      <c r="CY17" s="619" t="s">
        <v>119</v>
      </c>
      <c r="CZ17" s="611"/>
      <c r="DA17" s="611"/>
      <c r="DB17" s="611"/>
      <c r="DC17" s="611"/>
      <c r="DD17" s="611"/>
      <c r="DE17" s="611"/>
      <c r="DF17" s="611"/>
      <c r="DG17" s="611"/>
      <c r="DH17" s="611"/>
      <c r="DI17" s="611"/>
      <c r="DJ17" s="611"/>
      <c r="DK17" s="612"/>
      <c r="DL17" s="619">
        <v>297783</v>
      </c>
      <c r="DM17" s="611"/>
      <c r="DN17" s="611"/>
      <c r="DO17" s="611"/>
      <c r="DP17" s="611"/>
      <c r="DQ17" s="611"/>
      <c r="DR17" s="611"/>
      <c r="DS17" s="611"/>
      <c r="DT17" s="611"/>
      <c r="DU17" s="611"/>
      <c r="DV17" s="611"/>
      <c r="DW17" s="611"/>
      <c r="DX17" s="620"/>
    </row>
    <row r="18" spans="2:128" ht="11.25" customHeight="1" x14ac:dyDescent="0.15">
      <c r="B18" s="607" t="s">
        <v>236</v>
      </c>
      <c r="C18" s="608"/>
      <c r="D18" s="608"/>
      <c r="E18" s="608"/>
      <c r="F18" s="608"/>
      <c r="G18" s="608"/>
      <c r="H18" s="608"/>
      <c r="I18" s="608"/>
      <c r="J18" s="608"/>
      <c r="K18" s="608"/>
      <c r="L18" s="608"/>
      <c r="M18" s="608"/>
      <c r="N18" s="608"/>
      <c r="O18" s="608"/>
      <c r="P18" s="608"/>
      <c r="Q18" s="609"/>
      <c r="R18" s="610">
        <v>45363</v>
      </c>
      <c r="S18" s="611"/>
      <c r="T18" s="611"/>
      <c r="U18" s="611"/>
      <c r="V18" s="611"/>
      <c r="W18" s="611"/>
      <c r="X18" s="611"/>
      <c r="Y18" s="612"/>
      <c r="Z18" s="615">
        <v>0</v>
      </c>
      <c r="AA18" s="616"/>
      <c r="AB18" s="616"/>
      <c r="AC18" s="621"/>
      <c r="AD18" s="619" t="s">
        <v>119</v>
      </c>
      <c r="AE18" s="611"/>
      <c r="AF18" s="611"/>
      <c r="AG18" s="611"/>
      <c r="AH18" s="611"/>
      <c r="AI18" s="611"/>
      <c r="AJ18" s="611"/>
      <c r="AK18" s="612"/>
      <c r="AL18" s="615" t="s">
        <v>118</v>
      </c>
      <c r="AM18" s="616"/>
      <c r="AN18" s="616"/>
      <c r="AO18" s="617"/>
      <c r="AP18" s="607" t="s">
        <v>237</v>
      </c>
      <c r="AQ18" s="608"/>
      <c r="AR18" s="608"/>
      <c r="AS18" s="608"/>
      <c r="AT18" s="608"/>
      <c r="AU18" s="608"/>
      <c r="AV18" s="608"/>
      <c r="AW18" s="608"/>
      <c r="AX18" s="608"/>
      <c r="AY18" s="608"/>
      <c r="AZ18" s="608"/>
      <c r="BA18" s="608"/>
      <c r="BB18" s="608"/>
      <c r="BC18" s="609"/>
      <c r="BD18" s="610">
        <v>195170349</v>
      </c>
      <c r="BE18" s="611"/>
      <c r="BF18" s="611"/>
      <c r="BG18" s="611"/>
      <c r="BH18" s="611"/>
      <c r="BI18" s="611"/>
      <c r="BJ18" s="611"/>
      <c r="BK18" s="612"/>
      <c r="BL18" s="613">
        <v>27.3</v>
      </c>
      <c r="BM18" s="613"/>
      <c r="BN18" s="613"/>
      <c r="BO18" s="613"/>
      <c r="BP18" s="614" t="s">
        <v>119</v>
      </c>
      <c r="BQ18" s="614"/>
      <c r="BR18" s="614"/>
      <c r="BS18" s="614"/>
      <c r="BT18" s="614"/>
      <c r="BU18" s="614"/>
      <c r="BV18" s="614"/>
      <c r="BW18" s="618"/>
      <c r="BY18" s="607" t="s">
        <v>238</v>
      </c>
      <c r="BZ18" s="608"/>
      <c r="CA18" s="608"/>
      <c r="CB18" s="608"/>
      <c r="CC18" s="608"/>
      <c r="CD18" s="608"/>
      <c r="CE18" s="608"/>
      <c r="CF18" s="608"/>
      <c r="CG18" s="608"/>
      <c r="CH18" s="608"/>
      <c r="CI18" s="608"/>
      <c r="CJ18" s="608"/>
      <c r="CK18" s="608"/>
      <c r="CL18" s="609"/>
      <c r="CM18" s="610">
        <v>302268543</v>
      </c>
      <c r="CN18" s="611"/>
      <c r="CO18" s="611"/>
      <c r="CP18" s="611"/>
      <c r="CQ18" s="611"/>
      <c r="CR18" s="611"/>
      <c r="CS18" s="611"/>
      <c r="CT18" s="612"/>
      <c r="CU18" s="613">
        <v>16.5</v>
      </c>
      <c r="CV18" s="613"/>
      <c r="CW18" s="613"/>
      <c r="CX18" s="613"/>
      <c r="CY18" s="619" t="s">
        <v>119</v>
      </c>
      <c r="CZ18" s="611"/>
      <c r="DA18" s="611"/>
      <c r="DB18" s="611"/>
      <c r="DC18" s="611"/>
      <c r="DD18" s="611"/>
      <c r="DE18" s="611"/>
      <c r="DF18" s="611"/>
      <c r="DG18" s="611"/>
      <c r="DH18" s="611"/>
      <c r="DI18" s="611"/>
      <c r="DJ18" s="611"/>
      <c r="DK18" s="612"/>
      <c r="DL18" s="619">
        <v>273745631</v>
      </c>
      <c r="DM18" s="611"/>
      <c r="DN18" s="611"/>
      <c r="DO18" s="611"/>
      <c r="DP18" s="611"/>
      <c r="DQ18" s="611"/>
      <c r="DR18" s="611"/>
      <c r="DS18" s="611"/>
      <c r="DT18" s="611"/>
      <c r="DU18" s="611"/>
      <c r="DV18" s="611"/>
      <c r="DW18" s="611"/>
      <c r="DX18" s="620"/>
    </row>
    <row r="19" spans="2:128" ht="11.25" customHeight="1" x14ac:dyDescent="0.15">
      <c r="B19" s="607" t="s">
        <v>239</v>
      </c>
      <c r="C19" s="608"/>
      <c r="D19" s="608"/>
      <c r="E19" s="608"/>
      <c r="F19" s="608"/>
      <c r="G19" s="608"/>
      <c r="H19" s="608"/>
      <c r="I19" s="608"/>
      <c r="J19" s="608"/>
      <c r="K19" s="608"/>
      <c r="L19" s="608"/>
      <c r="M19" s="608"/>
      <c r="N19" s="608"/>
      <c r="O19" s="608"/>
      <c r="P19" s="608"/>
      <c r="Q19" s="609"/>
      <c r="R19" s="610">
        <v>1100396424</v>
      </c>
      <c r="S19" s="611"/>
      <c r="T19" s="611"/>
      <c r="U19" s="611"/>
      <c r="V19" s="611"/>
      <c r="W19" s="611"/>
      <c r="X19" s="611"/>
      <c r="Y19" s="612"/>
      <c r="Z19" s="615">
        <v>59.8</v>
      </c>
      <c r="AA19" s="616"/>
      <c r="AB19" s="616"/>
      <c r="AC19" s="621"/>
      <c r="AD19" s="619">
        <v>953142745</v>
      </c>
      <c r="AE19" s="611"/>
      <c r="AF19" s="611"/>
      <c r="AG19" s="611"/>
      <c r="AH19" s="611"/>
      <c r="AI19" s="611"/>
      <c r="AJ19" s="611"/>
      <c r="AK19" s="612"/>
      <c r="AL19" s="615">
        <v>99.8</v>
      </c>
      <c r="AM19" s="616"/>
      <c r="AN19" s="616"/>
      <c r="AO19" s="617"/>
      <c r="AP19" s="607" t="s">
        <v>240</v>
      </c>
      <c r="AQ19" s="608"/>
      <c r="AR19" s="608"/>
      <c r="AS19" s="608"/>
      <c r="AT19" s="608"/>
      <c r="AU19" s="608"/>
      <c r="AV19" s="608"/>
      <c r="AW19" s="608"/>
      <c r="AX19" s="608"/>
      <c r="AY19" s="608"/>
      <c r="AZ19" s="608"/>
      <c r="BA19" s="608"/>
      <c r="BB19" s="608"/>
      <c r="BC19" s="609"/>
      <c r="BD19" s="610">
        <v>17268308</v>
      </c>
      <c r="BE19" s="611"/>
      <c r="BF19" s="611"/>
      <c r="BG19" s="611"/>
      <c r="BH19" s="611"/>
      <c r="BI19" s="611"/>
      <c r="BJ19" s="611"/>
      <c r="BK19" s="612"/>
      <c r="BL19" s="613">
        <v>2.4</v>
      </c>
      <c r="BM19" s="613"/>
      <c r="BN19" s="613"/>
      <c r="BO19" s="613"/>
      <c r="BP19" s="614" t="s">
        <v>118</v>
      </c>
      <c r="BQ19" s="614"/>
      <c r="BR19" s="614"/>
      <c r="BS19" s="614"/>
      <c r="BT19" s="614"/>
      <c r="BU19" s="614"/>
      <c r="BV19" s="614"/>
      <c r="BW19" s="618"/>
      <c r="BY19" s="607" t="s">
        <v>241</v>
      </c>
      <c r="BZ19" s="608"/>
      <c r="CA19" s="608"/>
      <c r="CB19" s="608"/>
      <c r="CC19" s="608"/>
      <c r="CD19" s="608"/>
      <c r="CE19" s="608"/>
      <c r="CF19" s="608"/>
      <c r="CG19" s="608"/>
      <c r="CH19" s="608"/>
      <c r="CI19" s="608"/>
      <c r="CJ19" s="608"/>
      <c r="CK19" s="608"/>
      <c r="CL19" s="609"/>
      <c r="CM19" s="610" t="s">
        <v>119</v>
      </c>
      <c r="CN19" s="611"/>
      <c r="CO19" s="611"/>
      <c r="CP19" s="611"/>
      <c r="CQ19" s="611"/>
      <c r="CR19" s="611"/>
      <c r="CS19" s="611"/>
      <c r="CT19" s="612"/>
      <c r="CU19" s="613" t="s">
        <v>119</v>
      </c>
      <c r="CV19" s="613"/>
      <c r="CW19" s="613"/>
      <c r="CX19" s="613"/>
      <c r="CY19" s="619" t="s">
        <v>118</v>
      </c>
      <c r="CZ19" s="611"/>
      <c r="DA19" s="611"/>
      <c r="DB19" s="611"/>
      <c r="DC19" s="611"/>
      <c r="DD19" s="611"/>
      <c r="DE19" s="611"/>
      <c r="DF19" s="611"/>
      <c r="DG19" s="611"/>
      <c r="DH19" s="611"/>
      <c r="DI19" s="611"/>
      <c r="DJ19" s="611"/>
      <c r="DK19" s="612"/>
      <c r="DL19" s="619" t="s">
        <v>119</v>
      </c>
      <c r="DM19" s="611"/>
      <c r="DN19" s="611"/>
      <c r="DO19" s="611"/>
      <c r="DP19" s="611"/>
      <c r="DQ19" s="611"/>
      <c r="DR19" s="611"/>
      <c r="DS19" s="611"/>
      <c r="DT19" s="611"/>
      <c r="DU19" s="611"/>
      <c r="DV19" s="611"/>
      <c r="DW19" s="611"/>
      <c r="DX19" s="620"/>
    </row>
    <row r="20" spans="2:128" ht="11.25" customHeight="1" x14ac:dyDescent="0.15">
      <c r="B20" s="607" t="s">
        <v>242</v>
      </c>
      <c r="C20" s="608"/>
      <c r="D20" s="608"/>
      <c r="E20" s="608"/>
      <c r="F20" s="608"/>
      <c r="G20" s="608"/>
      <c r="H20" s="608"/>
      <c r="I20" s="608"/>
      <c r="J20" s="608"/>
      <c r="K20" s="608"/>
      <c r="L20" s="608"/>
      <c r="M20" s="608"/>
      <c r="N20" s="608"/>
      <c r="O20" s="608"/>
      <c r="P20" s="608"/>
      <c r="Q20" s="609"/>
      <c r="R20" s="610">
        <v>1367320</v>
      </c>
      <c r="S20" s="611"/>
      <c r="T20" s="611"/>
      <c r="U20" s="611"/>
      <c r="V20" s="611"/>
      <c r="W20" s="611"/>
      <c r="X20" s="611"/>
      <c r="Y20" s="612"/>
      <c r="Z20" s="615">
        <v>0.1</v>
      </c>
      <c r="AA20" s="616"/>
      <c r="AB20" s="616"/>
      <c r="AC20" s="621"/>
      <c r="AD20" s="619">
        <v>1367320</v>
      </c>
      <c r="AE20" s="611"/>
      <c r="AF20" s="611"/>
      <c r="AG20" s="611"/>
      <c r="AH20" s="611"/>
      <c r="AI20" s="611"/>
      <c r="AJ20" s="611"/>
      <c r="AK20" s="612"/>
      <c r="AL20" s="615">
        <v>0.1</v>
      </c>
      <c r="AM20" s="616"/>
      <c r="AN20" s="616"/>
      <c r="AO20" s="617"/>
      <c r="AP20" s="622" t="s">
        <v>243</v>
      </c>
      <c r="AQ20" s="623"/>
      <c r="AR20" s="623"/>
      <c r="AS20" s="623"/>
      <c r="AT20" s="623"/>
      <c r="AU20" s="623"/>
      <c r="AV20" s="623"/>
      <c r="AW20" s="623"/>
      <c r="AX20" s="623"/>
      <c r="AY20" s="623"/>
      <c r="AZ20" s="623"/>
      <c r="BA20" s="623"/>
      <c r="BB20" s="623"/>
      <c r="BC20" s="624"/>
      <c r="BD20" s="610">
        <v>5229780</v>
      </c>
      <c r="BE20" s="611"/>
      <c r="BF20" s="611"/>
      <c r="BG20" s="611"/>
      <c r="BH20" s="611"/>
      <c r="BI20" s="611"/>
      <c r="BJ20" s="611"/>
      <c r="BK20" s="612"/>
      <c r="BL20" s="613">
        <v>0.7</v>
      </c>
      <c r="BM20" s="613"/>
      <c r="BN20" s="613"/>
      <c r="BO20" s="613"/>
      <c r="BP20" s="614" t="s">
        <v>119</v>
      </c>
      <c r="BQ20" s="614"/>
      <c r="BR20" s="614"/>
      <c r="BS20" s="614"/>
      <c r="BT20" s="614"/>
      <c r="BU20" s="614"/>
      <c r="BV20" s="614"/>
      <c r="BW20" s="618"/>
      <c r="BY20" s="622" t="s">
        <v>244</v>
      </c>
      <c r="BZ20" s="623"/>
      <c r="CA20" s="623"/>
      <c r="CB20" s="623"/>
      <c r="CC20" s="623"/>
      <c r="CD20" s="623"/>
      <c r="CE20" s="623"/>
      <c r="CF20" s="623"/>
      <c r="CG20" s="623"/>
      <c r="CH20" s="623"/>
      <c r="CI20" s="623"/>
      <c r="CJ20" s="623"/>
      <c r="CK20" s="623"/>
      <c r="CL20" s="624"/>
      <c r="CM20" s="610" t="s">
        <v>119</v>
      </c>
      <c r="CN20" s="611"/>
      <c r="CO20" s="611"/>
      <c r="CP20" s="611"/>
      <c r="CQ20" s="611"/>
      <c r="CR20" s="611"/>
      <c r="CS20" s="611"/>
      <c r="CT20" s="612"/>
      <c r="CU20" s="613" t="s">
        <v>119</v>
      </c>
      <c r="CV20" s="613"/>
      <c r="CW20" s="613"/>
      <c r="CX20" s="613"/>
      <c r="CY20" s="619" t="s">
        <v>119</v>
      </c>
      <c r="CZ20" s="611"/>
      <c r="DA20" s="611"/>
      <c r="DB20" s="611"/>
      <c r="DC20" s="611"/>
      <c r="DD20" s="611"/>
      <c r="DE20" s="611"/>
      <c r="DF20" s="611"/>
      <c r="DG20" s="611"/>
      <c r="DH20" s="611"/>
      <c r="DI20" s="611"/>
      <c r="DJ20" s="611"/>
      <c r="DK20" s="612"/>
      <c r="DL20" s="619" t="s">
        <v>119</v>
      </c>
      <c r="DM20" s="611"/>
      <c r="DN20" s="611"/>
      <c r="DO20" s="611"/>
      <c r="DP20" s="611"/>
      <c r="DQ20" s="611"/>
      <c r="DR20" s="611"/>
      <c r="DS20" s="611"/>
      <c r="DT20" s="611"/>
      <c r="DU20" s="611"/>
      <c r="DV20" s="611"/>
      <c r="DW20" s="611"/>
      <c r="DX20" s="620"/>
    </row>
    <row r="21" spans="2:128" ht="11.25" customHeight="1" x14ac:dyDescent="0.15">
      <c r="B21" s="607" t="s">
        <v>245</v>
      </c>
      <c r="C21" s="608"/>
      <c r="D21" s="608"/>
      <c r="E21" s="608"/>
      <c r="F21" s="608"/>
      <c r="G21" s="608"/>
      <c r="H21" s="608"/>
      <c r="I21" s="608"/>
      <c r="J21" s="608"/>
      <c r="K21" s="608"/>
      <c r="L21" s="608"/>
      <c r="M21" s="608"/>
      <c r="N21" s="608"/>
      <c r="O21" s="608"/>
      <c r="P21" s="608"/>
      <c r="Q21" s="609"/>
      <c r="R21" s="610">
        <v>5884008</v>
      </c>
      <c r="S21" s="611"/>
      <c r="T21" s="611"/>
      <c r="U21" s="611"/>
      <c r="V21" s="611"/>
      <c r="W21" s="611"/>
      <c r="X21" s="611"/>
      <c r="Y21" s="612"/>
      <c r="Z21" s="615">
        <v>0.3</v>
      </c>
      <c r="AA21" s="616"/>
      <c r="AB21" s="616"/>
      <c r="AC21" s="621"/>
      <c r="AD21" s="619" t="s">
        <v>119</v>
      </c>
      <c r="AE21" s="611"/>
      <c r="AF21" s="611"/>
      <c r="AG21" s="611"/>
      <c r="AH21" s="611"/>
      <c r="AI21" s="611"/>
      <c r="AJ21" s="611"/>
      <c r="AK21" s="612"/>
      <c r="AL21" s="615" t="s">
        <v>119</v>
      </c>
      <c r="AM21" s="616"/>
      <c r="AN21" s="616"/>
      <c r="AO21" s="617"/>
      <c r="AP21" s="622" t="s">
        <v>246</v>
      </c>
      <c r="AQ21" s="623"/>
      <c r="AR21" s="623"/>
      <c r="AS21" s="623"/>
      <c r="AT21" s="623"/>
      <c r="AU21" s="623"/>
      <c r="AV21" s="623"/>
      <c r="AW21" s="623"/>
      <c r="AX21" s="623"/>
      <c r="AY21" s="623"/>
      <c r="AZ21" s="623"/>
      <c r="BA21" s="623"/>
      <c r="BB21" s="623"/>
      <c r="BC21" s="624"/>
      <c r="BD21" s="610">
        <v>3446784</v>
      </c>
      <c r="BE21" s="611"/>
      <c r="BF21" s="611"/>
      <c r="BG21" s="611"/>
      <c r="BH21" s="611"/>
      <c r="BI21" s="611"/>
      <c r="BJ21" s="611"/>
      <c r="BK21" s="612"/>
      <c r="BL21" s="613">
        <v>0.5</v>
      </c>
      <c r="BM21" s="613"/>
      <c r="BN21" s="613"/>
      <c r="BO21" s="613"/>
      <c r="BP21" s="614" t="s">
        <v>118</v>
      </c>
      <c r="BQ21" s="614"/>
      <c r="BR21" s="614"/>
      <c r="BS21" s="614"/>
      <c r="BT21" s="614"/>
      <c r="BU21" s="614"/>
      <c r="BV21" s="614"/>
      <c r="BW21" s="618"/>
      <c r="BY21" s="622" t="s">
        <v>247</v>
      </c>
      <c r="BZ21" s="623"/>
      <c r="CA21" s="623"/>
      <c r="CB21" s="623"/>
      <c r="CC21" s="623"/>
      <c r="CD21" s="623"/>
      <c r="CE21" s="623"/>
      <c r="CF21" s="623"/>
      <c r="CG21" s="623"/>
      <c r="CH21" s="623"/>
      <c r="CI21" s="623"/>
      <c r="CJ21" s="623"/>
      <c r="CK21" s="623"/>
      <c r="CL21" s="624"/>
      <c r="CM21" s="610">
        <v>1797180</v>
      </c>
      <c r="CN21" s="611"/>
      <c r="CO21" s="611"/>
      <c r="CP21" s="611"/>
      <c r="CQ21" s="611"/>
      <c r="CR21" s="611"/>
      <c r="CS21" s="611"/>
      <c r="CT21" s="612"/>
      <c r="CU21" s="613">
        <v>0.1</v>
      </c>
      <c r="CV21" s="613"/>
      <c r="CW21" s="613"/>
      <c r="CX21" s="613"/>
      <c r="CY21" s="619" t="s">
        <v>118</v>
      </c>
      <c r="CZ21" s="611"/>
      <c r="DA21" s="611"/>
      <c r="DB21" s="611"/>
      <c r="DC21" s="611"/>
      <c r="DD21" s="611"/>
      <c r="DE21" s="611"/>
      <c r="DF21" s="611"/>
      <c r="DG21" s="611"/>
      <c r="DH21" s="611"/>
      <c r="DI21" s="611"/>
      <c r="DJ21" s="611"/>
      <c r="DK21" s="612"/>
      <c r="DL21" s="619">
        <v>1797180</v>
      </c>
      <c r="DM21" s="611"/>
      <c r="DN21" s="611"/>
      <c r="DO21" s="611"/>
      <c r="DP21" s="611"/>
      <c r="DQ21" s="611"/>
      <c r="DR21" s="611"/>
      <c r="DS21" s="611"/>
      <c r="DT21" s="611"/>
      <c r="DU21" s="611"/>
      <c r="DV21" s="611"/>
      <c r="DW21" s="611"/>
      <c r="DX21" s="620"/>
    </row>
    <row r="22" spans="2:128" ht="11.25" customHeight="1" x14ac:dyDescent="0.15">
      <c r="B22" s="607" t="s">
        <v>248</v>
      </c>
      <c r="C22" s="608"/>
      <c r="D22" s="608"/>
      <c r="E22" s="608"/>
      <c r="F22" s="608"/>
      <c r="G22" s="608"/>
      <c r="H22" s="608"/>
      <c r="I22" s="608"/>
      <c r="J22" s="608"/>
      <c r="K22" s="608"/>
      <c r="L22" s="608"/>
      <c r="M22" s="608"/>
      <c r="N22" s="608"/>
      <c r="O22" s="608"/>
      <c r="P22" s="608"/>
      <c r="Q22" s="609"/>
      <c r="R22" s="610">
        <v>26890447</v>
      </c>
      <c r="S22" s="611"/>
      <c r="T22" s="611"/>
      <c r="U22" s="611"/>
      <c r="V22" s="611"/>
      <c r="W22" s="611"/>
      <c r="X22" s="611"/>
      <c r="Y22" s="612"/>
      <c r="Z22" s="615">
        <v>1.5</v>
      </c>
      <c r="AA22" s="616"/>
      <c r="AB22" s="616"/>
      <c r="AC22" s="621"/>
      <c r="AD22" s="619">
        <v>105995</v>
      </c>
      <c r="AE22" s="611"/>
      <c r="AF22" s="611"/>
      <c r="AG22" s="611"/>
      <c r="AH22" s="611"/>
      <c r="AI22" s="611"/>
      <c r="AJ22" s="611"/>
      <c r="AK22" s="612"/>
      <c r="AL22" s="615">
        <v>0</v>
      </c>
      <c r="AM22" s="616"/>
      <c r="AN22" s="616"/>
      <c r="AO22" s="617"/>
      <c r="AP22" s="622" t="s">
        <v>249</v>
      </c>
      <c r="AQ22" s="623"/>
      <c r="AR22" s="623"/>
      <c r="AS22" s="623"/>
      <c r="AT22" s="623"/>
      <c r="AU22" s="623"/>
      <c r="AV22" s="623"/>
      <c r="AW22" s="623"/>
      <c r="AX22" s="623"/>
      <c r="AY22" s="623"/>
      <c r="AZ22" s="623"/>
      <c r="BA22" s="623"/>
      <c r="BB22" s="623"/>
      <c r="BC22" s="624"/>
      <c r="BD22" s="610">
        <v>8291832</v>
      </c>
      <c r="BE22" s="611"/>
      <c r="BF22" s="611"/>
      <c r="BG22" s="611"/>
      <c r="BH22" s="611"/>
      <c r="BI22" s="611"/>
      <c r="BJ22" s="611"/>
      <c r="BK22" s="612"/>
      <c r="BL22" s="613">
        <v>1.2</v>
      </c>
      <c r="BM22" s="613"/>
      <c r="BN22" s="613"/>
      <c r="BO22" s="613"/>
      <c r="BP22" s="614" t="s">
        <v>118</v>
      </c>
      <c r="BQ22" s="614"/>
      <c r="BR22" s="614"/>
      <c r="BS22" s="614"/>
      <c r="BT22" s="614"/>
      <c r="BU22" s="614"/>
      <c r="BV22" s="614"/>
      <c r="BW22" s="618"/>
      <c r="BY22" s="622" t="s">
        <v>250</v>
      </c>
      <c r="BZ22" s="623"/>
      <c r="CA22" s="623"/>
      <c r="CB22" s="623"/>
      <c r="CC22" s="623"/>
      <c r="CD22" s="623"/>
      <c r="CE22" s="623"/>
      <c r="CF22" s="623"/>
      <c r="CG22" s="623"/>
      <c r="CH22" s="623"/>
      <c r="CI22" s="623"/>
      <c r="CJ22" s="623"/>
      <c r="CK22" s="623"/>
      <c r="CL22" s="624"/>
      <c r="CM22" s="610">
        <v>5383992</v>
      </c>
      <c r="CN22" s="611"/>
      <c r="CO22" s="611"/>
      <c r="CP22" s="611"/>
      <c r="CQ22" s="611"/>
      <c r="CR22" s="611"/>
      <c r="CS22" s="611"/>
      <c r="CT22" s="612"/>
      <c r="CU22" s="613">
        <v>0.3</v>
      </c>
      <c r="CV22" s="613"/>
      <c r="CW22" s="613"/>
      <c r="CX22" s="613"/>
      <c r="CY22" s="619" t="s">
        <v>119</v>
      </c>
      <c r="CZ22" s="611"/>
      <c r="DA22" s="611"/>
      <c r="DB22" s="611"/>
      <c r="DC22" s="611"/>
      <c r="DD22" s="611"/>
      <c r="DE22" s="611"/>
      <c r="DF22" s="611"/>
      <c r="DG22" s="611"/>
      <c r="DH22" s="611"/>
      <c r="DI22" s="611"/>
      <c r="DJ22" s="611"/>
      <c r="DK22" s="612"/>
      <c r="DL22" s="619">
        <v>5383992</v>
      </c>
      <c r="DM22" s="611"/>
      <c r="DN22" s="611"/>
      <c r="DO22" s="611"/>
      <c r="DP22" s="611"/>
      <c r="DQ22" s="611"/>
      <c r="DR22" s="611"/>
      <c r="DS22" s="611"/>
      <c r="DT22" s="611"/>
      <c r="DU22" s="611"/>
      <c r="DV22" s="611"/>
      <c r="DW22" s="611"/>
      <c r="DX22" s="620"/>
    </row>
    <row r="23" spans="2:128" ht="11.25" customHeight="1" x14ac:dyDescent="0.15">
      <c r="B23" s="607" t="s">
        <v>251</v>
      </c>
      <c r="C23" s="608"/>
      <c r="D23" s="608"/>
      <c r="E23" s="608"/>
      <c r="F23" s="608"/>
      <c r="G23" s="608"/>
      <c r="H23" s="608"/>
      <c r="I23" s="608"/>
      <c r="J23" s="608"/>
      <c r="K23" s="608"/>
      <c r="L23" s="608"/>
      <c r="M23" s="608"/>
      <c r="N23" s="608"/>
      <c r="O23" s="608"/>
      <c r="P23" s="608"/>
      <c r="Q23" s="609"/>
      <c r="R23" s="610">
        <v>7363233</v>
      </c>
      <c r="S23" s="611"/>
      <c r="T23" s="611"/>
      <c r="U23" s="611"/>
      <c r="V23" s="611"/>
      <c r="W23" s="611"/>
      <c r="X23" s="611"/>
      <c r="Y23" s="612"/>
      <c r="Z23" s="615">
        <v>0.4</v>
      </c>
      <c r="AA23" s="616"/>
      <c r="AB23" s="616"/>
      <c r="AC23" s="621"/>
      <c r="AD23" s="619">
        <v>31532</v>
      </c>
      <c r="AE23" s="611"/>
      <c r="AF23" s="611"/>
      <c r="AG23" s="611"/>
      <c r="AH23" s="611"/>
      <c r="AI23" s="611"/>
      <c r="AJ23" s="611"/>
      <c r="AK23" s="612"/>
      <c r="AL23" s="615">
        <v>0</v>
      </c>
      <c r="AM23" s="616"/>
      <c r="AN23" s="616"/>
      <c r="AO23" s="617"/>
      <c r="AP23" s="622" t="s">
        <v>252</v>
      </c>
      <c r="AQ23" s="623"/>
      <c r="AR23" s="623"/>
      <c r="AS23" s="623"/>
      <c r="AT23" s="623"/>
      <c r="AU23" s="623"/>
      <c r="AV23" s="623"/>
      <c r="AW23" s="623"/>
      <c r="AX23" s="623"/>
      <c r="AY23" s="623"/>
      <c r="AZ23" s="623"/>
      <c r="BA23" s="623"/>
      <c r="BB23" s="623"/>
      <c r="BC23" s="624"/>
      <c r="BD23" s="610">
        <v>39369345</v>
      </c>
      <c r="BE23" s="611"/>
      <c r="BF23" s="611"/>
      <c r="BG23" s="611"/>
      <c r="BH23" s="611"/>
      <c r="BI23" s="611"/>
      <c r="BJ23" s="611"/>
      <c r="BK23" s="612"/>
      <c r="BL23" s="613">
        <v>5.5</v>
      </c>
      <c r="BM23" s="613"/>
      <c r="BN23" s="613"/>
      <c r="BO23" s="613"/>
      <c r="BP23" s="614" t="s">
        <v>119</v>
      </c>
      <c r="BQ23" s="614"/>
      <c r="BR23" s="614"/>
      <c r="BS23" s="614"/>
      <c r="BT23" s="614"/>
      <c r="BU23" s="614"/>
      <c r="BV23" s="614"/>
      <c r="BW23" s="618"/>
      <c r="BY23" s="622" t="s">
        <v>253</v>
      </c>
      <c r="BZ23" s="623"/>
      <c r="CA23" s="623"/>
      <c r="CB23" s="623"/>
      <c r="CC23" s="623"/>
      <c r="CD23" s="623"/>
      <c r="CE23" s="623"/>
      <c r="CF23" s="623"/>
      <c r="CG23" s="623"/>
      <c r="CH23" s="623"/>
      <c r="CI23" s="623"/>
      <c r="CJ23" s="623"/>
      <c r="CK23" s="623"/>
      <c r="CL23" s="624"/>
      <c r="CM23" s="610">
        <v>4264420</v>
      </c>
      <c r="CN23" s="611"/>
      <c r="CO23" s="611"/>
      <c r="CP23" s="611"/>
      <c r="CQ23" s="611"/>
      <c r="CR23" s="611"/>
      <c r="CS23" s="611"/>
      <c r="CT23" s="612"/>
      <c r="CU23" s="613">
        <v>0.2</v>
      </c>
      <c r="CV23" s="613"/>
      <c r="CW23" s="613"/>
      <c r="CX23" s="613"/>
      <c r="CY23" s="619" t="s">
        <v>119</v>
      </c>
      <c r="CZ23" s="611"/>
      <c r="DA23" s="611"/>
      <c r="DB23" s="611"/>
      <c r="DC23" s="611"/>
      <c r="DD23" s="611"/>
      <c r="DE23" s="611"/>
      <c r="DF23" s="611"/>
      <c r="DG23" s="611"/>
      <c r="DH23" s="611"/>
      <c r="DI23" s="611"/>
      <c r="DJ23" s="611"/>
      <c r="DK23" s="612"/>
      <c r="DL23" s="619">
        <v>4264420</v>
      </c>
      <c r="DM23" s="611"/>
      <c r="DN23" s="611"/>
      <c r="DO23" s="611"/>
      <c r="DP23" s="611"/>
      <c r="DQ23" s="611"/>
      <c r="DR23" s="611"/>
      <c r="DS23" s="611"/>
      <c r="DT23" s="611"/>
      <c r="DU23" s="611"/>
      <c r="DV23" s="611"/>
      <c r="DW23" s="611"/>
      <c r="DX23" s="620"/>
    </row>
    <row r="24" spans="2:128" ht="11.25" customHeight="1" x14ac:dyDescent="0.15">
      <c r="B24" s="607" t="s">
        <v>254</v>
      </c>
      <c r="C24" s="608"/>
      <c r="D24" s="608"/>
      <c r="E24" s="608"/>
      <c r="F24" s="608"/>
      <c r="G24" s="608"/>
      <c r="H24" s="608"/>
      <c r="I24" s="608"/>
      <c r="J24" s="608"/>
      <c r="K24" s="608"/>
      <c r="L24" s="608"/>
      <c r="M24" s="608"/>
      <c r="N24" s="608"/>
      <c r="O24" s="608"/>
      <c r="P24" s="608"/>
      <c r="Q24" s="609"/>
      <c r="R24" s="610">
        <v>164738478</v>
      </c>
      <c r="S24" s="611"/>
      <c r="T24" s="611"/>
      <c r="U24" s="611"/>
      <c r="V24" s="611"/>
      <c r="W24" s="611"/>
      <c r="X24" s="611"/>
      <c r="Y24" s="612"/>
      <c r="Z24" s="615">
        <v>8.9</v>
      </c>
      <c r="AA24" s="616"/>
      <c r="AB24" s="616"/>
      <c r="AC24" s="621"/>
      <c r="AD24" s="619" t="s">
        <v>119</v>
      </c>
      <c r="AE24" s="611"/>
      <c r="AF24" s="611"/>
      <c r="AG24" s="611"/>
      <c r="AH24" s="611"/>
      <c r="AI24" s="611"/>
      <c r="AJ24" s="611"/>
      <c r="AK24" s="612"/>
      <c r="AL24" s="615" t="s">
        <v>118</v>
      </c>
      <c r="AM24" s="616"/>
      <c r="AN24" s="616"/>
      <c r="AO24" s="617"/>
      <c r="AP24" s="622" t="s">
        <v>255</v>
      </c>
      <c r="AQ24" s="623"/>
      <c r="AR24" s="623"/>
      <c r="AS24" s="623"/>
      <c r="AT24" s="623"/>
      <c r="AU24" s="623"/>
      <c r="AV24" s="623"/>
      <c r="AW24" s="623"/>
      <c r="AX24" s="623"/>
      <c r="AY24" s="623"/>
      <c r="AZ24" s="623"/>
      <c r="BA24" s="623"/>
      <c r="BB24" s="623"/>
      <c r="BC24" s="624"/>
      <c r="BD24" s="610">
        <v>61698470</v>
      </c>
      <c r="BE24" s="611"/>
      <c r="BF24" s="611"/>
      <c r="BG24" s="611"/>
      <c r="BH24" s="611"/>
      <c r="BI24" s="611"/>
      <c r="BJ24" s="611"/>
      <c r="BK24" s="612"/>
      <c r="BL24" s="613">
        <v>8.6</v>
      </c>
      <c r="BM24" s="613"/>
      <c r="BN24" s="613"/>
      <c r="BO24" s="613"/>
      <c r="BP24" s="614" t="s">
        <v>119</v>
      </c>
      <c r="BQ24" s="614"/>
      <c r="BR24" s="614"/>
      <c r="BS24" s="614"/>
      <c r="BT24" s="614"/>
      <c r="BU24" s="614"/>
      <c r="BV24" s="614"/>
      <c r="BW24" s="618"/>
      <c r="BY24" s="622" t="s">
        <v>256</v>
      </c>
      <c r="BZ24" s="623"/>
      <c r="CA24" s="623"/>
      <c r="CB24" s="623"/>
      <c r="CC24" s="623"/>
      <c r="CD24" s="623"/>
      <c r="CE24" s="623"/>
      <c r="CF24" s="623"/>
      <c r="CG24" s="623"/>
      <c r="CH24" s="623"/>
      <c r="CI24" s="623"/>
      <c r="CJ24" s="623"/>
      <c r="CK24" s="623"/>
      <c r="CL24" s="624"/>
      <c r="CM24" s="610">
        <v>330646</v>
      </c>
      <c r="CN24" s="611"/>
      <c r="CO24" s="611"/>
      <c r="CP24" s="611"/>
      <c r="CQ24" s="611"/>
      <c r="CR24" s="611"/>
      <c r="CS24" s="611"/>
      <c r="CT24" s="612"/>
      <c r="CU24" s="613">
        <v>0</v>
      </c>
      <c r="CV24" s="613"/>
      <c r="CW24" s="613"/>
      <c r="CX24" s="613"/>
      <c r="CY24" s="619" t="s">
        <v>119</v>
      </c>
      <c r="CZ24" s="611"/>
      <c r="DA24" s="611"/>
      <c r="DB24" s="611"/>
      <c r="DC24" s="611"/>
      <c r="DD24" s="611"/>
      <c r="DE24" s="611"/>
      <c r="DF24" s="611"/>
      <c r="DG24" s="611"/>
      <c r="DH24" s="611"/>
      <c r="DI24" s="611"/>
      <c r="DJ24" s="611"/>
      <c r="DK24" s="612"/>
      <c r="DL24" s="619">
        <v>330646</v>
      </c>
      <c r="DM24" s="611"/>
      <c r="DN24" s="611"/>
      <c r="DO24" s="611"/>
      <c r="DP24" s="611"/>
      <c r="DQ24" s="611"/>
      <c r="DR24" s="611"/>
      <c r="DS24" s="611"/>
      <c r="DT24" s="611"/>
      <c r="DU24" s="611"/>
      <c r="DV24" s="611"/>
      <c r="DW24" s="611"/>
      <c r="DX24" s="620"/>
    </row>
    <row r="25" spans="2:128" ht="11.25" customHeight="1" x14ac:dyDescent="0.15">
      <c r="B25" s="607" t="s">
        <v>257</v>
      </c>
      <c r="C25" s="608"/>
      <c r="D25" s="608"/>
      <c r="E25" s="608"/>
      <c r="F25" s="608"/>
      <c r="G25" s="608"/>
      <c r="H25" s="608"/>
      <c r="I25" s="608"/>
      <c r="J25" s="608"/>
      <c r="K25" s="608"/>
      <c r="L25" s="608"/>
      <c r="M25" s="608"/>
      <c r="N25" s="608"/>
      <c r="O25" s="608"/>
      <c r="P25" s="608"/>
      <c r="Q25" s="609"/>
      <c r="R25" s="610" t="s">
        <v>118</v>
      </c>
      <c r="S25" s="611"/>
      <c r="T25" s="611"/>
      <c r="U25" s="611"/>
      <c r="V25" s="611"/>
      <c r="W25" s="611"/>
      <c r="X25" s="611"/>
      <c r="Y25" s="612"/>
      <c r="Z25" s="615" t="s">
        <v>119</v>
      </c>
      <c r="AA25" s="616"/>
      <c r="AB25" s="616"/>
      <c r="AC25" s="621"/>
      <c r="AD25" s="619" t="s">
        <v>119</v>
      </c>
      <c r="AE25" s="611"/>
      <c r="AF25" s="611"/>
      <c r="AG25" s="611"/>
      <c r="AH25" s="611"/>
      <c r="AI25" s="611"/>
      <c r="AJ25" s="611"/>
      <c r="AK25" s="612"/>
      <c r="AL25" s="615" t="s">
        <v>119</v>
      </c>
      <c r="AM25" s="616"/>
      <c r="AN25" s="616"/>
      <c r="AO25" s="617"/>
      <c r="AP25" s="622" t="s">
        <v>258</v>
      </c>
      <c r="AQ25" s="623"/>
      <c r="AR25" s="623"/>
      <c r="AS25" s="623"/>
      <c r="AT25" s="623"/>
      <c r="AU25" s="623"/>
      <c r="AV25" s="623"/>
      <c r="AW25" s="623"/>
      <c r="AX25" s="623"/>
      <c r="AY25" s="623"/>
      <c r="AZ25" s="623"/>
      <c r="BA25" s="623"/>
      <c r="BB25" s="623"/>
      <c r="BC25" s="624"/>
      <c r="BD25" s="610">
        <v>10513</v>
      </c>
      <c r="BE25" s="611"/>
      <c r="BF25" s="611"/>
      <c r="BG25" s="611"/>
      <c r="BH25" s="611"/>
      <c r="BI25" s="611"/>
      <c r="BJ25" s="611"/>
      <c r="BK25" s="612"/>
      <c r="BL25" s="613">
        <v>0</v>
      </c>
      <c r="BM25" s="613"/>
      <c r="BN25" s="613"/>
      <c r="BO25" s="613"/>
      <c r="BP25" s="614" t="s">
        <v>119</v>
      </c>
      <c r="BQ25" s="614"/>
      <c r="BR25" s="614"/>
      <c r="BS25" s="614"/>
      <c r="BT25" s="614"/>
      <c r="BU25" s="614"/>
      <c r="BV25" s="614"/>
      <c r="BW25" s="618"/>
      <c r="BY25" s="622" t="s">
        <v>259</v>
      </c>
      <c r="BZ25" s="623"/>
      <c r="CA25" s="623"/>
      <c r="CB25" s="623"/>
      <c r="CC25" s="623"/>
      <c r="CD25" s="623"/>
      <c r="CE25" s="623"/>
      <c r="CF25" s="623"/>
      <c r="CG25" s="623"/>
      <c r="CH25" s="623"/>
      <c r="CI25" s="623"/>
      <c r="CJ25" s="623"/>
      <c r="CK25" s="623"/>
      <c r="CL25" s="624"/>
      <c r="CM25" s="610">
        <v>4064871</v>
      </c>
      <c r="CN25" s="611"/>
      <c r="CO25" s="611"/>
      <c r="CP25" s="611"/>
      <c r="CQ25" s="611"/>
      <c r="CR25" s="611"/>
      <c r="CS25" s="611"/>
      <c r="CT25" s="612"/>
      <c r="CU25" s="613">
        <v>0.2</v>
      </c>
      <c r="CV25" s="613"/>
      <c r="CW25" s="613"/>
      <c r="CX25" s="613"/>
      <c r="CY25" s="619" t="s">
        <v>119</v>
      </c>
      <c r="CZ25" s="611"/>
      <c r="DA25" s="611"/>
      <c r="DB25" s="611"/>
      <c r="DC25" s="611"/>
      <c r="DD25" s="611"/>
      <c r="DE25" s="611"/>
      <c r="DF25" s="611"/>
      <c r="DG25" s="611"/>
      <c r="DH25" s="611"/>
      <c r="DI25" s="611"/>
      <c r="DJ25" s="611"/>
      <c r="DK25" s="612"/>
      <c r="DL25" s="619">
        <v>4064871</v>
      </c>
      <c r="DM25" s="611"/>
      <c r="DN25" s="611"/>
      <c r="DO25" s="611"/>
      <c r="DP25" s="611"/>
      <c r="DQ25" s="611"/>
      <c r="DR25" s="611"/>
      <c r="DS25" s="611"/>
      <c r="DT25" s="611"/>
      <c r="DU25" s="611"/>
      <c r="DV25" s="611"/>
      <c r="DW25" s="611"/>
      <c r="DX25" s="620"/>
    </row>
    <row r="26" spans="2:128" ht="11.25" customHeight="1" x14ac:dyDescent="0.15">
      <c r="B26" s="607" t="s">
        <v>260</v>
      </c>
      <c r="C26" s="608"/>
      <c r="D26" s="608"/>
      <c r="E26" s="608"/>
      <c r="F26" s="608"/>
      <c r="G26" s="608"/>
      <c r="H26" s="608"/>
      <c r="I26" s="608"/>
      <c r="J26" s="608"/>
      <c r="K26" s="608"/>
      <c r="L26" s="608"/>
      <c r="M26" s="608"/>
      <c r="N26" s="608"/>
      <c r="O26" s="608"/>
      <c r="P26" s="608"/>
      <c r="Q26" s="609"/>
      <c r="R26" s="610">
        <v>5808335</v>
      </c>
      <c r="S26" s="611"/>
      <c r="T26" s="611"/>
      <c r="U26" s="611"/>
      <c r="V26" s="611"/>
      <c r="W26" s="611"/>
      <c r="X26" s="611"/>
      <c r="Y26" s="612"/>
      <c r="Z26" s="615">
        <v>0.3</v>
      </c>
      <c r="AA26" s="616"/>
      <c r="AB26" s="616"/>
      <c r="AC26" s="621"/>
      <c r="AD26" s="619">
        <v>239562</v>
      </c>
      <c r="AE26" s="611"/>
      <c r="AF26" s="611"/>
      <c r="AG26" s="611"/>
      <c r="AH26" s="611"/>
      <c r="AI26" s="611"/>
      <c r="AJ26" s="611"/>
      <c r="AK26" s="612"/>
      <c r="AL26" s="615">
        <v>0</v>
      </c>
      <c r="AM26" s="616"/>
      <c r="AN26" s="616"/>
      <c r="AO26" s="617"/>
      <c r="AP26" s="622" t="s">
        <v>261</v>
      </c>
      <c r="AQ26" s="623"/>
      <c r="AR26" s="623"/>
      <c r="AS26" s="623"/>
      <c r="AT26" s="623"/>
      <c r="AU26" s="623"/>
      <c r="AV26" s="623"/>
      <c r="AW26" s="623"/>
      <c r="AX26" s="623"/>
      <c r="AY26" s="623"/>
      <c r="AZ26" s="623"/>
      <c r="BA26" s="623"/>
      <c r="BB26" s="623"/>
      <c r="BC26" s="624"/>
      <c r="BD26" s="610" t="s">
        <v>206</v>
      </c>
      <c r="BE26" s="611"/>
      <c r="BF26" s="611"/>
      <c r="BG26" s="611"/>
      <c r="BH26" s="611"/>
      <c r="BI26" s="611"/>
      <c r="BJ26" s="611"/>
      <c r="BK26" s="612"/>
      <c r="BL26" s="613" t="s">
        <v>119</v>
      </c>
      <c r="BM26" s="613"/>
      <c r="BN26" s="613"/>
      <c r="BO26" s="613"/>
      <c r="BP26" s="614" t="s">
        <v>119</v>
      </c>
      <c r="BQ26" s="614"/>
      <c r="BR26" s="614"/>
      <c r="BS26" s="614"/>
      <c r="BT26" s="614"/>
      <c r="BU26" s="614"/>
      <c r="BV26" s="614"/>
      <c r="BW26" s="618"/>
      <c r="BY26" s="622" t="s">
        <v>262</v>
      </c>
      <c r="BZ26" s="623"/>
      <c r="CA26" s="623"/>
      <c r="CB26" s="623"/>
      <c r="CC26" s="623"/>
      <c r="CD26" s="623"/>
      <c r="CE26" s="623"/>
      <c r="CF26" s="623"/>
      <c r="CG26" s="623"/>
      <c r="CH26" s="623"/>
      <c r="CI26" s="623"/>
      <c r="CJ26" s="623"/>
      <c r="CK26" s="623"/>
      <c r="CL26" s="624"/>
      <c r="CM26" s="610">
        <v>96900240</v>
      </c>
      <c r="CN26" s="611"/>
      <c r="CO26" s="611"/>
      <c r="CP26" s="611"/>
      <c r="CQ26" s="611"/>
      <c r="CR26" s="611"/>
      <c r="CS26" s="611"/>
      <c r="CT26" s="612"/>
      <c r="CU26" s="613">
        <v>5.3</v>
      </c>
      <c r="CV26" s="613"/>
      <c r="CW26" s="613"/>
      <c r="CX26" s="613"/>
      <c r="CY26" s="619" t="s">
        <v>119</v>
      </c>
      <c r="CZ26" s="611"/>
      <c r="DA26" s="611"/>
      <c r="DB26" s="611"/>
      <c r="DC26" s="611"/>
      <c r="DD26" s="611"/>
      <c r="DE26" s="611"/>
      <c r="DF26" s="611"/>
      <c r="DG26" s="611"/>
      <c r="DH26" s="611"/>
      <c r="DI26" s="611"/>
      <c r="DJ26" s="611"/>
      <c r="DK26" s="612"/>
      <c r="DL26" s="619">
        <v>96900240</v>
      </c>
      <c r="DM26" s="611"/>
      <c r="DN26" s="611"/>
      <c r="DO26" s="611"/>
      <c r="DP26" s="611"/>
      <c r="DQ26" s="611"/>
      <c r="DR26" s="611"/>
      <c r="DS26" s="611"/>
      <c r="DT26" s="611"/>
      <c r="DU26" s="611"/>
      <c r="DV26" s="611"/>
      <c r="DW26" s="611"/>
      <c r="DX26" s="620"/>
    </row>
    <row r="27" spans="2:128" ht="11.25" customHeight="1" x14ac:dyDescent="0.15">
      <c r="B27" s="607" t="s">
        <v>263</v>
      </c>
      <c r="C27" s="608"/>
      <c r="D27" s="608"/>
      <c r="E27" s="608"/>
      <c r="F27" s="608"/>
      <c r="G27" s="608"/>
      <c r="H27" s="608"/>
      <c r="I27" s="608"/>
      <c r="J27" s="608"/>
      <c r="K27" s="608"/>
      <c r="L27" s="608"/>
      <c r="M27" s="608"/>
      <c r="N27" s="608"/>
      <c r="O27" s="608"/>
      <c r="P27" s="608"/>
      <c r="Q27" s="609"/>
      <c r="R27" s="610">
        <v>388016</v>
      </c>
      <c r="S27" s="611"/>
      <c r="T27" s="611"/>
      <c r="U27" s="611"/>
      <c r="V27" s="611"/>
      <c r="W27" s="611"/>
      <c r="X27" s="611"/>
      <c r="Y27" s="612"/>
      <c r="Z27" s="615">
        <v>0</v>
      </c>
      <c r="AA27" s="616"/>
      <c r="AB27" s="616"/>
      <c r="AC27" s="621"/>
      <c r="AD27" s="619" t="s">
        <v>118</v>
      </c>
      <c r="AE27" s="611"/>
      <c r="AF27" s="611"/>
      <c r="AG27" s="611"/>
      <c r="AH27" s="611"/>
      <c r="AI27" s="611"/>
      <c r="AJ27" s="611"/>
      <c r="AK27" s="612"/>
      <c r="AL27" s="615" t="s">
        <v>206</v>
      </c>
      <c r="AM27" s="616"/>
      <c r="AN27" s="616"/>
      <c r="AO27" s="617"/>
      <c r="AP27" s="622" t="s">
        <v>264</v>
      </c>
      <c r="AQ27" s="623"/>
      <c r="AR27" s="623"/>
      <c r="AS27" s="623"/>
      <c r="AT27" s="623"/>
      <c r="AU27" s="623"/>
      <c r="AV27" s="623"/>
      <c r="AW27" s="623"/>
      <c r="AX27" s="623"/>
      <c r="AY27" s="623"/>
      <c r="AZ27" s="623"/>
      <c r="BA27" s="623"/>
      <c r="BB27" s="623"/>
      <c r="BC27" s="624"/>
      <c r="BD27" s="610" t="s">
        <v>119</v>
      </c>
      <c r="BE27" s="611"/>
      <c r="BF27" s="611"/>
      <c r="BG27" s="611"/>
      <c r="BH27" s="611"/>
      <c r="BI27" s="611"/>
      <c r="BJ27" s="611"/>
      <c r="BK27" s="612"/>
      <c r="BL27" s="613" t="s">
        <v>119</v>
      </c>
      <c r="BM27" s="613"/>
      <c r="BN27" s="613"/>
      <c r="BO27" s="613"/>
      <c r="BP27" s="614" t="s">
        <v>118</v>
      </c>
      <c r="BQ27" s="614"/>
      <c r="BR27" s="614"/>
      <c r="BS27" s="614"/>
      <c r="BT27" s="614"/>
      <c r="BU27" s="614"/>
      <c r="BV27" s="614"/>
      <c r="BW27" s="618"/>
      <c r="BY27" s="622" t="s">
        <v>265</v>
      </c>
      <c r="BZ27" s="623"/>
      <c r="CA27" s="623"/>
      <c r="CB27" s="623"/>
      <c r="CC27" s="623"/>
      <c r="CD27" s="623"/>
      <c r="CE27" s="623"/>
      <c r="CF27" s="623"/>
      <c r="CG27" s="623"/>
      <c r="CH27" s="623"/>
      <c r="CI27" s="623"/>
      <c r="CJ27" s="623"/>
      <c r="CK27" s="623"/>
      <c r="CL27" s="624"/>
      <c r="CM27" s="610">
        <v>2408597</v>
      </c>
      <c r="CN27" s="611"/>
      <c r="CO27" s="611"/>
      <c r="CP27" s="611"/>
      <c r="CQ27" s="611"/>
      <c r="CR27" s="611"/>
      <c r="CS27" s="611"/>
      <c r="CT27" s="612"/>
      <c r="CU27" s="613">
        <v>0.1</v>
      </c>
      <c r="CV27" s="613"/>
      <c r="CW27" s="613"/>
      <c r="CX27" s="613"/>
      <c r="CY27" s="619" t="s">
        <v>119</v>
      </c>
      <c r="CZ27" s="611"/>
      <c r="DA27" s="611"/>
      <c r="DB27" s="611"/>
      <c r="DC27" s="611"/>
      <c r="DD27" s="611"/>
      <c r="DE27" s="611"/>
      <c r="DF27" s="611"/>
      <c r="DG27" s="611"/>
      <c r="DH27" s="611"/>
      <c r="DI27" s="611"/>
      <c r="DJ27" s="611"/>
      <c r="DK27" s="612"/>
      <c r="DL27" s="619">
        <v>2408597</v>
      </c>
      <c r="DM27" s="611"/>
      <c r="DN27" s="611"/>
      <c r="DO27" s="611"/>
      <c r="DP27" s="611"/>
      <c r="DQ27" s="611"/>
      <c r="DR27" s="611"/>
      <c r="DS27" s="611"/>
      <c r="DT27" s="611"/>
      <c r="DU27" s="611"/>
      <c r="DV27" s="611"/>
      <c r="DW27" s="611"/>
      <c r="DX27" s="620"/>
    </row>
    <row r="28" spans="2:128" ht="11.25" customHeight="1" x14ac:dyDescent="0.15">
      <c r="B28" s="607" t="s">
        <v>266</v>
      </c>
      <c r="C28" s="608"/>
      <c r="D28" s="608"/>
      <c r="E28" s="608"/>
      <c r="F28" s="608"/>
      <c r="G28" s="608"/>
      <c r="H28" s="608"/>
      <c r="I28" s="608"/>
      <c r="J28" s="608"/>
      <c r="K28" s="608"/>
      <c r="L28" s="608"/>
      <c r="M28" s="608"/>
      <c r="N28" s="608"/>
      <c r="O28" s="608"/>
      <c r="P28" s="608"/>
      <c r="Q28" s="609"/>
      <c r="R28" s="610">
        <v>45753818</v>
      </c>
      <c r="S28" s="611"/>
      <c r="T28" s="611"/>
      <c r="U28" s="611"/>
      <c r="V28" s="611"/>
      <c r="W28" s="611"/>
      <c r="X28" s="611"/>
      <c r="Y28" s="612"/>
      <c r="Z28" s="615">
        <v>2.5</v>
      </c>
      <c r="AA28" s="616"/>
      <c r="AB28" s="616"/>
      <c r="AC28" s="621"/>
      <c r="AD28" s="619" t="s">
        <v>119</v>
      </c>
      <c r="AE28" s="611"/>
      <c r="AF28" s="611"/>
      <c r="AG28" s="611"/>
      <c r="AH28" s="611"/>
      <c r="AI28" s="611"/>
      <c r="AJ28" s="611"/>
      <c r="AK28" s="612"/>
      <c r="AL28" s="615" t="s">
        <v>119</v>
      </c>
      <c r="AM28" s="616"/>
      <c r="AN28" s="616"/>
      <c r="AO28" s="617"/>
      <c r="AP28" s="622" t="s">
        <v>267</v>
      </c>
      <c r="AQ28" s="623"/>
      <c r="AR28" s="623"/>
      <c r="AS28" s="623"/>
      <c r="AT28" s="623"/>
      <c r="AU28" s="623"/>
      <c r="AV28" s="623"/>
      <c r="AW28" s="623"/>
      <c r="AX28" s="623"/>
      <c r="AY28" s="623"/>
      <c r="AZ28" s="623"/>
      <c r="BA28" s="623"/>
      <c r="BB28" s="623"/>
      <c r="BC28" s="624"/>
      <c r="BD28" s="610">
        <v>36654</v>
      </c>
      <c r="BE28" s="611"/>
      <c r="BF28" s="611"/>
      <c r="BG28" s="611"/>
      <c r="BH28" s="611"/>
      <c r="BI28" s="611"/>
      <c r="BJ28" s="611"/>
      <c r="BK28" s="612"/>
      <c r="BL28" s="613">
        <v>0</v>
      </c>
      <c r="BM28" s="613"/>
      <c r="BN28" s="613"/>
      <c r="BO28" s="613"/>
      <c r="BP28" s="614" t="s">
        <v>119</v>
      </c>
      <c r="BQ28" s="614"/>
      <c r="BR28" s="614"/>
      <c r="BS28" s="614"/>
      <c r="BT28" s="614"/>
      <c r="BU28" s="614"/>
      <c r="BV28" s="614"/>
      <c r="BW28" s="618"/>
      <c r="BY28" s="622" t="s">
        <v>268</v>
      </c>
      <c r="BZ28" s="623"/>
      <c r="CA28" s="623"/>
      <c r="CB28" s="623"/>
      <c r="CC28" s="623"/>
      <c r="CD28" s="623"/>
      <c r="CE28" s="623"/>
      <c r="CF28" s="623"/>
      <c r="CG28" s="623"/>
      <c r="CH28" s="623"/>
      <c r="CI28" s="623"/>
      <c r="CJ28" s="623"/>
      <c r="CK28" s="623"/>
      <c r="CL28" s="624"/>
      <c r="CM28" s="610" t="s">
        <v>119</v>
      </c>
      <c r="CN28" s="611"/>
      <c r="CO28" s="611"/>
      <c r="CP28" s="611"/>
      <c r="CQ28" s="611"/>
      <c r="CR28" s="611"/>
      <c r="CS28" s="611"/>
      <c r="CT28" s="612"/>
      <c r="CU28" s="613" t="s">
        <v>119</v>
      </c>
      <c r="CV28" s="613"/>
      <c r="CW28" s="613"/>
      <c r="CX28" s="613"/>
      <c r="CY28" s="619" t="s">
        <v>119</v>
      </c>
      <c r="CZ28" s="611"/>
      <c r="DA28" s="611"/>
      <c r="DB28" s="611"/>
      <c r="DC28" s="611"/>
      <c r="DD28" s="611"/>
      <c r="DE28" s="611"/>
      <c r="DF28" s="611"/>
      <c r="DG28" s="611"/>
      <c r="DH28" s="611"/>
      <c r="DI28" s="611"/>
      <c r="DJ28" s="611"/>
      <c r="DK28" s="612"/>
      <c r="DL28" s="619" t="s">
        <v>119</v>
      </c>
      <c r="DM28" s="611"/>
      <c r="DN28" s="611"/>
      <c r="DO28" s="611"/>
      <c r="DP28" s="611"/>
      <c r="DQ28" s="611"/>
      <c r="DR28" s="611"/>
      <c r="DS28" s="611"/>
      <c r="DT28" s="611"/>
      <c r="DU28" s="611"/>
      <c r="DV28" s="611"/>
      <c r="DW28" s="611"/>
      <c r="DX28" s="620"/>
    </row>
    <row r="29" spans="2:128" ht="11.25" customHeight="1" x14ac:dyDescent="0.15">
      <c r="B29" s="607" t="s">
        <v>269</v>
      </c>
      <c r="C29" s="608"/>
      <c r="D29" s="608"/>
      <c r="E29" s="608"/>
      <c r="F29" s="608"/>
      <c r="G29" s="608"/>
      <c r="H29" s="608"/>
      <c r="I29" s="608"/>
      <c r="J29" s="608"/>
      <c r="K29" s="608"/>
      <c r="L29" s="608"/>
      <c r="M29" s="608"/>
      <c r="N29" s="608"/>
      <c r="O29" s="608"/>
      <c r="P29" s="608"/>
      <c r="Q29" s="609"/>
      <c r="R29" s="610">
        <v>10694609</v>
      </c>
      <c r="S29" s="611"/>
      <c r="T29" s="611"/>
      <c r="U29" s="611"/>
      <c r="V29" s="611"/>
      <c r="W29" s="611"/>
      <c r="X29" s="611"/>
      <c r="Y29" s="612"/>
      <c r="Z29" s="615">
        <v>0.6</v>
      </c>
      <c r="AA29" s="616"/>
      <c r="AB29" s="616"/>
      <c r="AC29" s="621"/>
      <c r="AD29" s="619" t="s">
        <v>119</v>
      </c>
      <c r="AE29" s="611"/>
      <c r="AF29" s="611"/>
      <c r="AG29" s="611"/>
      <c r="AH29" s="611"/>
      <c r="AI29" s="611"/>
      <c r="AJ29" s="611"/>
      <c r="AK29" s="612"/>
      <c r="AL29" s="615" t="s">
        <v>118</v>
      </c>
      <c r="AM29" s="616"/>
      <c r="AN29" s="616"/>
      <c r="AO29" s="617"/>
      <c r="AP29" s="622" t="s">
        <v>270</v>
      </c>
      <c r="AQ29" s="623"/>
      <c r="AR29" s="623"/>
      <c r="AS29" s="623"/>
      <c r="AT29" s="623"/>
      <c r="AU29" s="623"/>
      <c r="AV29" s="623"/>
      <c r="AW29" s="623"/>
      <c r="AX29" s="623"/>
      <c r="AY29" s="623"/>
      <c r="AZ29" s="623"/>
      <c r="BA29" s="623"/>
      <c r="BB29" s="623"/>
      <c r="BC29" s="624"/>
      <c r="BD29" s="610">
        <v>36654</v>
      </c>
      <c r="BE29" s="611"/>
      <c r="BF29" s="611"/>
      <c r="BG29" s="611"/>
      <c r="BH29" s="611"/>
      <c r="BI29" s="611"/>
      <c r="BJ29" s="611"/>
      <c r="BK29" s="612"/>
      <c r="BL29" s="613">
        <v>0</v>
      </c>
      <c r="BM29" s="613"/>
      <c r="BN29" s="613"/>
      <c r="BO29" s="613"/>
      <c r="BP29" s="614" t="s">
        <v>119</v>
      </c>
      <c r="BQ29" s="614"/>
      <c r="BR29" s="614"/>
      <c r="BS29" s="614"/>
      <c r="BT29" s="614"/>
      <c r="BU29" s="614"/>
      <c r="BV29" s="614"/>
      <c r="BW29" s="618"/>
      <c r="BY29" s="622" t="s">
        <v>271</v>
      </c>
      <c r="BZ29" s="623"/>
      <c r="CA29" s="623"/>
      <c r="CB29" s="623"/>
      <c r="CC29" s="623"/>
      <c r="CD29" s="623"/>
      <c r="CE29" s="623"/>
      <c r="CF29" s="623"/>
      <c r="CG29" s="623"/>
      <c r="CH29" s="623"/>
      <c r="CI29" s="623"/>
      <c r="CJ29" s="623"/>
      <c r="CK29" s="623"/>
      <c r="CL29" s="624"/>
      <c r="CM29" s="610">
        <v>6377732</v>
      </c>
      <c r="CN29" s="611"/>
      <c r="CO29" s="611"/>
      <c r="CP29" s="611"/>
      <c r="CQ29" s="611"/>
      <c r="CR29" s="611"/>
      <c r="CS29" s="611"/>
      <c r="CT29" s="612"/>
      <c r="CU29" s="613">
        <v>0.3</v>
      </c>
      <c r="CV29" s="613"/>
      <c r="CW29" s="613"/>
      <c r="CX29" s="613"/>
      <c r="CY29" s="619" t="s">
        <v>206</v>
      </c>
      <c r="CZ29" s="611"/>
      <c r="DA29" s="611"/>
      <c r="DB29" s="611"/>
      <c r="DC29" s="611"/>
      <c r="DD29" s="611"/>
      <c r="DE29" s="611"/>
      <c r="DF29" s="611"/>
      <c r="DG29" s="611"/>
      <c r="DH29" s="611"/>
      <c r="DI29" s="611"/>
      <c r="DJ29" s="611"/>
      <c r="DK29" s="612"/>
      <c r="DL29" s="619">
        <v>6377732</v>
      </c>
      <c r="DM29" s="611"/>
      <c r="DN29" s="611"/>
      <c r="DO29" s="611"/>
      <c r="DP29" s="611"/>
      <c r="DQ29" s="611"/>
      <c r="DR29" s="611"/>
      <c r="DS29" s="611"/>
      <c r="DT29" s="611"/>
      <c r="DU29" s="611"/>
      <c r="DV29" s="611"/>
      <c r="DW29" s="611"/>
      <c r="DX29" s="620"/>
    </row>
    <row r="30" spans="2:128" ht="11.25" customHeight="1" x14ac:dyDescent="0.15">
      <c r="B30" s="607" t="s">
        <v>272</v>
      </c>
      <c r="C30" s="608"/>
      <c r="D30" s="608"/>
      <c r="E30" s="608"/>
      <c r="F30" s="608"/>
      <c r="G30" s="608"/>
      <c r="H30" s="608"/>
      <c r="I30" s="608"/>
      <c r="J30" s="608"/>
      <c r="K30" s="608"/>
      <c r="L30" s="608"/>
      <c r="M30" s="608"/>
      <c r="N30" s="608"/>
      <c r="O30" s="608"/>
      <c r="P30" s="608"/>
      <c r="Q30" s="609"/>
      <c r="R30" s="610">
        <v>219338374</v>
      </c>
      <c r="S30" s="611"/>
      <c r="T30" s="611"/>
      <c r="U30" s="611"/>
      <c r="V30" s="611"/>
      <c r="W30" s="611"/>
      <c r="X30" s="611"/>
      <c r="Y30" s="612"/>
      <c r="Z30" s="615">
        <v>11.9</v>
      </c>
      <c r="AA30" s="616"/>
      <c r="AB30" s="616"/>
      <c r="AC30" s="621"/>
      <c r="AD30" s="619">
        <v>365033</v>
      </c>
      <c r="AE30" s="611"/>
      <c r="AF30" s="611"/>
      <c r="AG30" s="611"/>
      <c r="AH30" s="611"/>
      <c r="AI30" s="611"/>
      <c r="AJ30" s="611"/>
      <c r="AK30" s="612"/>
      <c r="AL30" s="615">
        <v>0</v>
      </c>
      <c r="AM30" s="616"/>
      <c r="AN30" s="616"/>
      <c r="AO30" s="617"/>
      <c r="AP30" s="622" t="s">
        <v>273</v>
      </c>
      <c r="AQ30" s="623"/>
      <c r="AR30" s="623"/>
      <c r="AS30" s="623"/>
      <c r="AT30" s="623"/>
      <c r="AU30" s="623"/>
      <c r="AV30" s="623"/>
      <c r="AW30" s="623"/>
      <c r="AX30" s="623"/>
      <c r="AY30" s="623"/>
      <c r="AZ30" s="623"/>
      <c r="BA30" s="623"/>
      <c r="BB30" s="623"/>
      <c r="BC30" s="624"/>
      <c r="BD30" s="610">
        <v>36654</v>
      </c>
      <c r="BE30" s="611"/>
      <c r="BF30" s="611"/>
      <c r="BG30" s="611"/>
      <c r="BH30" s="611"/>
      <c r="BI30" s="611"/>
      <c r="BJ30" s="611"/>
      <c r="BK30" s="612"/>
      <c r="BL30" s="613">
        <v>0</v>
      </c>
      <c r="BM30" s="613"/>
      <c r="BN30" s="613"/>
      <c r="BO30" s="613"/>
      <c r="BP30" s="614" t="s">
        <v>206</v>
      </c>
      <c r="BQ30" s="614"/>
      <c r="BR30" s="614"/>
      <c r="BS30" s="614"/>
      <c r="BT30" s="614"/>
      <c r="BU30" s="614"/>
      <c r="BV30" s="614"/>
      <c r="BW30" s="618"/>
      <c r="BY30" s="622" t="s">
        <v>274</v>
      </c>
      <c r="BZ30" s="628"/>
      <c r="CA30" s="628"/>
      <c r="CB30" s="628"/>
      <c r="CC30" s="628"/>
      <c r="CD30" s="628"/>
      <c r="CE30" s="628"/>
      <c r="CF30" s="628"/>
      <c r="CG30" s="628"/>
      <c r="CH30" s="628"/>
      <c r="CI30" s="628"/>
      <c r="CJ30" s="628"/>
      <c r="CK30" s="628"/>
      <c r="CL30" s="624"/>
      <c r="CM30" s="610">
        <v>6425088</v>
      </c>
      <c r="CN30" s="611"/>
      <c r="CO30" s="611"/>
      <c r="CP30" s="611"/>
      <c r="CQ30" s="611"/>
      <c r="CR30" s="611"/>
      <c r="CS30" s="611"/>
      <c r="CT30" s="612"/>
      <c r="CU30" s="613">
        <v>0.4</v>
      </c>
      <c r="CV30" s="613"/>
      <c r="CW30" s="613"/>
      <c r="CX30" s="613"/>
      <c r="CY30" s="619" t="s">
        <v>119</v>
      </c>
      <c r="CZ30" s="611"/>
      <c r="DA30" s="611"/>
      <c r="DB30" s="611"/>
      <c r="DC30" s="611"/>
      <c r="DD30" s="611"/>
      <c r="DE30" s="611"/>
      <c r="DF30" s="611"/>
      <c r="DG30" s="611"/>
      <c r="DH30" s="611"/>
      <c r="DI30" s="611"/>
      <c r="DJ30" s="611"/>
      <c r="DK30" s="612"/>
      <c r="DL30" s="619">
        <v>6425088</v>
      </c>
      <c r="DM30" s="611"/>
      <c r="DN30" s="611"/>
      <c r="DO30" s="611"/>
      <c r="DP30" s="611"/>
      <c r="DQ30" s="611"/>
      <c r="DR30" s="611"/>
      <c r="DS30" s="611"/>
      <c r="DT30" s="611"/>
      <c r="DU30" s="611"/>
      <c r="DV30" s="611"/>
      <c r="DW30" s="611"/>
      <c r="DX30" s="620"/>
    </row>
    <row r="31" spans="2:128" ht="11.25" customHeight="1" x14ac:dyDescent="0.15">
      <c r="B31" s="607" t="s">
        <v>275</v>
      </c>
      <c r="C31" s="608"/>
      <c r="D31" s="608"/>
      <c r="E31" s="608"/>
      <c r="F31" s="608"/>
      <c r="G31" s="608"/>
      <c r="H31" s="608"/>
      <c r="I31" s="608"/>
      <c r="J31" s="608"/>
      <c r="K31" s="608"/>
      <c r="L31" s="608"/>
      <c r="M31" s="608"/>
      <c r="N31" s="608"/>
      <c r="O31" s="608"/>
      <c r="P31" s="608"/>
      <c r="Q31" s="609"/>
      <c r="R31" s="610">
        <v>252760668</v>
      </c>
      <c r="S31" s="611"/>
      <c r="T31" s="611"/>
      <c r="U31" s="611"/>
      <c r="V31" s="611"/>
      <c r="W31" s="611"/>
      <c r="X31" s="611"/>
      <c r="Y31" s="612"/>
      <c r="Z31" s="615">
        <v>13.7</v>
      </c>
      <c r="AA31" s="616"/>
      <c r="AB31" s="616"/>
      <c r="AC31" s="621"/>
      <c r="AD31" s="619" t="s">
        <v>119</v>
      </c>
      <c r="AE31" s="611"/>
      <c r="AF31" s="611"/>
      <c r="AG31" s="611"/>
      <c r="AH31" s="611"/>
      <c r="AI31" s="611"/>
      <c r="AJ31" s="611"/>
      <c r="AK31" s="612"/>
      <c r="AL31" s="615" t="s">
        <v>119</v>
      </c>
      <c r="AM31" s="616"/>
      <c r="AN31" s="616"/>
      <c r="AO31" s="617"/>
      <c r="AP31" s="622" t="s">
        <v>276</v>
      </c>
      <c r="AQ31" s="623"/>
      <c r="AR31" s="623"/>
      <c r="AS31" s="623"/>
      <c r="AT31" s="623"/>
      <c r="AU31" s="623"/>
      <c r="AV31" s="623"/>
      <c r="AW31" s="623"/>
      <c r="AX31" s="623"/>
      <c r="AY31" s="623"/>
      <c r="AZ31" s="623"/>
      <c r="BA31" s="623"/>
      <c r="BB31" s="623"/>
      <c r="BC31" s="624"/>
      <c r="BD31" s="610" t="s">
        <v>118</v>
      </c>
      <c r="BE31" s="611"/>
      <c r="BF31" s="611"/>
      <c r="BG31" s="611"/>
      <c r="BH31" s="611"/>
      <c r="BI31" s="611"/>
      <c r="BJ31" s="611"/>
      <c r="BK31" s="612"/>
      <c r="BL31" s="613" t="s">
        <v>119</v>
      </c>
      <c r="BM31" s="613"/>
      <c r="BN31" s="613"/>
      <c r="BO31" s="613"/>
      <c r="BP31" s="614" t="s">
        <v>119</v>
      </c>
      <c r="BQ31" s="614"/>
      <c r="BR31" s="614"/>
      <c r="BS31" s="614"/>
      <c r="BT31" s="614"/>
      <c r="BU31" s="614"/>
      <c r="BV31" s="614"/>
      <c r="BW31" s="618"/>
      <c r="BY31" s="607" t="s">
        <v>277</v>
      </c>
      <c r="BZ31" s="608"/>
      <c r="CA31" s="608"/>
      <c r="CB31" s="608"/>
      <c r="CC31" s="608"/>
      <c r="CD31" s="608"/>
      <c r="CE31" s="608"/>
      <c r="CF31" s="608"/>
      <c r="CG31" s="608"/>
      <c r="CH31" s="608"/>
      <c r="CI31" s="608"/>
      <c r="CJ31" s="608"/>
      <c r="CK31" s="608"/>
      <c r="CL31" s="609"/>
      <c r="CM31" s="610" t="s">
        <v>119</v>
      </c>
      <c r="CN31" s="611"/>
      <c r="CO31" s="611"/>
      <c r="CP31" s="611"/>
      <c r="CQ31" s="611"/>
      <c r="CR31" s="611"/>
      <c r="CS31" s="611"/>
      <c r="CT31" s="612"/>
      <c r="CU31" s="613" t="s">
        <v>119</v>
      </c>
      <c r="CV31" s="613"/>
      <c r="CW31" s="613"/>
      <c r="CX31" s="613"/>
      <c r="CY31" s="619" t="s">
        <v>206</v>
      </c>
      <c r="CZ31" s="611"/>
      <c r="DA31" s="611"/>
      <c r="DB31" s="611"/>
      <c r="DC31" s="611"/>
      <c r="DD31" s="611"/>
      <c r="DE31" s="611"/>
      <c r="DF31" s="611"/>
      <c r="DG31" s="611"/>
      <c r="DH31" s="611"/>
      <c r="DI31" s="611"/>
      <c r="DJ31" s="611"/>
      <c r="DK31" s="612"/>
      <c r="DL31" s="619" t="s">
        <v>118</v>
      </c>
      <c r="DM31" s="611"/>
      <c r="DN31" s="611"/>
      <c r="DO31" s="611"/>
      <c r="DP31" s="611"/>
      <c r="DQ31" s="611"/>
      <c r="DR31" s="611"/>
      <c r="DS31" s="611"/>
      <c r="DT31" s="611"/>
      <c r="DU31" s="611"/>
      <c r="DV31" s="611"/>
      <c r="DW31" s="611"/>
      <c r="DX31" s="620"/>
    </row>
    <row r="32" spans="2:128" ht="11.25" customHeight="1" x14ac:dyDescent="0.15">
      <c r="B32" s="607" t="s">
        <v>278</v>
      </c>
      <c r="C32" s="608"/>
      <c r="D32" s="608"/>
      <c r="E32" s="608"/>
      <c r="F32" s="608"/>
      <c r="G32" s="608"/>
      <c r="H32" s="608"/>
      <c r="I32" s="608"/>
      <c r="J32" s="608"/>
      <c r="K32" s="608"/>
      <c r="L32" s="608"/>
      <c r="M32" s="608"/>
      <c r="N32" s="608"/>
      <c r="O32" s="608"/>
      <c r="P32" s="608"/>
      <c r="Q32" s="609"/>
      <c r="R32" s="610" t="s">
        <v>119</v>
      </c>
      <c r="S32" s="611"/>
      <c r="T32" s="611"/>
      <c r="U32" s="611"/>
      <c r="V32" s="611"/>
      <c r="W32" s="611"/>
      <c r="X32" s="611"/>
      <c r="Y32" s="612"/>
      <c r="Z32" s="615" t="s">
        <v>119</v>
      </c>
      <c r="AA32" s="616"/>
      <c r="AB32" s="616"/>
      <c r="AC32" s="621"/>
      <c r="AD32" s="619" t="s">
        <v>119</v>
      </c>
      <c r="AE32" s="611"/>
      <c r="AF32" s="611"/>
      <c r="AG32" s="611"/>
      <c r="AH32" s="611"/>
      <c r="AI32" s="611"/>
      <c r="AJ32" s="611"/>
      <c r="AK32" s="612"/>
      <c r="AL32" s="615" t="s">
        <v>119</v>
      </c>
      <c r="AM32" s="616"/>
      <c r="AN32" s="616"/>
      <c r="AO32" s="617"/>
      <c r="AP32" s="622" t="s">
        <v>279</v>
      </c>
      <c r="AQ32" s="623"/>
      <c r="AR32" s="623"/>
      <c r="AS32" s="623"/>
      <c r="AT32" s="623"/>
      <c r="AU32" s="623"/>
      <c r="AV32" s="623"/>
      <c r="AW32" s="623"/>
      <c r="AX32" s="623"/>
      <c r="AY32" s="623"/>
      <c r="AZ32" s="623"/>
      <c r="BA32" s="623"/>
      <c r="BB32" s="623"/>
      <c r="BC32" s="624"/>
      <c r="BD32" s="610" t="s">
        <v>206</v>
      </c>
      <c r="BE32" s="611"/>
      <c r="BF32" s="611"/>
      <c r="BG32" s="611"/>
      <c r="BH32" s="611"/>
      <c r="BI32" s="611"/>
      <c r="BJ32" s="611"/>
      <c r="BK32" s="612"/>
      <c r="BL32" s="613" t="s">
        <v>119</v>
      </c>
      <c r="BM32" s="613"/>
      <c r="BN32" s="613"/>
      <c r="BO32" s="613"/>
      <c r="BP32" s="614" t="s">
        <v>119</v>
      </c>
      <c r="BQ32" s="614"/>
      <c r="BR32" s="614"/>
      <c r="BS32" s="614"/>
      <c r="BT32" s="614"/>
      <c r="BU32" s="614"/>
      <c r="BV32" s="614"/>
      <c r="BW32" s="618"/>
      <c r="BY32" s="625" t="s">
        <v>280</v>
      </c>
      <c r="BZ32" s="626"/>
      <c r="CA32" s="626"/>
      <c r="CB32" s="626"/>
      <c r="CC32" s="626"/>
      <c r="CD32" s="626"/>
      <c r="CE32" s="626"/>
      <c r="CF32" s="626"/>
      <c r="CG32" s="626"/>
      <c r="CH32" s="626"/>
      <c r="CI32" s="626"/>
      <c r="CJ32" s="626"/>
      <c r="CK32" s="626"/>
      <c r="CL32" s="627"/>
      <c r="CM32" s="610">
        <v>1831631276</v>
      </c>
      <c r="CN32" s="611"/>
      <c r="CO32" s="611"/>
      <c r="CP32" s="611"/>
      <c r="CQ32" s="611"/>
      <c r="CR32" s="611"/>
      <c r="CS32" s="611"/>
      <c r="CT32" s="612"/>
      <c r="CU32" s="613">
        <v>100</v>
      </c>
      <c r="CV32" s="613"/>
      <c r="CW32" s="613"/>
      <c r="CX32" s="613"/>
      <c r="CY32" s="619">
        <v>225805368</v>
      </c>
      <c r="CZ32" s="611"/>
      <c r="DA32" s="611"/>
      <c r="DB32" s="611"/>
      <c r="DC32" s="611"/>
      <c r="DD32" s="611"/>
      <c r="DE32" s="611"/>
      <c r="DF32" s="611"/>
      <c r="DG32" s="611"/>
      <c r="DH32" s="611"/>
      <c r="DI32" s="611"/>
      <c r="DJ32" s="611"/>
      <c r="DK32" s="612"/>
      <c r="DL32" s="619">
        <v>1244146331</v>
      </c>
      <c r="DM32" s="611"/>
      <c r="DN32" s="611"/>
      <c r="DO32" s="611"/>
      <c r="DP32" s="611"/>
      <c r="DQ32" s="611"/>
      <c r="DR32" s="611"/>
      <c r="DS32" s="611"/>
      <c r="DT32" s="611"/>
      <c r="DU32" s="611"/>
      <c r="DV32" s="611"/>
      <c r="DW32" s="611"/>
      <c r="DX32" s="620"/>
    </row>
    <row r="33" spans="2:128" ht="11.25" customHeight="1" x14ac:dyDescent="0.15">
      <c r="B33" s="607" t="s">
        <v>281</v>
      </c>
      <c r="C33" s="608"/>
      <c r="D33" s="608"/>
      <c r="E33" s="608"/>
      <c r="F33" s="608"/>
      <c r="G33" s="608"/>
      <c r="H33" s="608"/>
      <c r="I33" s="608"/>
      <c r="J33" s="608"/>
      <c r="K33" s="608"/>
      <c r="L33" s="608"/>
      <c r="M33" s="608"/>
      <c r="N33" s="608"/>
      <c r="O33" s="608"/>
      <c r="P33" s="608"/>
      <c r="Q33" s="609"/>
      <c r="R33" s="610">
        <v>104229900</v>
      </c>
      <c r="S33" s="611"/>
      <c r="T33" s="611"/>
      <c r="U33" s="611"/>
      <c r="V33" s="611"/>
      <c r="W33" s="611"/>
      <c r="X33" s="611"/>
      <c r="Y33" s="612"/>
      <c r="Z33" s="615">
        <v>5.7</v>
      </c>
      <c r="AA33" s="616"/>
      <c r="AB33" s="616"/>
      <c r="AC33" s="621"/>
      <c r="AD33" s="619" t="s">
        <v>119</v>
      </c>
      <c r="AE33" s="611"/>
      <c r="AF33" s="611"/>
      <c r="AG33" s="611"/>
      <c r="AH33" s="611"/>
      <c r="AI33" s="611"/>
      <c r="AJ33" s="611"/>
      <c r="AK33" s="612"/>
      <c r="AL33" s="615" t="s">
        <v>119</v>
      </c>
      <c r="AM33" s="616"/>
      <c r="AN33" s="616"/>
      <c r="AO33" s="617"/>
      <c r="AP33" s="607" t="s">
        <v>153</v>
      </c>
      <c r="AQ33" s="608"/>
      <c r="AR33" s="608"/>
      <c r="AS33" s="608"/>
      <c r="AT33" s="608"/>
      <c r="AU33" s="608"/>
      <c r="AV33" s="608"/>
      <c r="AW33" s="608"/>
      <c r="AX33" s="608"/>
      <c r="AY33" s="608"/>
      <c r="AZ33" s="608"/>
      <c r="BA33" s="608"/>
      <c r="BB33" s="608"/>
      <c r="BC33" s="609"/>
      <c r="BD33" s="610">
        <v>714915859</v>
      </c>
      <c r="BE33" s="611"/>
      <c r="BF33" s="611"/>
      <c r="BG33" s="611"/>
      <c r="BH33" s="611"/>
      <c r="BI33" s="611"/>
      <c r="BJ33" s="611"/>
      <c r="BK33" s="612"/>
      <c r="BL33" s="613">
        <v>100</v>
      </c>
      <c r="BM33" s="613"/>
      <c r="BN33" s="613"/>
      <c r="BO33" s="613"/>
      <c r="BP33" s="614">
        <v>14422048</v>
      </c>
      <c r="BQ33" s="614"/>
      <c r="BR33" s="614"/>
      <c r="BS33" s="614"/>
      <c r="BT33" s="614"/>
      <c r="BU33" s="614"/>
      <c r="BV33" s="614"/>
      <c r="BW33" s="618"/>
      <c r="BY33" s="592" t="s">
        <v>282</v>
      </c>
      <c r="BZ33" s="593"/>
      <c r="CA33" s="593"/>
      <c r="CB33" s="593"/>
      <c r="CC33" s="593"/>
      <c r="CD33" s="593"/>
      <c r="CE33" s="593"/>
      <c r="CF33" s="593"/>
      <c r="CG33" s="593"/>
      <c r="CH33" s="593"/>
      <c r="CI33" s="593"/>
      <c r="CJ33" s="593"/>
      <c r="CK33" s="593"/>
      <c r="CL33" s="593"/>
      <c r="CM33" s="593"/>
      <c r="CN33" s="593"/>
      <c r="CO33" s="593"/>
      <c r="CP33" s="593"/>
      <c r="CQ33" s="593"/>
      <c r="CR33" s="593"/>
      <c r="CS33" s="593"/>
      <c r="CT33" s="593"/>
      <c r="CU33" s="593"/>
      <c r="CV33" s="593"/>
      <c r="CW33" s="593"/>
      <c r="CX33" s="593"/>
      <c r="CY33" s="593"/>
      <c r="CZ33" s="593"/>
      <c r="DA33" s="593"/>
      <c r="DB33" s="593"/>
      <c r="DC33" s="593"/>
      <c r="DD33" s="593"/>
      <c r="DE33" s="593"/>
      <c r="DF33" s="593"/>
      <c r="DG33" s="593"/>
      <c r="DH33" s="593"/>
      <c r="DI33" s="593"/>
      <c r="DJ33" s="593"/>
      <c r="DK33" s="593"/>
      <c r="DL33" s="593"/>
      <c r="DM33" s="593"/>
      <c r="DN33" s="593"/>
      <c r="DO33" s="593"/>
      <c r="DP33" s="593"/>
      <c r="DQ33" s="593"/>
      <c r="DR33" s="593"/>
      <c r="DS33" s="593"/>
      <c r="DT33" s="593"/>
      <c r="DU33" s="593"/>
      <c r="DV33" s="593"/>
      <c r="DW33" s="593"/>
      <c r="DX33" s="594"/>
    </row>
    <row r="34" spans="2:128" ht="11.25" customHeight="1" x14ac:dyDescent="0.15">
      <c r="B34" s="625" t="s">
        <v>283</v>
      </c>
      <c r="C34" s="626"/>
      <c r="D34" s="626"/>
      <c r="E34" s="626"/>
      <c r="F34" s="626"/>
      <c r="G34" s="626"/>
      <c r="H34" s="626"/>
      <c r="I34" s="626"/>
      <c r="J34" s="626"/>
      <c r="K34" s="626"/>
      <c r="L34" s="626"/>
      <c r="M34" s="626"/>
      <c r="N34" s="626"/>
      <c r="O34" s="626"/>
      <c r="P34" s="626"/>
      <c r="Q34" s="627"/>
      <c r="R34" s="610">
        <v>1841383730</v>
      </c>
      <c r="S34" s="611"/>
      <c r="T34" s="611"/>
      <c r="U34" s="611"/>
      <c r="V34" s="611"/>
      <c r="W34" s="611"/>
      <c r="X34" s="611"/>
      <c r="Y34" s="612"/>
      <c r="Z34" s="613">
        <v>100</v>
      </c>
      <c r="AA34" s="613"/>
      <c r="AB34" s="613"/>
      <c r="AC34" s="613"/>
      <c r="AD34" s="614">
        <v>955252187</v>
      </c>
      <c r="AE34" s="614"/>
      <c r="AF34" s="614"/>
      <c r="AG34" s="614"/>
      <c r="AH34" s="614"/>
      <c r="AI34" s="614"/>
      <c r="AJ34" s="614"/>
      <c r="AK34" s="614"/>
      <c r="AL34" s="615">
        <v>100</v>
      </c>
      <c r="AM34" s="616"/>
      <c r="AN34" s="616"/>
      <c r="AO34" s="617"/>
      <c r="AP34" s="625"/>
      <c r="AQ34" s="626"/>
      <c r="AR34" s="626"/>
      <c r="AS34" s="626"/>
      <c r="AT34" s="626"/>
      <c r="AU34" s="626"/>
      <c r="AV34" s="626"/>
      <c r="AW34" s="626"/>
      <c r="AX34" s="626"/>
      <c r="AY34" s="626"/>
      <c r="AZ34" s="626"/>
      <c r="BA34" s="626"/>
      <c r="BB34" s="626"/>
      <c r="BC34" s="627"/>
      <c r="BD34" s="610"/>
      <c r="BE34" s="611"/>
      <c r="BF34" s="611"/>
      <c r="BG34" s="611"/>
      <c r="BH34" s="611"/>
      <c r="BI34" s="611"/>
      <c r="BJ34" s="611"/>
      <c r="BK34" s="612"/>
      <c r="BL34" s="613"/>
      <c r="BM34" s="613"/>
      <c r="BN34" s="613"/>
      <c r="BO34" s="613"/>
      <c r="BP34" s="614"/>
      <c r="BQ34" s="614"/>
      <c r="BR34" s="614"/>
      <c r="BS34" s="614"/>
      <c r="BT34" s="614"/>
      <c r="BU34" s="614"/>
      <c r="BV34" s="614"/>
      <c r="BW34" s="618"/>
      <c r="BY34" s="592" t="s">
        <v>190</v>
      </c>
      <c r="BZ34" s="593"/>
      <c r="CA34" s="593"/>
      <c r="CB34" s="593"/>
      <c r="CC34" s="593"/>
      <c r="CD34" s="593"/>
      <c r="CE34" s="593"/>
      <c r="CF34" s="593"/>
      <c r="CG34" s="593"/>
      <c r="CH34" s="593"/>
      <c r="CI34" s="593"/>
      <c r="CJ34" s="593"/>
      <c r="CK34" s="593"/>
      <c r="CL34" s="594"/>
      <c r="CM34" s="592" t="s">
        <v>284</v>
      </c>
      <c r="CN34" s="593"/>
      <c r="CO34" s="593"/>
      <c r="CP34" s="593"/>
      <c r="CQ34" s="593"/>
      <c r="CR34" s="593"/>
      <c r="CS34" s="593"/>
      <c r="CT34" s="594"/>
      <c r="CU34" s="592" t="s">
        <v>285</v>
      </c>
      <c r="CV34" s="593"/>
      <c r="CW34" s="593"/>
      <c r="CX34" s="594"/>
      <c r="CY34" s="592" t="s">
        <v>286</v>
      </c>
      <c r="CZ34" s="593"/>
      <c r="DA34" s="593"/>
      <c r="DB34" s="593"/>
      <c r="DC34" s="593"/>
      <c r="DD34" s="593"/>
      <c r="DE34" s="593"/>
      <c r="DF34" s="594"/>
      <c r="DG34" s="634" t="s">
        <v>287</v>
      </c>
      <c r="DH34" s="635"/>
      <c r="DI34" s="635"/>
      <c r="DJ34" s="635"/>
      <c r="DK34" s="635"/>
      <c r="DL34" s="635"/>
      <c r="DM34" s="635"/>
      <c r="DN34" s="635"/>
      <c r="DO34" s="635"/>
      <c r="DP34" s="635"/>
      <c r="DQ34" s="636"/>
      <c r="DR34" s="592" t="s">
        <v>288</v>
      </c>
      <c r="DS34" s="593"/>
      <c r="DT34" s="593"/>
      <c r="DU34" s="593"/>
      <c r="DV34" s="593"/>
      <c r="DW34" s="593"/>
      <c r="DX34" s="594"/>
    </row>
    <row r="35" spans="2:128" ht="11.25" customHeight="1" x14ac:dyDescent="0.15">
      <c r="B35" s="213"/>
      <c r="C35" s="213"/>
      <c r="D35" s="213"/>
      <c r="E35" s="213"/>
      <c r="F35" s="213"/>
      <c r="G35" s="213"/>
      <c r="H35" s="213"/>
      <c r="I35" s="213"/>
      <c r="J35" s="213"/>
      <c r="K35" s="213"/>
      <c r="L35" s="213"/>
      <c r="M35" s="213"/>
      <c r="N35" s="213"/>
      <c r="O35" s="213"/>
      <c r="P35" s="213"/>
      <c r="Q35" s="213"/>
      <c r="R35" s="214"/>
      <c r="S35" s="214"/>
      <c r="T35" s="214"/>
      <c r="U35" s="214"/>
      <c r="V35" s="214"/>
      <c r="W35" s="214"/>
      <c r="X35" s="214"/>
      <c r="Y35" s="214"/>
      <c r="Z35" s="215"/>
      <c r="AA35" s="215"/>
      <c r="AB35" s="215"/>
      <c r="AC35" s="215"/>
      <c r="AD35" s="214"/>
      <c r="AE35" s="214"/>
      <c r="AF35" s="214"/>
      <c r="AG35" s="214"/>
      <c r="AH35" s="214"/>
      <c r="AI35" s="214"/>
      <c r="AJ35" s="214"/>
      <c r="AK35" s="214"/>
      <c r="AL35" s="215"/>
      <c r="AM35" s="215"/>
      <c r="AN35" s="215"/>
      <c r="AO35" s="215"/>
      <c r="AP35" s="216"/>
      <c r="AQ35" s="217"/>
      <c r="AR35" s="217"/>
      <c r="AS35" s="217"/>
      <c r="AT35" s="217"/>
      <c r="AU35" s="217"/>
      <c r="AV35" s="217"/>
      <c r="AW35" s="217"/>
      <c r="AX35" s="217"/>
      <c r="AY35" s="216"/>
      <c r="AZ35" s="214"/>
      <c r="BA35" s="214"/>
      <c r="BB35" s="214"/>
      <c r="BC35" s="214"/>
      <c r="BD35" s="216"/>
      <c r="BE35" s="216"/>
      <c r="BF35" s="216"/>
      <c r="BG35" s="216"/>
      <c r="BH35" s="216"/>
      <c r="BI35" s="216"/>
      <c r="BJ35" s="216"/>
      <c r="BK35" s="216"/>
      <c r="BL35" s="216"/>
      <c r="BM35" s="216"/>
      <c r="BN35" s="216"/>
      <c r="BO35" s="216"/>
      <c r="BP35" s="216"/>
      <c r="BQ35" s="216"/>
      <c r="BR35" s="216"/>
      <c r="BS35" s="214"/>
      <c r="BT35" s="214"/>
      <c r="BU35" s="214"/>
      <c r="BV35" s="214"/>
      <c r="BW35" s="214"/>
      <c r="BY35" s="596" t="s">
        <v>289</v>
      </c>
      <c r="BZ35" s="597"/>
      <c r="CA35" s="597"/>
      <c r="CB35" s="597"/>
      <c r="CC35" s="597"/>
      <c r="CD35" s="597"/>
      <c r="CE35" s="597"/>
      <c r="CF35" s="597"/>
      <c r="CG35" s="597"/>
      <c r="CH35" s="597"/>
      <c r="CI35" s="597"/>
      <c r="CJ35" s="597"/>
      <c r="CK35" s="597"/>
      <c r="CL35" s="598"/>
      <c r="CM35" s="599">
        <v>797985376</v>
      </c>
      <c r="CN35" s="600"/>
      <c r="CO35" s="600"/>
      <c r="CP35" s="600"/>
      <c r="CQ35" s="600"/>
      <c r="CR35" s="600"/>
      <c r="CS35" s="600"/>
      <c r="CT35" s="601"/>
      <c r="CU35" s="604">
        <v>43.6</v>
      </c>
      <c r="CV35" s="605"/>
      <c r="CW35" s="605"/>
      <c r="CX35" s="637"/>
      <c r="CY35" s="638">
        <v>692298386</v>
      </c>
      <c r="CZ35" s="600"/>
      <c r="DA35" s="600"/>
      <c r="DB35" s="600"/>
      <c r="DC35" s="600"/>
      <c r="DD35" s="600"/>
      <c r="DE35" s="600"/>
      <c r="DF35" s="601"/>
      <c r="DG35" s="638">
        <v>654639129</v>
      </c>
      <c r="DH35" s="600"/>
      <c r="DI35" s="600"/>
      <c r="DJ35" s="600"/>
      <c r="DK35" s="600"/>
      <c r="DL35" s="600"/>
      <c r="DM35" s="600"/>
      <c r="DN35" s="600"/>
      <c r="DO35" s="600"/>
      <c r="DP35" s="600"/>
      <c r="DQ35" s="601"/>
      <c r="DR35" s="604">
        <v>61.8</v>
      </c>
      <c r="DS35" s="605"/>
      <c r="DT35" s="605"/>
      <c r="DU35" s="605"/>
      <c r="DV35" s="605"/>
      <c r="DW35" s="605"/>
      <c r="DX35" s="606"/>
    </row>
    <row r="36" spans="2:128" ht="11.25" customHeight="1" x14ac:dyDescent="0.15">
      <c r="B36" s="218"/>
      <c r="C36" s="218"/>
      <c r="D36" s="218"/>
      <c r="E36" s="218"/>
      <c r="F36" s="218"/>
      <c r="G36" s="218"/>
      <c r="H36" s="218"/>
      <c r="I36" s="218"/>
      <c r="J36" s="218"/>
      <c r="K36" s="218"/>
      <c r="L36" s="218"/>
      <c r="M36" s="218"/>
      <c r="N36" s="218"/>
      <c r="O36" s="218"/>
      <c r="P36" s="218"/>
      <c r="Q36" s="218"/>
      <c r="R36" s="219"/>
      <c r="S36" s="219"/>
      <c r="T36" s="219"/>
      <c r="U36" s="219"/>
      <c r="V36" s="219"/>
      <c r="W36" s="219"/>
      <c r="X36" s="219"/>
      <c r="Y36" s="219"/>
      <c r="Z36" s="220"/>
      <c r="AA36" s="220"/>
      <c r="AB36" s="220"/>
      <c r="AC36" s="220"/>
      <c r="AD36" s="219"/>
      <c r="AE36" s="219"/>
      <c r="AF36" s="219"/>
      <c r="AG36" s="219"/>
      <c r="AH36" s="219"/>
      <c r="AI36" s="219"/>
      <c r="AJ36" s="219"/>
      <c r="AK36" s="219"/>
      <c r="AL36" s="220"/>
      <c r="AM36" s="220"/>
      <c r="AN36" s="220"/>
      <c r="AO36" s="220"/>
      <c r="AP36" s="221"/>
      <c r="AQ36" s="222"/>
      <c r="AR36" s="222"/>
      <c r="AS36" s="222"/>
      <c r="AT36" s="222"/>
      <c r="AU36" s="222"/>
      <c r="AV36" s="222"/>
      <c r="AW36" s="222"/>
      <c r="AX36" s="222"/>
      <c r="AY36" s="221"/>
      <c r="AZ36" s="219"/>
      <c r="BA36" s="219"/>
      <c r="BB36" s="219"/>
      <c r="BC36" s="219"/>
      <c r="BD36" s="221"/>
      <c r="BE36" s="221"/>
      <c r="BF36" s="221"/>
      <c r="BG36" s="221"/>
      <c r="BH36" s="221"/>
      <c r="BI36" s="221"/>
      <c r="BJ36" s="221"/>
      <c r="BK36" s="221"/>
      <c r="BL36" s="221"/>
      <c r="BM36" s="221"/>
      <c r="BN36" s="221"/>
      <c r="BO36" s="221"/>
      <c r="BP36" s="221"/>
      <c r="BQ36" s="221"/>
      <c r="BR36" s="221"/>
      <c r="BS36" s="219"/>
      <c r="BT36" s="219"/>
      <c r="BU36" s="219"/>
      <c r="BV36" s="219"/>
      <c r="BW36" s="219"/>
      <c r="BY36" s="607" t="s">
        <v>290</v>
      </c>
      <c r="BZ36" s="608"/>
      <c r="CA36" s="608"/>
      <c r="CB36" s="608"/>
      <c r="CC36" s="608"/>
      <c r="CD36" s="608"/>
      <c r="CE36" s="608"/>
      <c r="CF36" s="608"/>
      <c r="CG36" s="608"/>
      <c r="CH36" s="608"/>
      <c r="CI36" s="608"/>
      <c r="CJ36" s="608"/>
      <c r="CK36" s="608"/>
      <c r="CL36" s="609"/>
      <c r="CM36" s="610">
        <v>468001333</v>
      </c>
      <c r="CN36" s="629"/>
      <c r="CO36" s="629"/>
      <c r="CP36" s="629"/>
      <c r="CQ36" s="629"/>
      <c r="CR36" s="629"/>
      <c r="CS36" s="629"/>
      <c r="CT36" s="630"/>
      <c r="CU36" s="615">
        <v>25.6</v>
      </c>
      <c r="CV36" s="631"/>
      <c r="CW36" s="631"/>
      <c r="CX36" s="632"/>
      <c r="CY36" s="619">
        <v>405013509</v>
      </c>
      <c r="CZ36" s="629"/>
      <c r="DA36" s="629"/>
      <c r="DB36" s="629"/>
      <c r="DC36" s="629"/>
      <c r="DD36" s="629"/>
      <c r="DE36" s="629"/>
      <c r="DF36" s="630"/>
      <c r="DG36" s="619">
        <v>382671154</v>
      </c>
      <c r="DH36" s="629"/>
      <c r="DI36" s="629"/>
      <c r="DJ36" s="629"/>
      <c r="DK36" s="629"/>
      <c r="DL36" s="629"/>
      <c r="DM36" s="629"/>
      <c r="DN36" s="629"/>
      <c r="DO36" s="629"/>
      <c r="DP36" s="629"/>
      <c r="DQ36" s="630"/>
      <c r="DR36" s="615">
        <v>36.1</v>
      </c>
      <c r="DS36" s="631"/>
      <c r="DT36" s="631"/>
      <c r="DU36" s="631"/>
      <c r="DV36" s="631"/>
      <c r="DW36" s="631"/>
      <c r="DX36" s="633"/>
    </row>
    <row r="37" spans="2:128" ht="11.25" customHeight="1" x14ac:dyDescent="0.15">
      <c r="B37" s="218"/>
      <c r="C37" s="218"/>
      <c r="D37" s="218"/>
      <c r="E37" s="218"/>
      <c r="F37" s="218"/>
      <c r="G37" s="218"/>
      <c r="H37" s="218"/>
      <c r="I37" s="218"/>
      <c r="J37" s="218"/>
      <c r="K37" s="218"/>
      <c r="L37" s="218"/>
      <c r="M37" s="218"/>
      <c r="N37" s="218"/>
      <c r="O37" s="218"/>
      <c r="P37" s="218"/>
      <c r="Q37" s="221"/>
      <c r="R37" s="219"/>
      <c r="S37" s="219"/>
      <c r="T37" s="219"/>
      <c r="U37" s="219"/>
      <c r="V37" s="219"/>
      <c r="W37" s="219"/>
      <c r="X37" s="219"/>
      <c r="Y37" s="219"/>
      <c r="Z37" s="220"/>
      <c r="AA37" s="220"/>
      <c r="AB37" s="220"/>
      <c r="AC37" s="220"/>
      <c r="AD37" s="219"/>
      <c r="AE37" s="219"/>
      <c r="AF37" s="219"/>
      <c r="AG37" s="219"/>
      <c r="AH37" s="219"/>
      <c r="AI37" s="219"/>
      <c r="AJ37" s="219"/>
      <c r="AK37" s="219"/>
      <c r="AL37" s="220"/>
      <c r="AM37" s="220"/>
      <c r="AN37" s="220"/>
      <c r="AO37" s="220"/>
      <c r="AP37" s="592" t="s">
        <v>291</v>
      </c>
      <c r="AQ37" s="593"/>
      <c r="AR37" s="593"/>
      <c r="AS37" s="593"/>
      <c r="AT37" s="593"/>
      <c r="AU37" s="593"/>
      <c r="AV37" s="593"/>
      <c r="AW37" s="593"/>
      <c r="AX37" s="593"/>
      <c r="AY37" s="593"/>
      <c r="AZ37" s="593"/>
      <c r="BA37" s="593"/>
      <c r="BB37" s="593"/>
      <c r="BC37" s="594"/>
      <c r="BD37" s="592" t="s">
        <v>292</v>
      </c>
      <c r="BE37" s="593"/>
      <c r="BF37" s="593"/>
      <c r="BG37" s="593"/>
      <c r="BH37" s="593"/>
      <c r="BI37" s="593"/>
      <c r="BJ37" s="593"/>
      <c r="BK37" s="593"/>
      <c r="BL37" s="593"/>
      <c r="BM37" s="594"/>
      <c r="BN37" s="592" t="s">
        <v>293</v>
      </c>
      <c r="BO37" s="593"/>
      <c r="BP37" s="593"/>
      <c r="BQ37" s="593"/>
      <c r="BR37" s="593"/>
      <c r="BS37" s="593"/>
      <c r="BT37" s="593"/>
      <c r="BU37" s="593"/>
      <c r="BV37" s="593"/>
      <c r="BW37" s="594"/>
      <c r="BY37" s="607" t="s">
        <v>294</v>
      </c>
      <c r="BZ37" s="608"/>
      <c r="CA37" s="608"/>
      <c r="CB37" s="608"/>
      <c r="CC37" s="608"/>
      <c r="CD37" s="608"/>
      <c r="CE37" s="608"/>
      <c r="CF37" s="608"/>
      <c r="CG37" s="608"/>
      <c r="CH37" s="608"/>
      <c r="CI37" s="608"/>
      <c r="CJ37" s="608"/>
      <c r="CK37" s="608"/>
      <c r="CL37" s="609"/>
      <c r="CM37" s="610">
        <v>343712501</v>
      </c>
      <c r="CN37" s="611"/>
      <c r="CO37" s="611"/>
      <c r="CP37" s="611"/>
      <c r="CQ37" s="611"/>
      <c r="CR37" s="611"/>
      <c r="CS37" s="611"/>
      <c r="CT37" s="612"/>
      <c r="CU37" s="615">
        <v>18.8</v>
      </c>
      <c r="CV37" s="631"/>
      <c r="CW37" s="631"/>
      <c r="CX37" s="632"/>
      <c r="CY37" s="619">
        <v>282683687</v>
      </c>
      <c r="CZ37" s="629"/>
      <c r="DA37" s="629"/>
      <c r="DB37" s="629"/>
      <c r="DC37" s="629"/>
      <c r="DD37" s="629"/>
      <c r="DE37" s="629"/>
      <c r="DF37" s="630"/>
      <c r="DG37" s="619">
        <v>271327678</v>
      </c>
      <c r="DH37" s="629"/>
      <c r="DI37" s="629"/>
      <c r="DJ37" s="629"/>
      <c r="DK37" s="629"/>
      <c r="DL37" s="629"/>
      <c r="DM37" s="629"/>
      <c r="DN37" s="629"/>
      <c r="DO37" s="629"/>
      <c r="DP37" s="629"/>
      <c r="DQ37" s="630"/>
      <c r="DR37" s="615">
        <v>25.6</v>
      </c>
      <c r="DS37" s="631"/>
      <c r="DT37" s="631"/>
      <c r="DU37" s="631"/>
      <c r="DV37" s="631"/>
      <c r="DW37" s="631"/>
      <c r="DX37" s="633"/>
    </row>
    <row r="38" spans="2:128" ht="11.25" customHeight="1" x14ac:dyDescent="0.15">
      <c r="B38" s="218"/>
      <c r="C38" s="218"/>
      <c r="D38" s="218"/>
      <c r="E38" s="218"/>
      <c r="F38" s="218"/>
      <c r="G38" s="218"/>
      <c r="H38" s="218"/>
      <c r="I38" s="218"/>
      <c r="J38" s="218"/>
      <c r="K38" s="218"/>
      <c r="L38" s="218"/>
      <c r="M38" s="218"/>
      <c r="N38" s="218"/>
      <c r="O38" s="218"/>
      <c r="P38" s="218"/>
      <c r="Q38" s="221"/>
      <c r="R38" s="219"/>
      <c r="S38" s="219"/>
      <c r="T38" s="219"/>
      <c r="U38" s="219"/>
      <c r="V38" s="219"/>
      <c r="W38" s="219"/>
      <c r="X38" s="219"/>
      <c r="Y38" s="219"/>
      <c r="Z38" s="220"/>
      <c r="AA38" s="220"/>
      <c r="AB38" s="220"/>
      <c r="AC38" s="220"/>
      <c r="AD38" s="219"/>
      <c r="AE38" s="219"/>
      <c r="AF38" s="219"/>
      <c r="AG38" s="219"/>
      <c r="AH38" s="219"/>
      <c r="AI38" s="219"/>
      <c r="AJ38" s="219"/>
      <c r="AK38" s="219"/>
      <c r="AL38" s="220"/>
      <c r="AM38" s="220"/>
      <c r="AN38" s="220"/>
      <c r="AO38" s="220"/>
      <c r="AP38" s="649" t="s">
        <v>295</v>
      </c>
      <c r="AQ38" s="650"/>
      <c r="AR38" s="650"/>
      <c r="AS38" s="650"/>
      <c r="AT38" s="655" t="s">
        <v>296</v>
      </c>
      <c r="AU38" s="223"/>
      <c r="AV38" s="223"/>
      <c r="AW38" s="223"/>
      <c r="AX38" s="596" t="s">
        <v>153</v>
      </c>
      <c r="AY38" s="597"/>
      <c r="AZ38" s="597"/>
      <c r="BA38" s="597"/>
      <c r="BB38" s="597"/>
      <c r="BC38" s="598"/>
      <c r="BD38" s="639">
        <v>99.4</v>
      </c>
      <c r="BE38" s="640"/>
      <c r="BF38" s="640"/>
      <c r="BG38" s="640"/>
      <c r="BH38" s="640"/>
      <c r="BI38" s="640">
        <v>98.6</v>
      </c>
      <c r="BJ38" s="640"/>
      <c r="BK38" s="640"/>
      <c r="BL38" s="640"/>
      <c r="BM38" s="641"/>
      <c r="BN38" s="639">
        <v>99.4</v>
      </c>
      <c r="BO38" s="640"/>
      <c r="BP38" s="640"/>
      <c r="BQ38" s="640"/>
      <c r="BR38" s="640"/>
      <c r="BS38" s="640">
        <v>98.4</v>
      </c>
      <c r="BT38" s="640"/>
      <c r="BU38" s="640"/>
      <c r="BV38" s="640"/>
      <c r="BW38" s="641"/>
      <c r="BY38" s="607" t="s">
        <v>297</v>
      </c>
      <c r="BZ38" s="608"/>
      <c r="CA38" s="608"/>
      <c r="CB38" s="608"/>
      <c r="CC38" s="608"/>
      <c r="CD38" s="608"/>
      <c r="CE38" s="608"/>
      <c r="CF38" s="608"/>
      <c r="CG38" s="608"/>
      <c r="CH38" s="608"/>
      <c r="CI38" s="608"/>
      <c r="CJ38" s="608"/>
      <c r="CK38" s="608"/>
      <c r="CL38" s="609"/>
      <c r="CM38" s="610">
        <v>28805387</v>
      </c>
      <c r="CN38" s="629"/>
      <c r="CO38" s="629"/>
      <c r="CP38" s="629"/>
      <c r="CQ38" s="629"/>
      <c r="CR38" s="629"/>
      <c r="CS38" s="629"/>
      <c r="CT38" s="630"/>
      <c r="CU38" s="615">
        <v>1.6</v>
      </c>
      <c r="CV38" s="631"/>
      <c r="CW38" s="631"/>
      <c r="CX38" s="632"/>
      <c r="CY38" s="619">
        <v>14629116</v>
      </c>
      <c r="CZ38" s="629"/>
      <c r="DA38" s="629"/>
      <c r="DB38" s="629"/>
      <c r="DC38" s="629"/>
      <c r="DD38" s="629"/>
      <c r="DE38" s="629"/>
      <c r="DF38" s="630"/>
      <c r="DG38" s="619">
        <v>14629116</v>
      </c>
      <c r="DH38" s="629"/>
      <c r="DI38" s="629"/>
      <c r="DJ38" s="629"/>
      <c r="DK38" s="629"/>
      <c r="DL38" s="629"/>
      <c r="DM38" s="629"/>
      <c r="DN38" s="629"/>
      <c r="DO38" s="629"/>
      <c r="DP38" s="629"/>
      <c r="DQ38" s="630"/>
      <c r="DR38" s="615">
        <v>1.4</v>
      </c>
      <c r="DS38" s="631"/>
      <c r="DT38" s="631"/>
      <c r="DU38" s="631"/>
      <c r="DV38" s="631"/>
      <c r="DW38" s="631"/>
      <c r="DX38" s="633"/>
    </row>
    <row r="39" spans="2:128" ht="11.25" customHeight="1" x14ac:dyDescent="0.15">
      <c r="AP39" s="651"/>
      <c r="AQ39" s="652"/>
      <c r="AR39" s="652"/>
      <c r="AS39" s="652"/>
      <c r="AT39" s="656"/>
      <c r="AU39" s="212" t="s">
        <v>298</v>
      </c>
      <c r="AV39" s="212"/>
      <c r="AW39" s="212"/>
      <c r="AX39" s="607" t="s">
        <v>299</v>
      </c>
      <c r="AY39" s="608"/>
      <c r="AZ39" s="608"/>
      <c r="BA39" s="608"/>
      <c r="BB39" s="608"/>
      <c r="BC39" s="609"/>
      <c r="BD39" s="647">
        <v>99.1</v>
      </c>
      <c r="BE39" s="643"/>
      <c r="BF39" s="643"/>
      <c r="BG39" s="643"/>
      <c r="BH39" s="643"/>
      <c r="BI39" s="643">
        <v>96.5</v>
      </c>
      <c r="BJ39" s="643"/>
      <c r="BK39" s="643"/>
      <c r="BL39" s="643"/>
      <c r="BM39" s="648"/>
      <c r="BN39" s="647">
        <v>99</v>
      </c>
      <c r="BO39" s="643"/>
      <c r="BP39" s="643"/>
      <c r="BQ39" s="643"/>
      <c r="BR39" s="643"/>
      <c r="BS39" s="643">
        <v>96.4</v>
      </c>
      <c r="BT39" s="643"/>
      <c r="BU39" s="643"/>
      <c r="BV39" s="643"/>
      <c r="BW39" s="648"/>
      <c r="BY39" s="607" t="s">
        <v>300</v>
      </c>
      <c r="BZ39" s="608"/>
      <c r="CA39" s="608"/>
      <c r="CB39" s="608"/>
      <c r="CC39" s="608"/>
      <c r="CD39" s="608"/>
      <c r="CE39" s="608"/>
      <c r="CF39" s="608"/>
      <c r="CG39" s="608"/>
      <c r="CH39" s="608"/>
      <c r="CI39" s="608"/>
      <c r="CJ39" s="608"/>
      <c r="CK39" s="608"/>
      <c r="CL39" s="609"/>
      <c r="CM39" s="610">
        <v>301178656</v>
      </c>
      <c r="CN39" s="611"/>
      <c r="CO39" s="611"/>
      <c r="CP39" s="611"/>
      <c r="CQ39" s="611"/>
      <c r="CR39" s="611"/>
      <c r="CS39" s="611"/>
      <c r="CT39" s="612"/>
      <c r="CU39" s="615">
        <v>16.399999999999999</v>
      </c>
      <c r="CV39" s="631"/>
      <c r="CW39" s="631"/>
      <c r="CX39" s="632"/>
      <c r="CY39" s="619">
        <v>272655761</v>
      </c>
      <c r="CZ39" s="629"/>
      <c r="DA39" s="629"/>
      <c r="DB39" s="629"/>
      <c r="DC39" s="629"/>
      <c r="DD39" s="629"/>
      <c r="DE39" s="629"/>
      <c r="DF39" s="630"/>
      <c r="DG39" s="619">
        <v>257338859</v>
      </c>
      <c r="DH39" s="629"/>
      <c r="DI39" s="629"/>
      <c r="DJ39" s="629"/>
      <c r="DK39" s="629"/>
      <c r="DL39" s="629"/>
      <c r="DM39" s="629"/>
      <c r="DN39" s="629"/>
      <c r="DO39" s="629"/>
      <c r="DP39" s="629"/>
      <c r="DQ39" s="630"/>
      <c r="DR39" s="615">
        <v>24.3</v>
      </c>
      <c r="DS39" s="631"/>
      <c r="DT39" s="631"/>
      <c r="DU39" s="631"/>
      <c r="DV39" s="631"/>
      <c r="DW39" s="631"/>
      <c r="DX39" s="633"/>
    </row>
    <row r="40" spans="2:128" ht="11.25" customHeight="1" x14ac:dyDescent="0.15">
      <c r="B40" s="212"/>
      <c r="C40" s="212"/>
      <c r="D40" s="212"/>
      <c r="E40" s="212"/>
      <c r="F40" s="212"/>
      <c r="G40" s="212"/>
      <c r="H40" s="212"/>
      <c r="I40" s="212"/>
      <c r="J40" s="212"/>
      <c r="K40" s="212"/>
      <c r="L40" s="212"/>
      <c r="M40" s="212"/>
      <c r="N40" s="212"/>
      <c r="O40" s="212"/>
      <c r="P40" s="212"/>
      <c r="Q40" s="212"/>
      <c r="R40" s="224"/>
      <c r="S40" s="224"/>
      <c r="T40" s="224"/>
      <c r="U40" s="224"/>
      <c r="V40" s="224"/>
      <c r="W40" s="224"/>
      <c r="X40" s="224"/>
      <c r="Y40" s="224"/>
      <c r="Z40" s="224"/>
      <c r="AA40" s="224"/>
      <c r="AB40" s="224"/>
      <c r="AC40" s="224"/>
      <c r="AD40" s="224"/>
      <c r="AE40" s="224"/>
      <c r="AF40" s="224"/>
      <c r="AG40" s="224"/>
      <c r="AH40" s="224"/>
      <c r="AI40" s="224"/>
      <c r="AJ40" s="224"/>
      <c r="AK40" s="224"/>
      <c r="AL40" s="224"/>
      <c r="AM40" s="224"/>
      <c r="AN40" s="224"/>
      <c r="AO40" s="224"/>
      <c r="AP40" s="653"/>
      <c r="AQ40" s="654"/>
      <c r="AR40" s="654"/>
      <c r="AS40" s="654"/>
      <c r="AT40" s="657"/>
      <c r="AU40" s="225"/>
      <c r="AV40" s="225"/>
      <c r="AW40" s="225"/>
      <c r="AX40" s="625" t="s">
        <v>301</v>
      </c>
      <c r="AY40" s="626"/>
      <c r="AZ40" s="626"/>
      <c r="BA40" s="626"/>
      <c r="BB40" s="626"/>
      <c r="BC40" s="627"/>
      <c r="BD40" s="644">
        <v>99.9</v>
      </c>
      <c r="BE40" s="645"/>
      <c r="BF40" s="645"/>
      <c r="BG40" s="645"/>
      <c r="BH40" s="645"/>
      <c r="BI40" s="645">
        <v>99.8</v>
      </c>
      <c r="BJ40" s="645"/>
      <c r="BK40" s="645"/>
      <c r="BL40" s="645"/>
      <c r="BM40" s="646"/>
      <c r="BN40" s="644">
        <v>99.9</v>
      </c>
      <c r="BO40" s="645"/>
      <c r="BP40" s="645"/>
      <c r="BQ40" s="645"/>
      <c r="BR40" s="645"/>
      <c r="BS40" s="645">
        <v>99.7</v>
      </c>
      <c r="BT40" s="645"/>
      <c r="BU40" s="645"/>
      <c r="BV40" s="645"/>
      <c r="BW40" s="646"/>
      <c r="BY40" s="672" t="s">
        <v>302</v>
      </c>
      <c r="BZ40" s="673"/>
      <c r="CA40" s="607" t="s">
        <v>303</v>
      </c>
      <c r="CB40" s="608"/>
      <c r="CC40" s="608"/>
      <c r="CD40" s="608"/>
      <c r="CE40" s="608"/>
      <c r="CF40" s="608"/>
      <c r="CG40" s="608"/>
      <c r="CH40" s="608"/>
      <c r="CI40" s="608"/>
      <c r="CJ40" s="608"/>
      <c r="CK40" s="608"/>
      <c r="CL40" s="609"/>
      <c r="CM40" s="610">
        <v>301124384</v>
      </c>
      <c r="CN40" s="629"/>
      <c r="CO40" s="629"/>
      <c r="CP40" s="629"/>
      <c r="CQ40" s="629"/>
      <c r="CR40" s="629"/>
      <c r="CS40" s="629"/>
      <c r="CT40" s="630"/>
      <c r="CU40" s="615">
        <v>16.399999999999999</v>
      </c>
      <c r="CV40" s="631"/>
      <c r="CW40" s="631"/>
      <c r="CX40" s="632"/>
      <c r="CY40" s="619">
        <v>272601489</v>
      </c>
      <c r="CZ40" s="629"/>
      <c r="DA40" s="629"/>
      <c r="DB40" s="629"/>
      <c r="DC40" s="629"/>
      <c r="DD40" s="629"/>
      <c r="DE40" s="629"/>
      <c r="DF40" s="630"/>
      <c r="DG40" s="619">
        <v>257284587</v>
      </c>
      <c r="DH40" s="629"/>
      <c r="DI40" s="629"/>
      <c r="DJ40" s="629"/>
      <c r="DK40" s="629"/>
      <c r="DL40" s="629"/>
      <c r="DM40" s="629"/>
      <c r="DN40" s="629"/>
      <c r="DO40" s="629"/>
      <c r="DP40" s="629"/>
      <c r="DQ40" s="630"/>
      <c r="DR40" s="615">
        <v>24.3</v>
      </c>
      <c r="DS40" s="631"/>
      <c r="DT40" s="631"/>
      <c r="DU40" s="631"/>
      <c r="DV40" s="631"/>
      <c r="DW40" s="631"/>
      <c r="DX40" s="633"/>
    </row>
    <row r="41" spans="2:128" ht="11.25" customHeight="1" x14ac:dyDescent="0.15">
      <c r="B41" s="212"/>
      <c r="C41" s="212"/>
      <c r="D41" s="212"/>
      <c r="E41" s="212"/>
      <c r="F41" s="212"/>
      <c r="G41" s="212"/>
      <c r="H41" s="212"/>
      <c r="I41" s="212"/>
      <c r="J41" s="212"/>
      <c r="K41" s="212"/>
      <c r="L41" s="212"/>
      <c r="M41" s="212"/>
      <c r="N41" s="212"/>
      <c r="O41" s="212"/>
      <c r="P41" s="212"/>
      <c r="Q41" s="212"/>
      <c r="R41" s="224"/>
      <c r="S41" s="224"/>
      <c r="T41" s="224"/>
      <c r="U41" s="224"/>
      <c r="V41" s="224"/>
      <c r="W41" s="224"/>
      <c r="X41" s="224"/>
      <c r="Y41" s="224"/>
      <c r="Z41" s="224"/>
      <c r="AA41" s="224"/>
      <c r="AB41" s="224"/>
      <c r="AC41" s="224"/>
      <c r="AD41" s="224"/>
      <c r="AE41" s="224"/>
      <c r="AF41" s="224"/>
      <c r="AG41" s="224"/>
      <c r="AH41" s="224"/>
      <c r="AI41" s="224"/>
      <c r="AJ41" s="224"/>
      <c r="AK41" s="224"/>
      <c r="AL41" s="224"/>
      <c r="AM41" s="224"/>
      <c r="AN41" s="224"/>
      <c r="AO41" s="224"/>
      <c r="AP41" s="665" t="s">
        <v>304</v>
      </c>
      <c r="AQ41" s="666"/>
      <c r="AR41" s="666"/>
      <c r="AS41" s="666"/>
      <c r="AT41" s="666"/>
      <c r="AU41" s="666"/>
      <c r="AV41" s="666"/>
      <c r="AW41" s="667"/>
      <c r="AX41" s="668" t="s">
        <v>305</v>
      </c>
      <c r="AY41" s="668"/>
      <c r="AZ41" s="668"/>
      <c r="BA41" s="668"/>
      <c r="BB41" s="668"/>
      <c r="BC41" s="668"/>
      <c r="BD41" s="669">
        <v>9516570</v>
      </c>
      <c r="BE41" s="670"/>
      <c r="BF41" s="670"/>
      <c r="BG41" s="670"/>
      <c r="BH41" s="670"/>
      <c r="BI41" s="670"/>
      <c r="BJ41" s="670"/>
      <c r="BK41" s="670"/>
      <c r="BL41" s="670"/>
      <c r="BM41" s="671"/>
      <c r="BN41" s="669" t="s">
        <v>306</v>
      </c>
      <c r="BO41" s="670"/>
      <c r="BP41" s="670"/>
      <c r="BQ41" s="670"/>
      <c r="BR41" s="670"/>
      <c r="BS41" s="670"/>
      <c r="BT41" s="670"/>
      <c r="BU41" s="670"/>
      <c r="BV41" s="670"/>
      <c r="BW41" s="671"/>
      <c r="BY41" s="674"/>
      <c r="BZ41" s="675"/>
      <c r="CA41" s="607" t="s">
        <v>307</v>
      </c>
      <c r="CB41" s="608"/>
      <c r="CC41" s="608"/>
      <c r="CD41" s="608"/>
      <c r="CE41" s="608"/>
      <c r="CF41" s="608"/>
      <c r="CG41" s="608"/>
      <c r="CH41" s="608"/>
      <c r="CI41" s="608"/>
      <c r="CJ41" s="608"/>
      <c r="CK41" s="608"/>
      <c r="CL41" s="609"/>
      <c r="CM41" s="610">
        <v>262275678</v>
      </c>
      <c r="CN41" s="611"/>
      <c r="CO41" s="611"/>
      <c r="CP41" s="611"/>
      <c r="CQ41" s="611"/>
      <c r="CR41" s="611"/>
      <c r="CS41" s="611"/>
      <c r="CT41" s="612"/>
      <c r="CU41" s="615">
        <v>14.3</v>
      </c>
      <c r="CV41" s="631"/>
      <c r="CW41" s="631"/>
      <c r="CX41" s="632"/>
      <c r="CY41" s="619">
        <v>236141949</v>
      </c>
      <c r="CZ41" s="629"/>
      <c r="DA41" s="629"/>
      <c r="DB41" s="629"/>
      <c r="DC41" s="629"/>
      <c r="DD41" s="629"/>
      <c r="DE41" s="629"/>
      <c r="DF41" s="630"/>
      <c r="DG41" s="619">
        <v>220825140</v>
      </c>
      <c r="DH41" s="629"/>
      <c r="DI41" s="629"/>
      <c r="DJ41" s="629"/>
      <c r="DK41" s="629"/>
      <c r="DL41" s="629"/>
      <c r="DM41" s="629"/>
      <c r="DN41" s="629"/>
      <c r="DO41" s="629"/>
      <c r="DP41" s="629"/>
      <c r="DQ41" s="630"/>
      <c r="DR41" s="615">
        <v>20.8</v>
      </c>
      <c r="DS41" s="631"/>
      <c r="DT41" s="631"/>
      <c r="DU41" s="631"/>
      <c r="DV41" s="631"/>
      <c r="DW41" s="631"/>
      <c r="DX41" s="633"/>
    </row>
    <row r="42" spans="2:128" ht="11.25" customHeight="1" x14ac:dyDescent="0.15">
      <c r="B42" s="218"/>
      <c r="C42" s="218"/>
      <c r="D42" s="218"/>
      <c r="E42" s="218"/>
      <c r="F42" s="218"/>
      <c r="G42" s="218"/>
      <c r="H42" s="218"/>
      <c r="I42" s="218"/>
      <c r="J42" s="218"/>
      <c r="K42" s="218"/>
      <c r="L42" s="218"/>
      <c r="M42" s="218"/>
      <c r="N42" s="218"/>
      <c r="O42" s="218"/>
      <c r="P42" s="218"/>
      <c r="Q42" s="221"/>
      <c r="R42" s="219"/>
      <c r="S42" s="219"/>
      <c r="T42" s="219"/>
      <c r="U42" s="219"/>
      <c r="V42" s="219"/>
      <c r="W42" s="219"/>
      <c r="X42" s="219"/>
      <c r="Y42" s="219"/>
      <c r="Z42" s="220"/>
      <c r="AA42" s="220"/>
      <c r="AB42" s="220"/>
      <c r="AC42" s="220"/>
      <c r="AD42" s="219"/>
      <c r="AE42" s="219"/>
      <c r="AF42" s="219"/>
      <c r="AG42" s="219"/>
      <c r="AH42" s="219"/>
      <c r="AI42" s="219"/>
      <c r="AJ42" s="219"/>
      <c r="AK42" s="219"/>
      <c r="AL42" s="220"/>
      <c r="AM42" s="220"/>
      <c r="AN42" s="220"/>
      <c r="AO42" s="220"/>
      <c r="AP42" s="658" t="s">
        <v>308</v>
      </c>
      <c r="AQ42" s="659"/>
      <c r="AR42" s="659"/>
      <c r="AS42" s="659"/>
      <c r="AT42" s="659"/>
      <c r="AU42" s="659"/>
      <c r="AV42" s="659"/>
      <c r="AW42" s="660"/>
      <c r="AX42" s="661" t="s">
        <v>309</v>
      </c>
      <c r="AY42" s="661"/>
      <c r="AZ42" s="661"/>
      <c r="BA42" s="661"/>
      <c r="BB42" s="661"/>
      <c r="BC42" s="661"/>
      <c r="BD42" s="662">
        <v>9516570</v>
      </c>
      <c r="BE42" s="663"/>
      <c r="BF42" s="663"/>
      <c r="BG42" s="663"/>
      <c r="BH42" s="663"/>
      <c r="BI42" s="663"/>
      <c r="BJ42" s="663"/>
      <c r="BK42" s="663"/>
      <c r="BL42" s="663"/>
      <c r="BM42" s="664"/>
      <c r="BN42" s="662" t="s">
        <v>306</v>
      </c>
      <c r="BO42" s="663"/>
      <c r="BP42" s="663"/>
      <c r="BQ42" s="663"/>
      <c r="BR42" s="663"/>
      <c r="BS42" s="663"/>
      <c r="BT42" s="663"/>
      <c r="BU42" s="663"/>
      <c r="BV42" s="663"/>
      <c r="BW42" s="664"/>
      <c r="BY42" s="674"/>
      <c r="BZ42" s="675"/>
      <c r="CA42" s="607" t="s">
        <v>310</v>
      </c>
      <c r="CB42" s="608"/>
      <c r="CC42" s="608"/>
      <c r="CD42" s="608"/>
      <c r="CE42" s="608"/>
      <c r="CF42" s="608"/>
      <c r="CG42" s="608"/>
      <c r="CH42" s="608"/>
      <c r="CI42" s="608"/>
      <c r="CJ42" s="608"/>
      <c r="CK42" s="608"/>
      <c r="CL42" s="609"/>
      <c r="CM42" s="610">
        <v>38848706</v>
      </c>
      <c r="CN42" s="629"/>
      <c r="CO42" s="629"/>
      <c r="CP42" s="629"/>
      <c r="CQ42" s="629"/>
      <c r="CR42" s="629"/>
      <c r="CS42" s="629"/>
      <c r="CT42" s="630"/>
      <c r="CU42" s="615">
        <v>2.1</v>
      </c>
      <c r="CV42" s="631"/>
      <c r="CW42" s="631"/>
      <c r="CX42" s="632"/>
      <c r="CY42" s="619">
        <v>36459540</v>
      </c>
      <c r="CZ42" s="629"/>
      <c r="DA42" s="629"/>
      <c r="DB42" s="629"/>
      <c r="DC42" s="629"/>
      <c r="DD42" s="629"/>
      <c r="DE42" s="629"/>
      <c r="DF42" s="630"/>
      <c r="DG42" s="619">
        <v>36459447</v>
      </c>
      <c r="DH42" s="629"/>
      <c r="DI42" s="629"/>
      <c r="DJ42" s="629"/>
      <c r="DK42" s="629"/>
      <c r="DL42" s="629"/>
      <c r="DM42" s="629"/>
      <c r="DN42" s="629"/>
      <c r="DO42" s="629"/>
      <c r="DP42" s="629"/>
      <c r="DQ42" s="630"/>
      <c r="DR42" s="615">
        <v>3.4</v>
      </c>
      <c r="DS42" s="631"/>
      <c r="DT42" s="631"/>
      <c r="DU42" s="631"/>
      <c r="DV42" s="631"/>
      <c r="DW42" s="631"/>
      <c r="DX42" s="633"/>
    </row>
    <row r="43" spans="2:128" ht="11.25" customHeight="1" x14ac:dyDescent="0.15">
      <c r="B43" s="212"/>
      <c r="C43" s="212"/>
      <c r="D43" s="212"/>
      <c r="E43" s="212"/>
      <c r="F43" s="212"/>
      <c r="G43" s="212"/>
      <c r="H43" s="212"/>
      <c r="I43" s="212"/>
      <c r="J43" s="212"/>
      <c r="K43" s="212"/>
      <c r="L43" s="212"/>
      <c r="M43" s="212"/>
      <c r="N43" s="212"/>
      <c r="O43" s="212"/>
      <c r="P43" s="212"/>
      <c r="Q43" s="212"/>
      <c r="R43" s="224"/>
      <c r="S43" s="224"/>
      <c r="T43" s="224"/>
      <c r="U43" s="224"/>
      <c r="V43" s="224"/>
      <c r="W43" s="224"/>
      <c r="X43" s="224"/>
      <c r="Y43" s="224"/>
      <c r="Z43" s="224"/>
      <c r="AA43" s="224"/>
      <c r="AB43" s="224"/>
      <c r="AC43" s="224"/>
      <c r="AD43" s="224"/>
      <c r="AE43" s="224"/>
      <c r="AF43" s="224"/>
      <c r="AG43" s="224"/>
      <c r="AH43" s="224"/>
      <c r="AI43" s="224"/>
      <c r="AJ43" s="224"/>
      <c r="AK43" s="224"/>
      <c r="AL43" s="224"/>
      <c r="AM43" s="224"/>
      <c r="AN43" s="224"/>
      <c r="AO43" s="224"/>
      <c r="AP43" s="642"/>
      <c r="AQ43" s="642"/>
      <c r="AR43" s="642"/>
      <c r="AS43" s="642"/>
      <c r="AT43" s="218"/>
      <c r="AU43" s="218"/>
      <c r="AV43" s="218"/>
      <c r="AW43" s="218"/>
      <c r="AX43" s="218"/>
      <c r="AY43" s="218"/>
      <c r="AZ43" s="218"/>
      <c r="BA43" s="218"/>
      <c r="BB43" s="218"/>
      <c r="BC43" s="218"/>
      <c r="BD43" s="643"/>
      <c r="BE43" s="643"/>
      <c r="BF43" s="643"/>
      <c r="BG43" s="643"/>
      <c r="BH43" s="643"/>
      <c r="BI43" s="643"/>
      <c r="BJ43" s="643"/>
      <c r="BK43" s="643"/>
      <c r="BL43" s="643"/>
      <c r="BM43" s="643"/>
      <c r="BN43" s="643"/>
      <c r="BO43" s="643"/>
      <c r="BP43" s="643"/>
      <c r="BQ43" s="643"/>
      <c r="BR43" s="643"/>
      <c r="BS43" s="643"/>
      <c r="BT43" s="643"/>
      <c r="BU43" s="643"/>
      <c r="BV43" s="643"/>
      <c r="BW43" s="643"/>
      <c r="BY43" s="676"/>
      <c r="BZ43" s="677"/>
      <c r="CA43" s="607" t="s">
        <v>311</v>
      </c>
      <c r="CB43" s="608"/>
      <c r="CC43" s="608"/>
      <c r="CD43" s="608"/>
      <c r="CE43" s="608"/>
      <c r="CF43" s="608"/>
      <c r="CG43" s="608"/>
      <c r="CH43" s="608"/>
      <c r="CI43" s="608"/>
      <c r="CJ43" s="608"/>
      <c r="CK43" s="608"/>
      <c r="CL43" s="609"/>
      <c r="CM43" s="610">
        <v>54272</v>
      </c>
      <c r="CN43" s="611"/>
      <c r="CO43" s="611"/>
      <c r="CP43" s="611"/>
      <c r="CQ43" s="611"/>
      <c r="CR43" s="611"/>
      <c r="CS43" s="611"/>
      <c r="CT43" s="612"/>
      <c r="CU43" s="615">
        <v>0</v>
      </c>
      <c r="CV43" s="631"/>
      <c r="CW43" s="631"/>
      <c r="CX43" s="632"/>
      <c r="CY43" s="619">
        <v>54272</v>
      </c>
      <c r="CZ43" s="629"/>
      <c r="DA43" s="629"/>
      <c r="DB43" s="629"/>
      <c r="DC43" s="629"/>
      <c r="DD43" s="629"/>
      <c r="DE43" s="629"/>
      <c r="DF43" s="630"/>
      <c r="DG43" s="619">
        <v>54272</v>
      </c>
      <c r="DH43" s="629"/>
      <c r="DI43" s="629"/>
      <c r="DJ43" s="629"/>
      <c r="DK43" s="629"/>
      <c r="DL43" s="629"/>
      <c r="DM43" s="629"/>
      <c r="DN43" s="629"/>
      <c r="DO43" s="629"/>
      <c r="DP43" s="629"/>
      <c r="DQ43" s="630"/>
      <c r="DR43" s="615">
        <v>0</v>
      </c>
      <c r="DS43" s="631"/>
      <c r="DT43" s="631"/>
      <c r="DU43" s="631"/>
      <c r="DV43" s="631"/>
      <c r="DW43" s="631"/>
      <c r="DX43" s="633"/>
    </row>
    <row r="44" spans="2:128" ht="11.25" customHeight="1" x14ac:dyDescent="0.15">
      <c r="B44" s="226"/>
      <c r="C44" s="212"/>
      <c r="D44" s="212"/>
      <c r="E44" s="212"/>
      <c r="F44" s="212"/>
      <c r="G44" s="212"/>
      <c r="H44" s="212"/>
      <c r="I44" s="212"/>
      <c r="J44" s="212"/>
      <c r="K44" s="212"/>
      <c r="L44" s="212"/>
      <c r="M44" s="212"/>
      <c r="N44" s="212"/>
      <c r="O44" s="212"/>
      <c r="P44" s="212"/>
      <c r="Q44" s="212"/>
      <c r="R44" s="224"/>
      <c r="S44" s="224"/>
      <c r="T44" s="224"/>
      <c r="U44" s="224"/>
      <c r="V44" s="224"/>
      <c r="W44" s="224"/>
      <c r="X44" s="224"/>
      <c r="Y44" s="224"/>
      <c r="Z44" s="224"/>
      <c r="AA44" s="224"/>
      <c r="AB44" s="224"/>
      <c r="AC44" s="224"/>
      <c r="AD44" s="224"/>
      <c r="AE44" s="224"/>
      <c r="AF44" s="224"/>
      <c r="AG44" s="224"/>
      <c r="AH44" s="224"/>
      <c r="AI44" s="224"/>
      <c r="AJ44" s="224"/>
      <c r="AK44" s="224"/>
      <c r="AL44" s="224"/>
      <c r="AM44" s="224"/>
      <c r="AN44" s="224"/>
      <c r="AO44" s="224"/>
      <c r="AP44" s="642"/>
      <c r="AQ44" s="642"/>
      <c r="AR44" s="642"/>
      <c r="AS44" s="642"/>
      <c r="AT44" s="218"/>
      <c r="AU44" s="218"/>
      <c r="AV44" s="218"/>
      <c r="AW44" s="218"/>
      <c r="AX44" s="218"/>
      <c r="AY44" s="218"/>
      <c r="AZ44" s="218"/>
      <c r="BA44" s="218"/>
      <c r="BB44" s="218"/>
      <c r="BC44" s="218"/>
      <c r="BD44" s="643"/>
      <c r="BE44" s="643"/>
      <c r="BF44" s="643"/>
      <c r="BG44" s="643"/>
      <c r="BH44" s="643"/>
      <c r="BI44" s="643"/>
      <c r="BJ44" s="643"/>
      <c r="BK44" s="643"/>
      <c r="BL44" s="643"/>
      <c r="BM44" s="643"/>
      <c r="BN44" s="643"/>
      <c r="BO44" s="643"/>
      <c r="BP44" s="643"/>
      <c r="BQ44" s="643"/>
      <c r="BR44" s="643"/>
      <c r="BS44" s="643"/>
      <c r="BT44" s="643"/>
      <c r="BU44" s="643"/>
      <c r="BV44" s="643"/>
      <c r="BW44" s="643"/>
      <c r="BY44" s="607" t="s">
        <v>312</v>
      </c>
      <c r="BZ44" s="608"/>
      <c r="CA44" s="608"/>
      <c r="CB44" s="608"/>
      <c r="CC44" s="608"/>
      <c r="CD44" s="608"/>
      <c r="CE44" s="608"/>
      <c r="CF44" s="608"/>
      <c r="CG44" s="608"/>
      <c r="CH44" s="608"/>
      <c r="CI44" s="608"/>
      <c r="CJ44" s="608"/>
      <c r="CK44" s="608"/>
      <c r="CL44" s="609"/>
      <c r="CM44" s="610">
        <v>792947289</v>
      </c>
      <c r="CN44" s="629"/>
      <c r="CO44" s="629"/>
      <c r="CP44" s="629"/>
      <c r="CQ44" s="629"/>
      <c r="CR44" s="629"/>
      <c r="CS44" s="629"/>
      <c r="CT44" s="630"/>
      <c r="CU44" s="615">
        <v>43.3</v>
      </c>
      <c r="CV44" s="631"/>
      <c r="CW44" s="631"/>
      <c r="CX44" s="632"/>
      <c r="CY44" s="619">
        <v>532415703</v>
      </c>
      <c r="CZ44" s="629"/>
      <c r="DA44" s="629"/>
      <c r="DB44" s="629"/>
      <c r="DC44" s="629"/>
      <c r="DD44" s="629"/>
      <c r="DE44" s="629"/>
      <c r="DF44" s="630"/>
      <c r="DG44" s="619">
        <v>354584021</v>
      </c>
      <c r="DH44" s="629"/>
      <c r="DI44" s="629"/>
      <c r="DJ44" s="629"/>
      <c r="DK44" s="629"/>
      <c r="DL44" s="629"/>
      <c r="DM44" s="629"/>
      <c r="DN44" s="629"/>
      <c r="DO44" s="629"/>
      <c r="DP44" s="629"/>
      <c r="DQ44" s="630"/>
      <c r="DR44" s="615">
        <v>33.5</v>
      </c>
      <c r="DS44" s="631"/>
      <c r="DT44" s="631"/>
      <c r="DU44" s="631"/>
      <c r="DV44" s="631"/>
      <c r="DW44" s="631"/>
      <c r="DX44" s="633"/>
    </row>
    <row r="45" spans="2:128" ht="11.25" customHeight="1" x14ac:dyDescent="0.15">
      <c r="B45" s="212" t="s">
        <v>313</v>
      </c>
      <c r="C45" s="212"/>
      <c r="F45" s="218"/>
      <c r="G45" s="218"/>
      <c r="H45" s="218"/>
      <c r="I45" s="218"/>
      <c r="J45" s="218"/>
      <c r="K45" s="218"/>
      <c r="L45" s="218"/>
      <c r="M45" s="218"/>
      <c r="N45" s="218"/>
      <c r="O45" s="218"/>
      <c r="P45" s="218"/>
      <c r="Q45" s="218"/>
      <c r="R45" s="219"/>
      <c r="S45" s="219"/>
      <c r="T45" s="219"/>
      <c r="U45" s="219"/>
      <c r="V45" s="219"/>
      <c r="W45" s="219"/>
      <c r="X45" s="219"/>
      <c r="Y45" s="219"/>
      <c r="Z45" s="220"/>
      <c r="AA45" s="220"/>
      <c r="AB45" s="220"/>
      <c r="AC45" s="220"/>
      <c r="AD45" s="219"/>
      <c r="AE45" s="219"/>
      <c r="AF45" s="219"/>
      <c r="AG45" s="219"/>
      <c r="AH45" s="219"/>
      <c r="AI45" s="219"/>
      <c r="AJ45" s="219"/>
      <c r="AK45" s="219"/>
      <c r="AL45" s="220"/>
      <c r="AM45" s="220"/>
      <c r="AN45" s="220"/>
      <c r="AO45" s="220"/>
      <c r="AP45" s="221"/>
      <c r="AQ45" s="222"/>
      <c r="AR45" s="222"/>
      <c r="AS45" s="222"/>
      <c r="AT45" s="222"/>
      <c r="AU45" s="222"/>
      <c r="AV45" s="222"/>
      <c r="AW45" s="222"/>
      <c r="AX45" s="222"/>
      <c r="AY45" s="221"/>
      <c r="AZ45" s="219"/>
      <c r="BA45" s="219"/>
      <c r="BB45" s="219"/>
      <c r="BC45" s="219"/>
      <c r="BD45" s="221"/>
      <c r="BE45" s="221"/>
      <c r="BF45" s="221"/>
      <c r="BG45" s="221"/>
      <c r="BH45" s="221"/>
      <c r="BI45" s="221"/>
      <c r="BJ45" s="221"/>
      <c r="BK45" s="221"/>
      <c r="BL45" s="221"/>
      <c r="BM45" s="221"/>
      <c r="BN45" s="221"/>
      <c r="BO45" s="221"/>
      <c r="BP45" s="221"/>
      <c r="BQ45" s="221"/>
      <c r="BR45" s="221"/>
      <c r="BS45" s="219"/>
      <c r="BT45" s="219"/>
      <c r="BU45" s="219"/>
      <c r="BV45" s="219"/>
      <c r="BW45" s="219"/>
      <c r="BY45" s="607" t="s">
        <v>314</v>
      </c>
      <c r="BZ45" s="608"/>
      <c r="CA45" s="608"/>
      <c r="CB45" s="608"/>
      <c r="CC45" s="608"/>
      <c r="CD45" s="608"/>
      <c r="CE45" s="608"/>
      <c r="CF45" s="608"/>
      <c r="CG45" s="608"/>
      <c r="CH45" s="608"/>
      <c r="CI45" s="608"/>
      <c r="CJ45" s="608"/>
      <c r="CK45" s="608"/>
      <c r="CL45" s="609"/>
      <c r="CM45" s="610">
        <v>33616690</v>
      </c>
      <c r="CN45" s="611"/>
      <c r="CO45" s="611"/>
      <c r="CP45" s="611"/>
      <c r="CQ45" s="611"/>
      <c r="CR45" s="611"/>
      <c r="CS45" s="611"/>
      <c r="CT45" s="612"/>
      <c r="CU45" s="615">
        <v>1.8</v>
      </c>
      <c r="CV45" s="631"/>
      <c r="CW45" s="631"/>
      <c r="CX45" s="632"/>
      <c r="CY45" s="619">
        <v>19389195</v>
      </c>
      <c r="CZ45" s="629"/>
      <c r="DA45" s="629"/>
      <c r="DB45" s="629"/>
      <c r="DC45" s="629"/>
      <c r="DD45" s="629"/>
      <c r="DE45" s="629"/>
      <c r="DF45" s="630"/>
      <c r="DG45" s="619">
        <v>16655844</v>
      </c>
      <c r="DH45" s="629"/>
      <c r="DI45" s="629"/>
      <c r="DJ45" s="629"/>
      <c r="DK45" s="629"/>
      <c r="DL45" s="629"/>
      <c r="DM45" s="629"/>
      <c r="DN45" s="629"/>
      <c r="DO45" s="629"/>
      <c r="DP45" s="629"/>
      <c r="DQ45" s="630"/>
      <c r="DR45" s="615">
        <v>1.6</v>
      </c>
      <c r="DS45" s="631"/>
      <c r="DT45" s="631"/>
      <c r="DU45" s="631"/>
      <c r="DV45" s="631"/>
      <c r="DW45" s="631"/>
      <c r="DX45" s="633"/>
    </row>
    <row r="46" spans="2:128" ht="11.25" customHeight="1" x14ac:dyDescent="0.15">
      <c r="B46" s="226" t="s">
        <v>315</v>
      </c>
      <c r="C46" s="212"/>
      <c r="D46" s="218"/>
      <c r="E46" s="218"/>
      <c r="F46" s="218"/>
      <c r="G46" s="218"/>
      <c r="H46" s="218"/>
      <c r="I46" s="218"/>
      <c r="J46" s="218"/>
      <c r="K46" s="218"/>
      <c r="L46" s="218"/>
      <c r="M46" s="218"/>
      <c r="N46" s="218"/>
      <c r="O46" s="218"/>
      <c r="P46" s="218"/>
      <c r="Q46" s="218"/>
      <c r="R46" s="219"/>
      <c r="S46" s="219"/>
      <c r="T46" s="219"/>
      <c r="U46" s="219"/>
      <c r="V46" s="219"/>
      <c r="W46" s="219"/>
      <c r="X46" s="219"/>
      <c r="Y46" s="219"/>
      <c r="Z46" s="220"/>
      <c r="AA46" s="220"/>
      <c r="AB46" s="220"/>
      <c r="AC46" s="220"/>
      <c r="AD46" s="219"/>
      <c r="AE46" s="219"/>
      <c r="AF46" s="219"/>
      <c r="AG46" s="219"/>
      <c r="AH46" s="219"/>
      <c r="AI46" s="219"/>
      <c r="AJ46" s="219"/>
      <c r="AK46" s="219"/>
      <c r="AL46" s="220"/>
      <c r="AM46" s="220"/>
      <c r="AN46" s="220"/>
      <c r="AO46" s="220"/>
      <c r="AP46" s="221"/>
      <c r="AQ46" s="222"/>
      <c r="AR46" s="222"/>
      <c r="AS46" s="222"/>
      <c r="AT46" s="222"/>
      <c r="AU46" s="222"/>
      <c r="AV46" s="222"/>
      <c r="AW46" s="222"/>
      <c r="AX46" s="222"/>
      <c r="AY46" s="221"/>
      <c r="AZ46" s="219"/>
      <c r="BA46" s="219"/>
      <c r="BB46" s="219"/>
      <c r="BC46" s="219"/>
      <c r="BD46" s="221"/>
      <c r="BE46" s="221"/>
      <c r="BF46" s="221"/>
      <c r="BG46" s="221"/>
      <c r="BH46" s="221"/>
      <c r="BI46" s="221"/>
      <c r="BJ46" s="221"/>
      <c r="BK46" s="221"/>
      <c r="BL46" s="221"/>
      <c r="BM46" s="221"/>
      <c r="BN46" s="221"/>
      <c r="BO46" s="221"/>
      <c r="BP46" s="221"/>
      <c r="BQ46" s="221"/>
      <c r="BR46" s="221"/>
      <c r="BS46" s="219"/>
      <c r="BT46" s="219"/>
      <c r="BU46" s="219"/>
      <c r="BV46" s="219"/>
      <c r="BW46" s="219"/>
      <c r="BY46" s="607" t="s">
        <v>316</v>
      </c>
      <c r="BZ46" s="608"/>
      <c r="CA46" s="608"/>
      <c r="CB46" s="608"/>
      <c r="CC46" s="608"/>
      <c r="CD46" s="608"/>
      <c r="CE46" s="608"/>
      <c r="CF46" s="608"/>
      <c r="CG46" s="608"/>
      <c r="CH46" s="608"/>
      <c r="CI46" s="608"/>
      <c r="CJ46" s="608"/>
      <c r="CK46" s="608"/>
      <c r="CL46" s="609"/>
      <c r="CM46" s="610">
        <v>10663626</v>
      </c>
      <c r="CN46" s="629"/>
      <c r="CO46" s="629"/>
      <c r="CP46" s="629"/>
      <c r="CQ46" s="629"/>
      <c r="CR46" s="629"/>
      <c r="CS46" s="629"/>
      <c r="CT46" s="630"/>
      <c r="CU46" s="615">
        <v>0.6</v>
      </c>
      <c r="CV46" s="631"/>
      <c r="CW46" s="631"/>
      <c r="CX46" s="632"/>
      <c r="CY46" s="619">
        <v>7575079</v>
      </c>
      <c r="CZ46" s="629"/>
      <c r="DA46" s="629"/>
      <c r="DB46" s="629"/>
      <c r="DC46" s="629"/>
      <c r="DD46" s="629"/>
      <c r="DE46" s="629"/>
      <c r="DF46" s="630"/>
      <c r="DG46" s="619">
        <v>7501882</v>
      </c>
      <c r="DH46" s="629"/>
      <c r="DI46" s="629"/>
      <c r="DJ46" s="629"/>
      <c r="DK46" s="629"/>
      <c r="DL46" s="629"/>
      <c r="DM46" s="629"/>
      <c r="DN46" s="629"/>
      <c r="DO46" s="629"/>
      <c r="DP46" s="629"/>
      <c r="DQ46" s="630"/>
      <c r="DR46" s="615">
        <v>0.7</v>
      </c>
      <c r="DS46" s="631"/>
      <c r="DT46" s="631"/>
      <c r="DU46" s="631"/>
      <c r="DV46" s="631"/>
      <c r="DW46" s="631"/>
      <c r="DX46" s="633"/>
    </row>
    <row r="47" spans="2:128" ht="11.25" customHeight="1" x14ac:dyDescent="0.15">
      <c r="B47" s="227" t="s">
        <v>317</v>
      </c>
      <c r="D47" s="218"/>
      <c r="E47" s="218"/>
      <c r="F47" s="218"/>
      <c r="G47" s="218"/>
      <c r="H47" s="218"/>
      <c r="I47" s="218"/>
      <c r="J47" s="218"/>
      <c r="K47" s="218"/>
      <c r="L47" s="218"/>
      <c r="M47" s="218"/>
      <c r="N47" s="218"/>
      <c r="O47" s="218"/>
      <c r="P47" s="218"/>
      <c r="Q47" s="218"/>
      <c r="R47" s="219"/>
      <c r="S47" s="219"/>
      <c r="T47" s="219"/>
      <c r="U47" s="219"/>
      <c r="V47" s="219"/>
      <c r="W47" s="219"/>
      <c r="X47" s="219"/>
      <c r="Y47" s="219"/>
      <c r="Z47" s="220"/>
      <c r="AA47" s="220"/>
      <c r="AB47" s="220"/>
      <c r="AC47" s="220"/>
      <c r="AD47" s="219"/>
      <c r="AE47" s="219"/>
      <c r="AF47" s="219"/>
      <c r="AG47" s="219"/>
      <c r="AH47" s="219"/>
      <c r="AI47" s="219"/>
      <c r="AJ47" s="219"/>
      <c r="AK47" s="219"/>
      <c r="AL47" s="220"/>
      <c r="AM47" s="220"/>
      <c r="AN47" s="220"/>
      <c r="AO47" s="220"/>
      <c r="AP47" s="221"/>
      <c r="AQ47" s="222"/>
      <c r="AR47" s="222"/>
      <c r="AS47" s="222"/>
      <c r="AT47" s="222"/>
      <c r="AU47" s="222"/>
      <c r="AV47" s="222"/>
      <c r="AW47" s="222"/>
      <c r="AX47" s="222"/>
      <c r="AY47" s="221"/>
      <c r="AZ47" s="219"/>
      <c r="BA47" s="219"/>
      <c r="BB47" s="219"/>
      <c r="BC47" s="219"/>
      <c r="BD47" s="221"/>
      <c r="BE47" s="221"/>
      <c r="BF47" s="221"/>
      <c r="BG47" s="221"/>
      <c r="BH47" s="221"/>
      <c r="BI47" s="221"/>
      <c r="BJ47" s="221"/>
      <c r="BK47" s="221"/>
      <c r="BL47" s="221"/>
      <c r="BM47" s="221"/>
      <c r="BN47" s="221"/>
      <c r="BO47" s="221"/>
      <c r="BP47" s="221"/>
      <c r="BQ47" s="221"/>
      <c r="BR47" s="221"/>
      <c r="BS47" s="219"/>
      <c r="BT47" s="219"/>
      <c r="BU47" s="219"/>
      <c r="BV47" s="219"/>
      <c r="BW47" s="219"/>
      <c r="BY47" s="607" t="s">
        <v>318</v>
      </c>
      <c r="BZ47" s="608"/>
      <c r="CA47" s="608"/>
      <c r="CB47" s="608"/>
      <c r="CC47" s="608"/>
      <c r="CD47" s="608"/>
      <c r="CE47" s="608"/>
      <c r="CF47" s="608"/>
      <c r="CG47" s="608"/>
      <c r="CH47" s="608"/>
      <c r="CI47" s="608"/>
      <c r="CJ47" s="608"/>
      <c r="CK47" s="608"/>
      <c r="CL47" s="609"/>
      <c r="CM47" s="610">
        <v>503111808</v>
      </c>
      <c r="CN47" s="611"/>
      <c r="CO47" s="611"/>
      <c r="CP47" s="611"/>
      <c r="CQ47" s="611"/>
      <c r="CR47" s="611"/>
      <c r="CS47" s="611"/>
      <c r="CT47" s="612"/>
      <c r="CU47" s="615">
        <v>27.5</v>
      </c>
      <c r="CV47" s="631"/>
      <c r="CW47" s="631"/>
      <c r="CX47" s="632"/>
      <c r="CY47" s="619">
        <v>456679849</v>
      </c>
      <c r="CZ47" s="629"/>
      <c r="DA47" s="629"/>
      <c r="DB47" s="629"/>
      <c r="DC47" s="629"/>
      <c r="DD47" s="629"/>
      <c r="DE47" s="629"/>
      <c r="DF47" s="630"/>
      <c r="DG47" s="619">
        <v>299437691</v>
      </c>
      <c r="DH47" s="629"/>
      <c r="DI47" s="629"/>
      <c r="DJ47" s="629"/>
      <c r="DK47" s="629"/>
      <c r="DL47" s="629"/>
      <c r="DM47" s="629"/>
      <c r="DN47" s="629"/>
      <c r="DO47" s="629"/>
      <c r="DP47" s="629"/>
      <c r="DQ47" s="630"/>
      <c r="DR47" s="615">
        <v>28.3</v>
      </c>
      <c r="DS47" s="631"/>
      <c r="DT47" s="631"/>
      <c r="DU47" s="631"/>
      <c r="DV47" s="631"/>
      <c r="DW47" s="631"/>
      <c r="DX47" s="633"/>
    </row>
    <row r="48" spans="2:128" ht="11.25" customHeight="1" x14ac:dyDescent="0.15">
      <c r="AP48" s="642"/>
      <c r="AQ48" s="642"/>
      <c r="AR48" s="642"/>
      <c r="AS48" s="642"/>
      <c r="AT48" s="218"/>
      <c r="AU48" s="218"/>
      <c r="AV48" s="218"/>
      <c r="AW48" s="218"/>
      <c r="AX48" s="218"/>
      <c r="AY48" s="218"/>
      <c r="AZ48" s="218"/>
      <c r="BA48" s="218"/>
      <c r="BB48" s="218"/>
      <c r="BC48" s="218"/>
      <c r="BD48" s="643"/>
      <c r="BE48" s="643"/>
      <c r="BF48" s="643"/>
      <c r="BG48" s="643"/>
      <c r="BH48" s="643"/>
      <c r="BI48" s="643"/>
      <c r="BJ48" s="643"/>
      <c r="BK48" s="643"/>
      <c r="BL48" s="643"/>
      <c r="BM48" s="643"/>
      <c r="BN48" s="643"/>
      <c r="BO48" s="643"/>
      <c r="BP48" s="643"/>
      <c r="BQ48" s="643"/>
      <c r="BR48" s="643"/>
      <c r="BS48" s="643"/>
      <c r="BT48" s="643"/>
      <c r="BU48" s="643"/>
      <c r="BV48" s="643"/>
      <c r="BW48" s="643"/>
      <c r="BY48" s="607" t="s">
        <v>319</v>
      </c>
      <c r="BZ48" s="608"/>
      <c r="CA48" s="608"/>
      <c r="CB48" s="608"/>
      <c r="CC48" s="608"/>
      <c r="CD48" s="608"/>
      <c r="CE48" s="608"/>
      <c r="CF48" s="608"/>
      <c r="CG48" s="608"/>
      <c r="CH48" s="608"/>
      <c r="CI48" s="608"/>
      <c r="CJ48" s="608"/>
      <c r="CK48" s="608"/>
      <c r="CL48" s="609"/>
      <c r="CM48" s="610">
        <v>31165584</v>
      </c>
      <c r="CN48" s="629"/>
      <c r="CO48" s="629"/>
      <c r="CP48" s="629"/>
      <c r="CQ48" s="629"/>
      <c r="CR48" s="629"/>
      <c r="CS48" s="629"/>
      <c r="CT48" s="630"/>
      <c r="CU48" s="615">
        <v>1.7</v>
      </c>
      <c r="CV48" s="631"/>
      <c r="CW48" s="631"/>
      <c r="CX48" s="632"/>
      <c r="CY48" s="619">
        <v>31165551</v>
      </c>
      <c r="CZ48" s="629"/>
      <c r="DA48" s="629"/>
      <c r="DB48" s="629"/>
      <c r="DC48" s="629"/>
      <c r="DD48" s="629"/>
      <c r="DE48" s="629"/>
      <c r="DF48" s="630"/>
      <c r="DG48" s="619">
        <v>30988604</v>
      </c>
      <c r="DH48" s="629"/>
      <c r="DI48" s="629"/>
      <c r="DJ48" s="629"/>
      <c r="DK48" s="629"/>
      <c r="DL48" s="629"/>
      <c r="DM48" s="629"/>
      <c r="DN48" s="629"/>
      <c r="DO48" s="629"/>
      <c r="DP48" s="629"/>
      <c r="DQ48" s="630"/>
      <c r="DR48" s="615">
        <v>2.9</v>
      </c>
      <c r="DS48" s="631"/>
      <c r="DT48" s="631"/>
      <c r="DU48" s="631"/>
      <c r="DV48" s="631"/>
      <c r="DW48" s="631"/>
      <c r="DX48" s="633"/>
    </row>
    <row r="49" spans="2:128" ht="11.25" customHeight="1" x14ac:dyDescent="0.15">
      <c r="B49" s="212"/>
      <c r="C49" s="212"/>
      <c r="D49" s="212"/>
      <c r="E49" s="212"/>
      <c r="F49" s="212"/>
      <c r="G49" s="212"/>
      <c r="H49" s="212"/>
      <c r="I49" s="212"/>
      <c r="J49" s="212"/>
      <c r="K49" s="212"/>
      <c r="L49" s="212"/>
      <c r="M49" s="212"/>
      <c r="N49" s="212"/>
      <c r="O49" s="212"/>
      <c r="P49" s="212"/>
      <c r="Q49" s="212"/>
      <c r="R49" s="224"/>
      <c r="S49" s="224"/>
      <c r="T49" s="224"/>
      <c r="U49" s="224"/>
      <c r="V49" s="224"/>
      <c r="W49" s="224"/>
      <c r="X49" s="224"/>
      <c r="Y49" s="224"/>
      <c r="Z49" s="224"/>
      <c r="AA49" s="224"/>
      <c r="AB49" s="224"/>
      <c r="AC49" s="224"/>
      <c r="AD49" s="224"/>
      <c r="AE49" s="224"/>
      <c r="AF49" s="224"/>
      <c r="AG49" s="224"/>
      <c r="AH49" s="224"/>
      <c r="AI49" s="224"/>
      <c r="AJ49" s="224"/>
      <c r="AK49" s="224"/>
      <c r="AL49" s="224"/>
      <c r="AM49" s="224"/>
      <c r="AN49" s="224"/>
      <c r="AO49" s="224"/>
      <c r="AP49" s="642"/>
      <c r="AQ49" s="642"/>
      <c r="AR49" s="642"/>
      <c r="AS49" s="642"/>
      <c r="AT49" s="218"/>
      <c r="AU49" s="218"/>
      <c r="AV49" s="218"/>
      <c r="AW49" s="218"/>
      <c r="AX49" s="218"/>
      <c r="AY49" s="218"/>
      <c r="AZ49" s="218"/>
      <c r="BA49" s="218"/>
      <c r="BB49" s="218"/>
      <c r="BC49" s="218"/>
      <c r="BD49" s="643"/>
      <c r="BE49" s="643"/>
      <c r="BF49" s="643"/>
      <c r="BG49" s="643"/>
      <c r="BH49" s="643"/>
      <c r="BI49" s="643"/>
      <c r="BJ49" s="643"/>
      <c r="BK49" s="643"/>
      <c r="BL49" s="643"/>
      <c r="BM49" s="643"/>
      <c r="BN49" s="643"/>
      <c r="BO49" s="643"/>
      <c r="BP49" s="643"/>
      <c r="BQ49" s="643"/>
      <c r="BR49" s="643"/>
      <c r="BS49" s="643"/>
      <c r="BT49" s="643"/>
      <c r="BU49" s="643"/>
      <c r="BV49" s="643"/>
      <c r="BW49" s="643"/>
      <c r="BY49" s="607" t="s">
        <v>320</v>
      </c>
      <c r="BZ49" s="608"/>
      <c r="CA49" s="608"/>
      <c r="CB49" s="608"/>
      <c r="CC49" s="608"/>
      <c r="CD49" s="608"/>
      <c r="CE49" s="608"/>
      <c r="CF49" s="608"/>
      <c r="CG49" s="608"/>
      <c r="CH49" s="608"/>
      <c r="CI49" s="608"/>
      <c r="CJ49" s="608"/>
      <c r="CK49" s="608"/>
      <c r="CL49" s="609"/>
      <c r="CM49" s="610">
        <v>22875996</v>
      </c>
      <c r="CN49" s="611"/>
      <c r="CO49" s="611"/>
      <c r="CP49" s="611"/>
      <c r="CQ49" s="611"/>
      <c r="CR49" s="611"/>
      <c r="CS49" s="611"/>
      <c r="CT49" s="612"/>
      <c r="CU49" s="615">
        <v>1.2</v>
      </c>
      <c r="CV49" s="631"/>
      <c r="CW49" s="631"/>
      <c r="CX49" s="632"/>
      <c r="CY49" s="619">
        <v>17605738</v>
      </c>
      <c r="CZ49" s="629"/>
      <c r="DA49" s="629"/>
      <c r="DB49" s="629"/>
      <c r="DC49" s="629"/>
      <c r="DD49" s="629"/>
      <c r="DE49" s="629"/>
      <c r="DF49" s="630"/>
      <c r="DG49" s="619" t="s">
        <v>119</v>
      </c>
      <c r="DH49" s="629"/>
      <c r="DI49" s="629"/>
      <c r="DJ49" s="629"/>
      <c r="DK49" s="629"/>
      <c r="DL49" s="629"/>
      <c r="DM49" s="629"/>
      <c r="DN49" s="629"/>
      <c r="DO49" s="629"/>
      <c r="DP49" s="629"/>
      <c r="DQ49" s="630"/>
      <c r="DR49" s="615" t="s">
        <v>119</v>
      </c>
      <c r="DS49" s="631"/>
      <c r="DT49" s="631"/>
      <c r="DU49" s="631"/>
      <c r="DV49" s="631"/>
      <c r="DW49" s="631"/>
      <c r="DX49" s="633"/>
    </row>
    <row r="50" spans="2:128" ht="11.25" customHeight="1" x14ac:dyDescent="0.15">
      <c r="B50" s="212"/>
      <c r="C50" s="212"/>
      <c r="D50" s="212"/>
      <c r="E50" s="212"/>
      <c r="F50" s="212"/>
      <c r="G50" s="212"/>
      <c r="H50" s="212"/>
      <c r="I50" s="212"/>
      <c r="J50" s="212"/>
      <c r="K50" s="212"/>
      <c r="L50" s="212"/>
      <c r="M50" s="212"/>
      <c r="N50" s="212"/>
      <c r="O50" s="212"/>
      <c r="P50" s="212"/>
      <c r="Q50" s="212"/>
      <c r="R50" s="224"/>
      <c r="S50" s="224"/>
      <c r="T50" s="224"/>
      <c r="U50" s="224"/>
      <c r="V50" s="224"/>
      <c r="W50" s="224"/>
      <c r="X50" s="224"/>
      <c r="Y50" s="224"/>
      <c r="Z50" s="224"/>
      <c r="AA50" s="224"/>
      <c r="AB50" s="224"/>
      <c r="AC50" s="224"/>
      <c r="AD50" s="224"/>
      <c r="AE50" s="224"/>
      <c r="AF50" s="224"/>
      <c r="AG50" s="224"/>
      <c r="AH50" s="224"/>
      <c r="AI50" s="224"/>
      <c r="AJ50" s="224"/>
      <c r="AK50" s="224"/>
      <c r="AL50" s="224"/>
      <c r="AM50" s="224"/>
      <c r="AN50" s="224"/>
      <c r="AO50" s="224"/>
      <c r="AP50" s="642"/>
      <c r="AQ50" s="642"/>
      <c r="AR50" s="642"/>
      <c r="AS50" s="642"/>
      <c r="AT50" s="218"/>
      <c r="AU50" s="218"/>
      <c r="AV50" s="218"/>
      <c r="AW50" s="218"/>
      <c r="AX50" s="218"/>
      <c r="AY50" s="218"/>
      <c r="AZ50" s="218"/>
      <c r="BA50" s="218"/>
      <c r="BB50" s="218"/>
      <c r="BC50" s="218"/>
      <c r="BD50" s="643"/>
      <c r="BE50" s="643"/>
      <c r="BF50" s="643"/>
      <c r="BG50" s="643"/>
      <c r="BH50" s="643"/>
      <c r="BI50" s="643"/>
      <c r="BJ50" s="643"/>
      <c r="BK50" s="643"/>
      <c r="BL50" s="643"/>
      <c r="BM50" s="643"/>
      <c r="BN50" s="643"/>
      <c r="BO50" s="643"/>
      <c r="BP50" s="643"/>
      <c r="BQ50" s="643"/>
      <c r="BR50" s="643"/>
      <c r="BS50" s="643"/>
      <c r="BT50" s="643"/>
      <c r="BU50" s="643"/>
      <c r="BV50" s="643"/>
      <c r="BW50" s="643"/>
      <c r="BY50" s="607" t="s">
        <v>321</v>
      </c>
      <c r="BZ50" s="608"/>
      <c r="CA50" s="608"/>
      <c r="CB50" s="608"/>
      <c r="CC50" s="608"/>
      <c r="CD50" s="608"/>
      <c r="CE50" s="608"/>
      <c r="CF50" s="608"/>
      <c r="CG50" s="608"/>
      <c r="CH50" s="608"/>
      <c r="CI50" s="608"/>
      <c r="CJ50" s="608"/>
      <c r="CK50" s="608"/>
      <c r="CL50" s="609"/>
      <c r="CM50" s="610">
        <v>43886</v>
      </c>
      <c r="CN50" s="629"/>
      <c r="CO50" s="629"/>
      <c r="CP50" s="629"/>
      <c r="CQ50" s="629"/>
      <c r="CR50" s="629"/>
      <c r="CS50" s="629"/>
      <c r="CT50" s="630"/>
      <c r="CU50" s="615">
        <v>0</v>
      </c>
      <c r="CV50" s="631"/>
      <c r="CW50" s="631"/>
      <c r="CX50" s="632"/>
      <c r="CY50" s="619">
        <v>286</v>
      </c>
      <c r="CZ50" s="629"/>
      <c r="DA50" s="629"/>
      <c r="DB50" s="629"/>
      <c r="DC50" s="629"/>
      <c r="DD50" s="629"/>
      <c r="DE50" s="629"/>
      <c r="DF50" s="630"/>
      <c r="DG50" s="619" t="s">
        <v>118</v>
      </c>
      <c r="DH50" s="629"/>
      <c r="DI50" s="629"/>
      <c r="DJ50" s="629"/>
      <c r="DK50" s="629"/>
      <c r="DL50" s="629"/>
      <c r="DM50" s="629"/>
      <c r="DN50" s="629"/>
      <c r="DO50" s="629"/>
      <c r="DP50" s="629"/>
      <c r="DQ50" s="630"/>
      <c r="DR50" s="615" t="s">
        <v>118</v>
      </c>
      <c r="DS50" s="631"/>
      <c r="DT50" s="631"/>
      <c r="DU50" s="631"/>
      <c r="DV50" s="631"/>
      <c r="DW50" s="631"/>
      <c r="DX50" s="633"/>
    </row>
    <row r="51" spans="2:128" ht="11.25" customHeight="1" x14ac:dyDescent="0.15">
      <c r="B51" s="212"/>
      <c r="C51" s="212"/>
      <c r="D51" s="212"/>
      <c r="E51" s="212"/>
      <c r="F51" s="212"/>
      <c r="G51" s="212"/>
      <c r="H51" s="212"/>
      <c r="I51" s="212"/>
      <c r="J51" s="212"/>
      <c r="K51" s="212"/>
      <c r="L51" s="212"/>
      <c r="M51" s="212"/>
      <c r="N51" s="212"/>
      <c r="O51" s="212"/>
      <c r="P51" s="212"/>
      <c r="Q51" s="212"/>
      <c r="R51" s="224"/>
      <c r="S51" s="224"/>
      <c r="T51" s="224"/>
      <c r="U51" s="224"/>
      <c r="V51" s="224"/>
      <c r="W51" s="224"/>
      <c r="X51" s="224"/>
      <c r="Y51" s="224"/>
      <c r="Z51" s="224"/>
      <c r="AA51" s="224"/>
      <c r="AB51" s="224"/>
      <c r="AC51" s="224"/>
      <c r="AD51" s="224"/>
      <c r="AE51" s="224"/>
      <c r="AF51" s="224"/>
      <c r="AG51" s="224"/>
      <c r="AH51" s="224"/>
      <c r="AI51" s="224"/>
      <c r="AJ51" s="224"/>
      <c r="AK51" s="224"/>
      <c r="AL51" s="224"/>
      <c r="AM51" s="224"/>
      <c r="AN51" s="224"/>
      <c r="AO51" s="224"/>
      <c r="AP51" s="222"/>
      <c r="AQ51" s="222"/>
      <c r="AR51" s="218"/>
      <c r="AS51" s="218"/>
      <c r="AT51" s="218"/>
      <c r="AU51" s="218"/>
      <c r="AV51" s="218"/>
      <c r="AW51" s="218"/>
      <c r="AX51" s="218"/>
      <c r="AY51" s="218"/>
      <c r="AZ51" s="218"/>
      <c r="BA51" s="218"/>
      <c r="BB51" s="218"/>
      <c r="BC51" s="218"/>
      <c r="BD51" s="222"/>
      <c r="BE51" s="222"/>
      <c r="BF51" s="222"/>
      <c r="BG51" s="222"/>
      <c r="BH51" s="222"/>
      <c r="BI51" s="222"/>
      <c r="BJ51" s="222"/>
      <c r="BK51" s="222"/>
      <c r="BL51" s="222"/>
      <c r="BM51" s="222"/>
      <c r="BN51" s="222"/>
      <c r="BO51" s="222"/>
      <c r="BP51" s="222"/>
      <c r="BQ51" s="222"/>
      <c r="BR51" s="222"/>
      <c r="BS51" s="222"/>
      <c r="BT51" s="222"/>
      <c r="BU51" s="222"/>
      <c r="BV51" s="222"/>
      <c r="BW51" s="222"/>
      <c r="BY51" s="607" t="s">
        <v>322</v>
      </c>
      <c r="BZ51" s="608"/>
      <c r="CA51" s="608"/>
      <c r="CB51" s="608"/>
      <c r="CC51" s="608"/>
      <c r="CD51" s="608"/>
      <c r="CE51" s="608"/>
      <c r="CF51" s="608"/>
      <c r="CG51" s="608"/>
      <c r="CH51" s="608"/>
      <c r="CI51" s="608"/>
      <c r="CJ51" s="608"/>
      <c r="CK51" s="608"/>
      <c r="CL51" s="609"/>
      <c r="CM51" s="610">
        <v>191469699</v>
      </c>
      <c r="CN51" s="611"/>
      <c r="CO51" s="611"/>
      <c r="CP51" s="611"/>
      <c r="CQ51" s="611"/>
      <c r="CR51" s="611"/>
      <c r="CS51" s="611"/>
      <c r="CT51" s="612"/>
      <c r="CU51" s="615">
        <v>10.5</v>
      </c>
      <c r="CV51" s="631"/>
      <c r="CW51" s="631"/>
      <c r="CX51" s="632"/>
      <c r="CY51" s="619">
        <v>5</v>
      </c>
      <c r="CZ51" s="629"/>
      <c r="DA51" s="629"/>
      <c r="DB51" s="629"/>
      <c r="DC51" s="629"/>
      <c r="DD51" s="629"/>
      <c r="DE51" s="629"/>
      <c r="DF51" s="630"/>
      <c r="DG51" s="619" t="s">
        <v>119</v>
      </c>
      <c r="DH51" s="629"/>
      <c r="DI51" s="629"/>
      <c r="DJ51" s="629"/>
      <c r="DK51" s="629"/>
      <c r="DL51" s="629"/>
      <c r="DM51" s="629"/>
      <c r="DN51" s="629"/>
      <c r="DO51" s="629"/>
      <c r="DP51" s="629"/>
      <c r="DQ51" s="630"/>
      <c r="DR51" s="615" t="s">
        <v>119</v>
      </c>
      <c r="DS51" s="631"/>
      <c r="DT51" s="631"/>
      <c r="DU51" s="631"/>
      <c r="DV51" s="631"/>
      <c r="DW51" s="631"/>
      <c r="DX51" s="633"/>
    </row>
    <row r="52" spans="2:128" ht="11.25" customHeight="1" x14ac:dyDescent="0.15">
      <c r="B52" s="226"/>
      <c r="C52" s="212"/>
      <c r="D52" s="212"/>
      <c r="E52" s="212"/>
      <c r="F52" s="212"/>
      <c r="G52" s="212"/>
      <c r="H52" s="212"/>
      <c r="I52" s="212"/>
      <c r="J52" s="212"/>
      <c r="K52" s="212"/>
      <c r="L52" s="212"/>
      <c r="M52" s="212"/>
      <c r="N52" s="212"/>
      <c r="O52" s="212"/>
      <c r="P52" s="212"/>
      <c r="Q52" s="212"/>
      <c r="R52" s="224"/>
      <c r="S52" s="224"/>
      <c r="T52" s="224"/>
      <c r="U52" s="224"/>
      <c r="V52" s="224"/>
      <c r="W52" s="224"/>
      <c r="X52" s="224"/>
      <c r="Y52" s="224"/>
      <c r="Z52" s="224"/>
      <c r="AA52" s="224"/>
      <c r="AB52" s="224"/>
      <c r="AC52" s="224"/>
      <c r="AD52" s="224"/>
      <c r="AE52" s="224"/>
      <c r="AF52" s="224"/>
      <c r="AG52" s="224"/>
      <c r="AH52" s="224"/>
      <c r="AI52" s="224"/>
      <c r="AJ52" s="224"/>
      <c r="AK52" s="224"/>
      <c r="AL52" s="224"/>
      <c r="AM52" s="224"/>
      <c r="AN52" s="224"/>
      <c r="AO52" s="224"/>
      <c r="AP52" s="222"/>
      <c r="AQ52" s="685"/>
      <c r="AR52" s="685"/>
      <c r="AS52" s="685"/>
      <c r="AT52" s="685"/>
      <c r="AU52" s="685"/>
      <c r="AV52" s="685"/>
      <c r="AW52" s="685"/>
      <c r="AX52" s="685"/>
      <c r="AY52" s="685"/>
      <c r="AZ52" s="685"/>
      <c r="BA52" s="685"/>
      <c r="BB52" s="685"/>
      <c r="BC52" s="685"/>
      <c r="BD52" s="685"/>
      <c r="BE52" s="685"/>
      <c r="BF52" s="685"/>
      <c r="BG52" s="685"/>
      <c r="BH52" s="685"/>
      <c r="BI52" s="685"/>
      <c r="BJ52" s="685"/>
      <c r="BK52" s="685"/>
      <c r="BL52" s="685"/>
      <c r="BM52" s="685"/>
      <c r="BN52" s="685"/>
      <c r="BO52" s="685"/>
      <c r="BP52" s="685"/>
      <c r="BQ52" s="685"/>
      <c r="BR52" s="685"/>
      <c r="BS52" s="685"/>
      <c r="BT52" s="685"/>
      <c r="BU52" s="685"/>
      <c r="BV52" s="685"/>
      <c r="BW52" s="685"/>
      <c r="BY52" s="607" t="s">
        <v>323</v>
      </c>
      <c r="BZ52" s="608"/>
      <c r="CA52" s="608"/>
      <c r="CB52" s="608"/>
      <c r="CC52" s="608"/>
      <c r="CD52" s="608"/>
      <c r="CE52" s="608"/>
      <c r="CF52" s="608"/>
      <c r="CG52" s="608"/>
      <c r="CH52" s="608"/>
      <c r="CI52" s="608"/>
      <c r="CJ52" s="608"/>
      <c r="CK52" s="608"/>
      <c r="CL52" s="609"/>
      <c r="CM52" s="610" t="s">
        <v>119</v>
      </c>
      <c r="CN52" s="629"/>
      <c r="CO52" s="629"/>
      <c r="CP52" s="629"/>
      <c r="CQ52" s="629"/>
      <c r="CR52" s="629"/>
      <c r="CS52" s="629"/>
      <c r="CT52" s="630"/>
      <c r="CU52" s="615" t="s">
        <v>118</v>
      </c>
      <c r="CV52" s="631"/>
      <c r="CW52" s="631"/>
      <c r="CX52" s="632"/>
      <c r="CY52" s="619" t="s">
        <v>119</v>
      </c>
      <c r="CZ52" s="629"/>
      <c r="DA52" s="629"/>
      <c r="DB52" s="629"/>
      <c r="DC52" s="629"/>
      <c r="DD52" s="629"/>
      <c r="DE52" s="629"/>
      <c r="DF52" s="630"/>
      <c r="DG52" s="619" t="s">
        <v>119</v>
      </c>
      <c r="DH52" s="629"/>
      <c r="DI52" s="629"/>
      <c r="DJ52" s="629"/>
      <c r="DK52" s="629"/>
      <c r="DL52" s="629"/>
      <c r="DM52" s="629"/>
      <c r="DN52" s="629"/>
      <c r="DO52" s="629"/>
      <c r="DP52" s="629"/>
      <c r="DQ52" s="630"/>
      <c r="DR52" s="615" t="s">
        <v>119</v>
      </c>
      <c r="DS52" s="631"/>
      <c r="DT52" s="631"/>
      <c r="DU52" s="631"/>
      <c r="DV52" s="631"/>
      <c r="DW52" s="631"/>
      <c r="DX52" s="633"/>
    </row>
    <row r="53" spans="2:128" ht="11.25" customHeight="1" x14ac:dyDescent="0.15">
      <c r="B53" s="227"/>
      <c r="AP53" s="222"/>
      <c r="AQ53" s="218"/>
      <c r="AR53" s="218"/>
      <c r="AS53" s="218"/>
      <c r="AT53" s="218"/>
      <c r="AU53" s="218"/>
      <c r="AV53" s="218"/>
      <c r="AW53" s="218"/>
      <c r="AX53" s="218"/>
      <c r="AY53" s="218"/>
      <c r="AZ53" s="678"/>
      <c r="BA53" s="678"/>
      <c r="BB53" s="678"/>
      <c r="BC53" s="678"/>
      <c r="BD53" s="218"/>
      <c r="BE53" s="218"/>
      <c r="BF53" s="218"/>
      <c r="BG53" s="218"/>
      <c r="BH53" s="218"/>
      <c r="BI53" s="218"/>
      <c r="BJ53" s="218"/>
      <c r="BK53" s="218"/>
      <c r="BL53" s="218"/>
      <c r="BM53" s="218"/>
      <c r="BN53" s="218"/>
      <c r="BO53" s="218"/>
      <c r="BP53" s="218"/>
      <c r="BQ53" s="218"/>
      <c r="BR53" s="218"/>
      <c r="BS53" s="678"/>
      <c r="BT53" s="678"/>
      <c r="BU53" s="678"/>
      <c r="BV53" s="678"/>
      <c r="BW53" s="678"/>
      <c r="BY53" s="607" t="s">
        <v>324</v>
      </c>
      <c r="BZ53" s="608"/>
      <c r="CA53" s="608"/>
      <c r="CB53" s="608"/>
      <c r="CC53" s="608"/>
      <c r="CD53" s="608"/>
      <c r="CE53" s="608"/>
      <c r="CF53" s="608"/>
      <c r="CG53" s="608"/>
      <c r="CH53" s="608"/>
      <c r="CI53" s="608"/>
      <c r="CJ53" s="608"/>
      <c r="CK53" s="608"/>
      <c r="CL53" s="609"/>
      <c r="CM53" s="610">
        <v>240698611</v>
      </c>
      <c r="CN53" s="611"/>
      <c r="CO53" s="611"/>
      <c r="CP53" s="611"/>
      <c r="CQ53" s="611"/>
      <c r="CR53" s="611"/>
      <c r="CS53" s="611"/>
      <c r="CT53" s="612"/>
      <c r="CU53" s="615">
        <v>13.1</v>
      </c>
      <c r="CV53" s="631"/>
      <c r="CW53" s="631"/>
      <c r="CX53" s="632"/>
      <c r="CY53" s="619">
        <v>19432242</v>
      </c>
      <c r="CZ53" s="629"/>
      <c r="DA53" s="629"/>
      <c r="DB53" s="629"/>
      <c r="DC53" s="629"/>
      <c r="DD53" s="629"/>
      <c r="DE53" s="629"/>
      <c r="DF53" s="630"/>
      <c r="DG53" s="679"/>
      <c r="DH53" s="680"/>
      <c r="DI53" s="680"/>
      <c r="DJ53" s="680"/>
      <c r="DK53" s="680"/>
      <c r="DL53" s="680"/>
      <c r="DM53" s="680"/>
      <c r="DN53" s="680"/>
      <c r="DO53" s="680"/>
      <c r="DP53" s="680"/>
      <c r="DQ53" s="681"/>
      <c r="DR53" s="682"/>
      <c r="DS53" s="683"/>
      <c r="DT53" s="683"/>
      <c r="DU53" s="683"/>
      <c r="DV53" s="683"/>
      <c r="DW53" s="683"/>
      <c r="DX53" s="684"/>
    </row>
    <row r="54" spans="2:128" ht="11.25" customHeight="1" x14ac:dyDescent="0.15">
      <c r="AP54" s="218"/>
      <c r="AQ54" s="222"/>
      <c r="AR54" s="222"/>
      <c r="AS54" s="222"/>
      <c r="AT54" s="222"/>
      <c r="AU54" s="222"/>
      <c r="AV54" s="222"/>
      <c r="AW54" s="222"/>
      <c r="AX54" s="222"/>
      <c r="AY54" s="218"/>
      <c r="AZ54" s="678"/>
      <c r="BA54" s="678"/>
      <c r="BB54" s="678"/>
      <c r="BC54" s="678"/>
      <c r="BD54" s="218"/>
      <c r="BE54" s="218"/>
      <c r="BF54" s="218"/>
      <c r="BG54" s="218"/>
      <c r="BH54" s="218"/>
      <c r="BI54" s="218"/>
      <c r="BJ54" s="218"/>
      <c r="BK54" s="218"/>
      <c r="BL54" s="218"/>
      <c r="BM54" s="218"/>
      <c r="BN54" s="218"/>
      <c r="BO54" s="218"/>
      <c r="BP54" s="218"/>
      <c r="BQ54" s="218"/>
      <c r="BR54" s="218"/>
      <c r="BS54" s="678"/>
      <c r="BT54" s="678"/>
      <c r="BU54" s="678"/>
      <c r="BV54" s="678"/>
      <c r="BW54" s="678"/>
      <c r="BY54" s="607" t="s">
        <v>325</v>
      </c>
      <c r="BZ54" s="608"/>
      <c r="CA54" s="608"/>
      <c r="CB54" s="608"/>
      <c r="CC54" s="608"/>
      <c r="CD54" s="608"/>
      <c r="CE54" s="608"/>
      <c r="CF54" s="608"/>
      <c r="CG54" s="608"/>
      <c r="CH54" s="608"/>
      <c r="CI54" s="608"/>
      <c r="CJ54" s="608"/>
      <c r="CK54" s="608"/>
      <c r="CL54" s="609"/>
      <c r="CM54" s="610">
        <v>6023951</v>
      </c>
      <c r="CN54" s="611"/>
      <c r="CO54" s="611"/>
      <c r="CP54" s="611"/>
      <c r="CQ54" s="611"/>
      <c r="CR54" s="611"/>
      <c r="CS54" s="611"/>
      <c r="CT54" s="612"/>
      <c r="CU54" s="615">
        <v>0.3</v>
      </c>
      <c r="CV54" s="631"/>
      <c r="CW54" s="631"/>
      <c r="CX54" s="632"/>
      <c r="CY54" s="619">
        <v>791323</v>
      </c>
      <c r="CZ54" s="629"/>
      <c r="DA54" s="629"/>
      <c r="DB54" s="629"/>
      <c r="DC54" s="629"/>
      <c r="DD54" s="629"/>
      <c r="DE54" s="629"/>
      <c r="DF54" s="630"/>
      <c r="DG54" s="679"/>
      <c r="DH54" s="680"/>
      <c r="DI54" s="680"/>
      <c r="DJ54" s="680"/>
      <c r="DK54" s="680"/>
      <c r="DL54" s="680"/>
      <c r="DM54" s="680"/>
      <c r="DN54" s="680"/>
      <c r="DO54" s="680"/>
      <c r="DP54" s="680"/>
      <c r="DQ54" s="681"/>
      <c r="DR54" s="682"/>
      <c r="DS54" s="683"/>
      <c r="DT54" s="683"/>
      <c r="DU54" s="683"/>
      <c r="DV54" s="683"/>
      <c r="DW54" s="683"/>
      <c r="DX54" s="684"/>
    </row>
    <row r="55" spans="2:128" ht="11.25" customHeight="1" x14ac:dyDescent="0.15">
      <c r="AP55" s="218"/>
      <c r="AQ55" s="222"/>
      <c r="AR55" s="222"/>
      <c r="AS55" s="222"/>
      <c r="AT55" s="222"/>
      <c r="AU55" s="222"/>
      <c r="AV55" s="222"/>
      <c r="AW55" s="222"/>
      <c r="AX55" s="222"/>
      <c r="AY55" s="218"/>
      <c r="AZ55" s="678"/>
      <c r="BA55" s="678"/>
      <c r="BB55" s="678"/>
      <c r="BC55" s="678"/>
      <c r="BD55" s="218"/>
      <c r="BE55" s="218"/>
      <c r="BF55" s="218"/>
      <c r="BG55" s="218"/>
      <c r="BH55" s="218"/>
      <c r="BI55" s="218"/>
      <c r="BJ55" s="218"/>
      <c r="BK55" s="218"/>
      <c r="BL55" s="218"/>
      <c r="BM55" s="218"/>
      <c r="BN55" s="218"/>
      <c r="BO55" s="218"/>
      <c r="BP55" s="218"/>
      <c r="BQ55" s="218"/>
      <c r="BR55" s="218"/>
      <c r="BS55" s="678"/>
      <c r="BT55" s="678"/>
      <c r="BU55" s="678"/>
      <c r="BV55" s="678"/>
      <c r="BW55" s="678"/>
      <c r="BY55" s="672" t="s">
        <v>302</v>
      </c>
      <c r="BZ55" s="673"/>
      <c r="CA55" s="607" t="s">
        <v>326</v>
      </c>
      <c r="CB55" s="608"/>
      <c r="CC55" s="608"/>
      <c r="CD55" s="608"/>
      <c r="CE55" s="608"/>
      <c r="CF55" s="608"/>
      <c r="CG55" s="608"/>
      <c r="CH55" s="608"/>
      <c r="CI55" s="608"/>
      <c r="CJ55" s="608"/>
      <c r="CK55" s="608"/>
      <c r="CL55" s="609"/>
      <c r="CM55" s="610">
        <v>225805368</v>
      </c>
      <c r="CN55" s="611"/>
      <c r="CO55" s="611"/>
      <c r="CP55" s="611"/>
      <c r="CQ55" s="611"/>
      <c r="CR55" s="611"/>
      <c r="CS55" s="611"/>
      <c r="CT55" s="612"/>
      <c r="CU55" s="615">
        <v>12.3</v>
      </c>
      <c r="CV55" s="631"/>
      <c r="CW55" s="631"/>
      <c r="CX55" s="632"/>
      <c r="CY55" s="619">
        <v>19134459</v>
      </c>
      <c r="CZ55" s="629"/>
      <c r="DA55" s="629"/>
      <c r="DB55" s="629"/>
      <c r="DC55" s="629"/>
      <c r="DD55" s="629"/>
      <c r="DE55" s="629"/>
      <c r="DF55" s="630"/>
      <c r="DG55" s="679"/>
      <c r="DH55" s="680"/>
      <c r="DI55" s="680"/>
      <c r="DJ55" s="680"/>
      <c r="DK55" s="680"/>
      <c r="DL55" s="680"/>
      <c r="DM55" s="680"/>
      <c r="DN55" s="680"/>
      <c r="DO55" s="680"/>
      <c r="DP55" s="680"/>
      <c r="DQ55" s="681"/>
      <c r="DR55" s="682"/>
      <c r="DS55" s="683"/>
      <c r="DT55" s="683"/>
      <c r="DU55" s="683"/>
      <c r="DV55" s="683"/>
      <c r="DW55" s="683"/>
      <c r="DX55" s="684"/>
    </row>
    <row r="56" spans="2:128" ht="11.25" customHeight="1" x14ac:dyDescent="0.15">
      <c r="AP56" s="218"/>
      <c r="AQ56" s="222"/>
      <c r="AR56" s="222"/>
      <c r="AS56" s="222"/>
      <c r="AT56" s="222"/>
      <c r="AU56" s="222"/>
      <c r="AV56" s="222"/>
      <c r="AW56" s="222"/>
      <c r="AX56" s="222"/>
      <c r="AY56" s="218"/>
      <c r="AZ56" s="219"/>
      <c r="BA56" s="219"/>
      <c r="BB56" s="219"/>
      <c r="BC56" s="219"/>
      <c r="BD56" s="218"/>
      <c r="BE56" s="218"/>
      <c r="BF56" s="218"/>
      <c r="BG56" s="218"/>
      <c r="BH56" s="218"/>
      <c r="BI56" s="218"/>
      <c r="BJ56" s="218"/>
      <c r="BK56" s="218"/>
      <c r="BL56" s="218"/>
      <c r="BM56" s="218"/>
      <c r="BN56" s="218"/>
      <c r="BO56" s="218"/>
      <c r="BP56" s="218"/>
      <c r="BQ56" s="218"/>
      <c r="BR56" s="218"/>
      <c r="BS56" s="219"/>
      <c r="BT56" s="219"/>
      <c r="BU56" s="219"/>
      <c r="BV56" s="219"/>
      <c r="BW56" s="219"/>
      <c r="BY56" s="674"/>
      <c r="BZ56" s="675"/>
      <c r="CA56" s="607" t="s">
        <v>327</v>
      </c>
      <c r="CB56" s="608"/>
      <c r="CC56" s="608"/>
      <c r="CD56" s="608"/>
      <c r="CE56" s="608"/>
      <c r="CF56" s="608"/>
      <c r="CG56" s="608"/>
      <c r="CH56" s="608"/>
      <c r="CI56" s="608"/>
      <c r="CJ56" s="608"/>
      <c r="CK56" s="608"/>
      <c r="CL56" s="609"/>
      <c r="CM56" s="610">
        <v>121649225</v>
      </c>
      <c r="CN56" s="611"/>
      <c r="CO56" s="611"/>
      <c r="CP56" s="611"/>
      <c r="CQ56" s="611"/>
      <c r="CR56" s="611"/>
      <c r="CS56" s="611"/>
      <c r="CT56" s="612"/>
      <c r="CU56" s="615">
        <v>6.6</v>
      </c>
      <c r="CV56" s="631"/>
      <c r="CW56" s="631"/>
      <c r="CX56" s="632"/>
      <c r="CY56" s="619">
        <v>3829478</v>
      </c>
      <c r="CZ56" s="629"/>
      <c r="DA56" s="629"/>
      <c r="DB56" s="629"/>
      <c r="DC56" s="629"/>
      <c r="DD56" s="629"/>
      <c r="DE56" s="629"/>
      <c r="DF56" s="630"/>
      <c r="DG56" s="679"/>
      <c r="DH56" s="680"/>
      <c r="DI56" s="680"/>
      <c r="DJ56" s="680"/>
      <c r="DK56" s="680"/>
      <c r="DL56" s="680"/>
      <c r="DM56" s="680"/>
      <c r="DN56" s="680"/>
      <c r="DO56" s="680"/>
      <c r="DP56" s="680"/>
      <c r="DQ56" s="681"/>
      <c r="DR56" s="682"/>
      <c r="DS56" s="683"/>
      <c r="DT56" s="683"/>
      <c r="DU56" s="683"/>
      <c r="DV56" s="683"/>
      <c r="DW56" s="683"/>
      <c r="DX56" s="684"/>
    </row>
    <row r="57" spans="2:128" ht="11.25" customHeight="1" x14ac:dyDescent="0.15">
      <c r="AP57" s="218"/>
      <c r="AQ57" s="222"/>
      <c r="AR57" s="222"/>
      <c r="AS57" s="222"/>
      <c r="AT57" s="222"/>
      <c r="AU57" s="222"/>
      <c r="AV57" s="222"/>
      <c r="AW57" s="222"/>
      <c r="AX57" s="222"/>
      <c r="AY57" s="218"/>
      <c r="AZ57" s="219"/>
      <c r="BA57" s="219"/>
      <c r="BB57" s="219"/>
      <c r="BC57" s="219"/>
      <c r="BD57" s="228"/>
      <c r="BE57" s="228"/>
      <c r="BF57" s="228"/>
      <c r="BG57" s="228"/>
      <c r="BH57" s="228"/>
      <c r="BI57" s="228"/>
      <c r="BJ57" s="218"/>
      <c r="BK57" s="218"/>
      <c r="BL57" s="218"/>
      <c r="BM57" s="218"/>
      <c r="BN57" s="218"/>
      <c r="BO57" s="218"/>
      <c r="BP57" s="218"/>
      <c r="BQ57" s="218"/>
      <c r="BR57" s="218"/>
      <c r="BS57" s="219"/>
      <c r="BT57" s="219"/>
      <c r="BU57" s="219"/>
      <c r="BV57" s="219"/>
      <c r="BW57" s="219"/>
      <c r="BY57" s="674"/>
      <c r="BZ57" s="675"/>
      <c r="CA57" s="607" t="s">
        <v>328</v>
      </c>
      <c r="CB57" s="608"/>
      <c r="CC57" s="608"/>
      <c r="CD57" s="608"/>
      <c r="CE57" s="608"/>
      <c r="CF57" s="608"/>
      <c r="CG57" s="608"/>
      <c r="CH57" s="608"/>
      <c r="CI57" s="608"/>
      <c r="CJ57" s="608"/>
      <c r="CK57" s="608"/>
      <c r="CL57" s="609"/>
      <c r="CM57" s="610">
        <v>91296591</v>
      </c>
      <c r="CN57" s="611"/>
      <c r="CO57" s="611"/>
      <c r="CP57" s="611"/>
      <c r="CQ57" s="611"/>
      <c r="CR57" s="611"/>
      <c r="CS57" s="611"/>
      <c r="CT57" s="612"/>
      <c r="CU57" s="615">
        <v>5</v>
      </c>
      <c r="CV57" s="631"/>
      <c r="CW57" s="631"/>
      <c r="CX57" s="632"/>
      <c r="CY57" s="619">
        <v>14133885</v>
      </c>
      <c r="CZ57" s="629"/>
      <c r="DA57" s="629"/>
      <c r="DB57" s="629"/>
      <c r="DC57" s="629"/>
      <c r="DD57" s="629"/>
      <c r="DE57" s="629"/>
      <c r="DF57" s="630"/>
      <c r="DG57" s="679"/>
      <c r="DH57" s="680"/>
      <c r="DI57" s="680"/>
      <c r="DJ57" s="680"/>
      <c r="DK57" s="680"/>
      <c r="DL57" s="680"/>
      <c r="DM57" s="680"/>
      <c r="DN57" s="680"/>
      <c r="DO57" s="680"/>
      <c r="DP57" s="680"/>
      <c r="DQ57" s="681"/>
      <c r="DR57" s="682"/>
      <c r="DS57" s="683"/>
      <c r="DT57" s="683"/>
      <c r="DU57" s="683"/>
      <c r="DV57" s="683"/>
      <c r="DW57" s="683"/>
      <c r="DX57" s="684"/>
    </row>
    <row r="58" spans="2:128" ht="11.25" customHeight="1" x14ac:dyDescent="0.15">
      <c r="AP58" s="218"/>
      <c r="AQ58" s="218"/>
      <c r="AR58" s="218"/>
      <c r="AS58" s="218"/>
      <c r="AT58" s="218"/>
      <c r="AU58" s="218"/>
      <c r="AV58" s="218"/>
      <c r="AW58" s="218"/>
      <c r="AX58" s="218"/>
      <c r="AY58" s="218"/>
      <c r="AZ58" s="219"/>
      <c r="BA58" s="219"/>
      <c r="BB58" s="219"/>
      <c r="BC58" s="219"/>
      <c r="BD58" s="228"/>
      <c r="BE58" s="228"/>
      <c r="BF58" s="228"/>
      <c r="BG58" s="228"/>
      <c r="BH58" s="228"/>
      <c r="BI58" s="228"/>
      <c r="BJ58" s="218"/>
      <c r="BK58" s="218"/>
      <c r="BL58" s="218"/>
      <c r="BM58" s="218"/>
      <c r="BN58" s="218"/>
      <c r="BO58" s="218"/>
      <c r="BP58" s="218"/>
      <c r="BQ58" s="218"/>
      <c r="BR58" s="218"/>
      <c r="BS58" s="219"/>
      <c r="BT58" s="219"/>
      <c r="BU58" s="219"/>
      <c r="BV58" s="219"/>
      <c r="BW58" s="219"/>
      <c r="BY58" s="674"/>
      <c r="BZ58" s="675"/>
      <c r="CA58" s="607" t="s">
        <v>329</v>
      </c>
      <c r="CB58" s="608"/>
      <c r="CC58" s="608"/>
      <c r="CD58" s="608"/>
      <c r="CE58" s="608"/>
      <c r="CF58" s="608"/>
      <c r="CG58" s="608"/>
      <c r="CH58" s="608"/>
      <c r="CI58" s="608"/>
      <c r="CJ58" s="608"/>
      <c r="CK58" s="608"/>
      <c r="CL58" s="609"/>
      <c r="CM58" s="610">
        <v>14893243</v>
      </c>
      <c r="CN58" s="611"/>
      <c r="CO58" s="611"/>
      <c r="CP58" s="611"/>
      <c r="CQ58" s="611"/>
      <c r="CR58" s="611"/>
      <c r="CS58" s="611"/>
      <c r="CT58" s="612"/>
      <c r="CU58" s="615">
        <v>0.8</v>
      </c>
      <c r="CV58" s="631"/>
      <c r="CW58" s="631"/>
      <c r="CX58" s="632"/>
      <c r="CY58" s="619">
        <v>297783</v>
      </c>
      <c r="CZ58" s="629"/>
      <c r="DA58" s="629"/>
      <c r="DB58" s="629"/>
      <c r="DC58" s="629"/>
      <c r="DD58" s="629"/>
      <c r="DE58" s="629"/>
      <c r="DF58" s="630"/>
      <c r="DG58" s="679"/>
      <c r="DH58" s="680"/>
      <c r="DI58" s="680"/>
      <c r="DJ58" s="680"/>
      <c r="DK58" s="680"/>
      <c r="DL58" s="680"/>
      <c r="DM58" s="680"/>
      <c r="DN58" s="680"/>
      <c r="DO58" s="680"/>
      <c r="DP58" s="680"/>
      <c r="DQ58" s="681"/>
      <c r="DR58" s="682"/>
      <c r="DS58" s="683"/>
      <c r="DT58" s="683"/>
      <c r="DU58" s="683"/>
      <c r="DV58" s="683"/>
      <c r="DW58" s="683"/>
      <c r="DX58" s="684"/>
    </row>
    <row r="59" spans="2:128" ht="11.25" customHeight="1" x14ac:dyDescent="0.15">
      <c r="AP59" s="218"/>
      <c r="AQ59" s="218"/>
      <c r="AR59" s="218"/>
      <c r="AS59" s="218"/>
      <c r="AT59" s="218"/>
      <c r="AU59" s="218"/>
      <c r="AV59" s="218"/>
      <c r="AW59" s="218"/>
      <c r="AX59" s="218"/>
      <c r="AY59" s="218"/>
      <c r="AZ59" s="219"/>
      <c r="BA59" s="219"/>
      <c r="BB59" s="219"/>
      <c r="BC59" s="219"/>
      <c r="BD59" s="228"/>
      <c r="BE59" s="228"/>
      <c r="BF59" s="228"/>
      <c r="BG59" s="228"/>
      <c r="BH59" s="228"/>
      <c r="BI59" s="228"/>
      <c r="BJ59" s="218"/>
      <c r="BK59" s="218"/>
      <c r="BL59" s="218"/>
      <c r="BM59" s="218"/>
      <c r="BN59" s="218"/>
      <c r="BO59" s="218"/>
      <c r="BP59" s="218"/>
      <c r="BQ59" s="218"/>
      <c r="BR59" s="218"/>
      <c r="BS59" s="219"/>
      <c r="BT59" s="219"/>
      <c r="BU59" s="219"/>
      <c r="BV59" s="219"/>
      <c r="BW59" s="219"/>
      <c r="BY59" s="676"/>
      <c r="BZ59" s="677"/>
      <c r="CA59" s="607" t="s">
        <v>330</v>
      </c>
      <c r="CB59" s="608"/>
      <c r="CC59" s="608"/>
      <c r="CD59" s="608"/>
      <c r="CE59" s="608"/>
      <c r="CF59" s="608"/>
      <c r="CG59" s="608"/>
      <c r="CH59" s="608"/>
      <c r="CI59" s="608"/>
      <c r="CJ59" s="608"/>
      <c r="CK59" s="608"/>
      <c r="CL59" s="609"/>
      <c r="CM59" s="610" t="s">
        <v>119</v>
      </c>
      <c r="CN59" s="611"/>
      <c r="CO59" s="611"/>
      <c r="CP59" s="611"/>
      <c r="CQ59" s="611"/>
      <c r="CR59" s="611"/>
      <c r="CS59" s="611"/>
      <c r="CT59" s="612"/>
      <c r="CU59" s="615" t="s">
        <v>119</v>
      </c>
      <c r="CV59" s="631"/>
      <c r="CW59" s="631"/>
      <c r="CX59" s="632"/>
      <c r="CY59" s="619" t="s">
        <v>118</v>
      </c>
      <c r="CZ59" s="629"/>
      <c r="DA59" s="629"/>
      <c r="DB59" s="629"/>
      <c r="DC59" s="629"/>
      <c r="DD59" s="629"/>
      <c r="DE59" s="629"/>
      <c r="DF59" s="630"/>
      <c r="DG59" s="679"/>
      <c r="DH59" s="680"/>
      <c r="DI59" s="680"/>
      <c r="DJ59" s="680"/>
      <c r="DK59" s="680"/>
      <c r="DL59" s="680"/>
      <c r="DM59" s="680"/>
      <c r="DN59" s="680"/>
      <c r="DO59" s="680"/>
      <c r="DP59" s="680"/>
      <c r="DQ59" s="681"/>
      <c r="DR59" s="682"/>
      <c r="DS59" s="683"/>
      <c r="DT59" s="683"/>
      <c r="DU59" s="683"/>
      <c r="DV59" s="683"/>
      <c r="DW59" s="683"/>
      <c r="DX59" s="684"/>
    </row>
    <row r="60" spans="2:128" ht="11.25" customHeight="1" x14ac:dyDescent="0.15">
      <c r="AP60" s="218"/>
      <c r="AQ60" s="218"/>
      <c r="AR60" s="218"/>
      <c r="AS60" s="218"/>
      <c r="AT60" s="218"/>
      <c r="AU60" s="218"/>
      <c r="AV60" s="218"/>
      <c r="AW60" s="218"/>
      <c r="AX60" s="218"/>
      <c r="AY60" s="218"/>
      <c r="AZ60" s="218"/>
      <c r="BA60" s="218"/>
      <c r="BB60" s="218"/>
      <c r="BC60" s="218"/>
      <c r="BD60" s="218"/>
      <c r="BE60" s="218"/>
      <c r="BF60" s="218"/>
      <c r="BG60" s="218"/>
      <c r="BH60" s="218"/>
      <c r="BI60" s="218"/>
      <c r="BJ60" s="218"/>
      <c r="BK60" s="218"/>
      <c r="BL60" s="218"/>
      <c r="BM60" s="218"/>
      <c r="BN60" s="218"/>
      <c r="BO60" s="218"/>
      <c r="BP60" s="218"/>
      <c r="BQ60" s="218"/>
      <c r="BR60" s="218"/>
      <c r="BS60" s="218"/>
      <c r="BT60" s="218"/>
      <c r="BU60" s="218"/>
      <c r="BV60" s="218"/>
      <c r="BW60" s="218"/>
      <c r="BY60" s="625" t="s">
        <v>331</v>
      </c>
      <c r="BZ60" s="626"/>
      <c r="CA60" s="626"/>
      <c r="CB60" s="626"/>
      <c r="CC60" s="626"/>
      <c r="CD60" s="626"/>
      <c r="CE60" s="626"/>
      <c r="CF60" s="626"/>
      <c r="CG60" s="626"/>
      <c r="CH60" s="626"/>
      <c r="CI60" s="626"/>
      <c r="CJ60" s="626"/>
      <c r="CK60" s="626"/>
      <c r="CL60" s="627"/>
      <c r="CM60" s="686">
        <v>1831631276</v>
      </c>
      <c r="CN60" s="687"/>
      <c r="CO60" s="687"/>
      <c r="CP60" s="687"/>
      <c r="CQ60" s="687"/>
      <c r="CR60" s="687"/>
      <c r="CS60" s="687"/>
      <c r="CT60" s="688"/>
      <c r="CU60" s="689">
        <v>100</v>
      </c>
      <c r="CV60" s="690"/>
      <c r="CW60" s="690"/>
      <c r="CX60" s="691"/>
      <c r="CY60" s="692">
        <v>1244146331</v>
      </c>
      <c r="CZ60" s="693"/>
      <c r="DA60" s="693"/>
      <c r="DB60" s="693"/>
      <c r="DC60" s="693"/>
      <c r="DD60" s="693"/>
      <c r="DE60" s="693"/>
      <c r="DF60" s="694"/>
      <c r="DG60" s="695"/>
      <c r="DH60" s="696"/>
      <c r="DI60" s="696"/>
      <c r="DJ60" s="696"/>
      <c r="DK60" s="696"/>
      <c r="DL60" s="696"/>
      <c r="DM60" s="696"/>
      <c r="DN60" s="696"/>
      <c r="DO60" s="696"/>
      <c r="DP60" s="696"/>
      <c r="DQ60" s="697"/>
      <c r="DR60" s="698"/>
      <c r="DS60" s="699"/>
      <c r="DT60" s="699"/>
      <c r="DU60" s="699"/>
      <c r="DV60" s="699"/>
      <c r="DW60" s="699"/>
      <c r="DX60" s="700"/>
    </row>
    <row r="61" spans="2:128" ht="11.25" customHeight="1" x14ac:dyDescent="0.15">
      <c r="AP61" s="222"/>
      <c r="AQ61" s="222"/>
      <c r="AR61" s="222"/>
      <c r="AS61" s="222"/>
      <c r="AT61" s="222"/>
      <c r="AU61" s="222"/>
      <c r="AV61" s="222"/>
      <c r="AW61" s="222"/>
      <c r="AX61" s="222"/>
      <c r="AY61" s="222"/>
      <c r="AZ61" s="222"/>
      <c r="BA61" s="222"/>
      <c r="BB61" s="222"/>
      <c r="BC61" s="222"/>
      <c r="BD61" s="222"/>
      <c r="BE61" s="222"/>
      <c r="BF61" s="222"/>
      <c r="BG61" s="222"/>
      <c r="BH61" s="222"/>
      <c r="BI61" s="222"/>
      <c r="BJ61" s="222"/>
      <c r="BK61" s="222"/>
      <c r="BL61" s="222"/>
      <c r="BM61" s="222"/>
      <c r="BN61" s="222"/>
      <c r="BO61" s="222"/>
      <c r="BP61" s="222"/>
      <c r="BQ61" s="222"/>
      <c r="BR61" s="222"/>
      <c r="BS61" s="222"/>
      <c r="BT61" s="222"/>
      <c r="BU61" s="222"/>
      <c r="BV61" s="222"/>
      <c r="BW61" s="222"/>
    </row>
    <row r="62" spans="2:128" ht="11.25" customHeight="1" x14ac:dyDescent="0.15">
      <c r="AP62" s="228"/>
      <c r="AQ62" s="228"/>
      <c r="AR62" s="228"/>
      <c r="AS62" s="228"/>
      <c r="AT62" s="229"/>
      <c r="AU62" s="218"/>
      <c r="AV62" s="218"/>
      <c r="AW62" s="218"/>
      <c r="AX62" s="218"/>
      <c r="AY62" s="218"/>
      <c r="AZ62" s="218"/>
      <c r="BA62" s="218"/>
      <c r="BB62" s="218"/>
      <c r="BC62" s="218"/>
      <c r="BD62" s="220"/>
      <c r="BE62" s="220"/>
      <c r="BF62" s="220"/>
      <c r="BG62" s="220"/>
      <c r="BH62" s="220"/>
      <c r="BI62" s="220"/>
      <c r="BJ62" s="220"/>
      <c r="BK62" s="220"/>
      <c r="BL62" s="220"/>
      <c r="BM62" s="220"/>
      <c r="BN62" s="220"/>
      <c r="BO62" s="220"/>
      <c r="BP62" s="220"/>
      <c r="BQ62" s="220"/>
      <c r="BR62" s="220"/>
      <c r="BS62" s="220"/>
      <c r="BT62" s="220"/>
      <c r="BU62" s="220"/>
      <c r="BV62" s="220"/>
      <c r="BW62" s="220"/>
    </row>
    <row r="63" spans="2:128" ht="11.25" customHeight="1" x14ac:dyDescent="0.15">
      <c r="AP63" s="228"/>
      <c r="AQ63" s="228"/>
      <c r="AR63" s="228"/>
      <c r="AS63" s="228"/>
      <c r="AT63" s="229"/>
      <c r="AU63" s="218"/>
      <c r="AV63" s="218"/>
      <c r="AW63" s="218"/>
      <c r="AX63" s="218"/>
      <c r="AY63" s="218"/>
      <c r="AZ63" s="218"/>
      <c r="BA63" s="218"/>
      <c r="BB63" s="218"/>
      <c r="BC63" s="218"/>
      <c r="BD63" s="220"/>
      <c r="BE63" s="220"/>
      <c r="BF63" s="220"/>
      <c r="BG63" s="220"/>
      <c r="BH63" s="220"/>
      <c r="BI63" s="220"/>
      <c r="BJ63" s="220"/>
      <c r="BK63" s="220"/>
      <c r="BL63" s="220"/>
      <c r="BM63" s="220"/>
      <c r="BN63" s="220"/>
      <c r="BO63" s="220"/>
      <c r="BP63" s="220"/>
      <c r="BQ63" s="220"/>
      <c r="BR63" s="220"/>
      <c r="BS63" s="220"/>
      <c r="BT63" s="220"/>
      <c r="BU63" s="220"/>
      <c r="BV63" s="220"/>
      <c r="BW63" s="220"/>
    </row>
    <row r="64" spans="2:128" ht="11.25" customHeight="1" x14ac:dyDescent="0.15">
      <c r="AP64" s="228"/>
      <c r="AQ64" s="228"/>
      <c r="AR64" s="228"/>
      <c r="AS64" s="228"/>
      <c r="AT64" s="229"/>
      <c r="AU64" s="218"/>
      <c r="AV64" s="218"/>
      <c r="AW64" s="218"/>
      <c r="AX64" s="218"/>
      <c r="AY64" s="218"/>
      <c r="AZ64" s="218"/>
      <c r="BA64" s="218"/>
      <c r="BB64" s="218"/>
      <c r="BC64" s="218"/>
      <c r="BD64" s="220"/>
      <c r="BE64" s="220"/>
      <c r="BF64" s="220"/>
      <c r="BG64" s="220"/>
      <c r="BH64" s="220"/>
      <c r="BI64" s="220"/>
      <c r="BJ64" s="220"/>
      <c r="BK64" s="220"/>
      <c r="BL64" s="220"/>
      <c r="BM64" s="220"/>
      <c r="BN64" s="220"/>
      <c r="BO64" s="220"/>
      <c r="BP64" s="220"/>
      <c r="BQ64" s="220"/>
      <c r="BR64" s="220"/>
      <c r="BS64" s="220"/>
      <c r="BT64" s="220"/>
      <c r="BU64" s="220"/>
      <c r="BV64" s="220"/>
      <c r="BW64" s="220"/>
    </row>
    <row r="65" ht="11.25" customHeight="1" x14ac:dyDescent="0.15"/>
    <row r="66" ht="11.25" customHeight="1" x14ac:dyDescent="0.15"/>
    <row r="67" ht="11.25" hidden="1" customHeight="1" x14ac:dyDescent="0.15"/>
    <row r="68" ht="11.25" hidden="1" customHeight="1" x14ac:dyDescent="0.15"/>
    <row r="69" ht="0" hidden="1" customHeight="1" x14ac:dyDescent="0.15"/>
  </sheetData>
  <sheetProtection algorithmName="SHA-512" hashValue="1RGjZdOUXiWi/0PRZ2NmpwnmBAL7CYecbVkHw9mrpjsPIp0+dDDacpP/IFzFG/wBzOmOYSWuK/nWunInoEnolw==" saltValue="V+Q++oTEQoWXYEfo19UfDA==" spinCount="100000" sheet="1" objects="1" scenarios="1"/>
  <mergeCells count="638">
    <mergeCell ref="DR58:DX58"/>
    <mergeCell ref="CA57:CL57"/>
    <mergeCell ref="CM57:CT57"/>
    <mergeCell ref="CU57:CX57"/>
    <mergeCell ref="CY57:DF57"/>
    <mergeCell ref="DG57:DQ57"/>
    <mergeCell ref="DR57:DX57"/>
    <mergeCell ref="BY60:CL60"/>
    <mergeCell ref="CM60:CT60"/>
    <mergeCell ref="CU60:CX60"/>
    <mergeCell ref="CY60:DF60"/>
    <mergeCell ref="DG60:DQ60"/>
    <mergeCell ref="DR60:DX60"/>
    <mergeCell ref="CA59:CL59"/>
    <mergeCell ref="CM59:CT59"/>
    <mergeCell ref="CU59:CX59"/>
    <mergeCell ref="CY59:DF59"/>
    <mergeCell ref="DG59:DQ59"/>
    <mergeCell ref="DR59:DX59"/>
    <mergeCell ref="DR55:DX55"/>
    <mergeCell ref="CA56:CL56"/>
    <mergeCell ref="CM56:CT56"/>
    <mergeCell ref="CU56:CX56"/>
    <mergeCell ref="CY56:DF56"/>
    <mergeCell ref="DG56:DQ56"/>
    <mergeCell ref="DR56:DX56"/>
    <mergeCell ref="DG54:DQ54"/>
    <mergeCell ref="DR54:DX54"/>
    <mergeCell ref="AZ55:BC55"/>
    <mergeCell ref="BS55:BW55"/>
    <mergeCell ref="BY55:BZ59"/>
    <mergeCell ref="CA55:CL55"/>
    <mergeCell ref="CM55:CT55"/>
    <mergeCell ref="CU55:CX55"/>
    <mergeCell ref="CY55:DF55"/>
    <mergeCell ref="DG55:DQ55"/>
    <mergeCell ref="AZ54:BC54"/>
    <mergeCell ref="BS54:BW54"/>
    <mergeCell ref="BY54:CL54"/>
    <mergeCell ref="CM54:CT54"/>
    <mergeCell ref="CU54:CX54"/>
    <mergeCell ref="CY54:DF54"/>
    <mergeCell ref="CA58:CL58"/>
    <mergeCell ref="CM58:CT58"/>
    <mergeCell ref="CU58:CX58"/>
    <mergeCell ref="CY58:DF58"/>
    <mergeCell ref="DG58:DQ58"/>
    <mergeCell ref="DG52:DQ52"/>
    <mergeCell ref="DR52:DX52"/>
    <mergeCell ref="AZ53:BC53"/>
    <mergeCell ref="BS53:BW53"/>
    <mergeCell ref="BY53:CL53"/>
    <mergeCell ref="CM53:CT53"/>
    <mergeCell ref="CU53:CX53"/>
    <mergeCell ref="CY53:DF53"/>
    <mergeCell ref="DG53:DQ53"/>
    <mergeCell ref="DR53:DX53"/>
    <mergeCell ref="AQ52:BC52"/>
    <mergeCell ref="BD52:BW52"/>
    <mergeCell ref="BY52:CL52"/>
    <mergeCell ref="CM52:CT52"/>
    <mergeCell ref="CU52:CX52"/>
    <mergeCell ref="CY52:DF52"/>
    <mergeCell ref="BY51:CL51"/>
    <mergeCell ref="CM51:CT51"/>
    <mergeCell ref="CU51:CX51"/>
    <mergeCell ref="CY51:DF51"/>
    <mergeCell ref="DG51:DQ51"/>
    <mergeCell ref="DR51:DX51"/>
    <mergeCell ref="DR49:DX49"/>
    <mergeCell ref="BD50:BM50"/>
    <mergeCell ref="BN50:BW50"/>
    <mergeCell ref="BY50:CL50"/>
    <mergeCell ref="CM50:CT50"/>
    <mergeCell ref="CU50:CX50"/>
    <mergeCell ref="CY50:DF50"/>
    <mergeCell ref="DG50:DQ50"/>
    <mergeCell ref="DR50:DX50"/>
    <mergeCell ref="CY48:DF48"/>
    <mergeCell ref="DG48:DQ48"/>
    <mergeCell ref="DR48:DX48"/>
    <mergeCell ref="BD49:BM49"/>
    <mergeCell ref="BN49:BW49"/>
    <mergeCell ref="BY49:CL49"/>
    <mergeCell ref="CM49:CT49"/>
    <mergeCell ref="CU49:CX49"/>
    <mergeCell ref="CY49:DF49"/>
    <mergeCell ref="DG49:DQ49"/>
    <mergeCell ref="AP48:AS50"/>
    <mergeCell ref="BD48:BM48"/>
    <mergeCell ref="BN48:BW48"/>
    <mergeCell ref="BY48:CL48"/>
    <mergeCell ref="CM48:CT48"/>
    <mergeCell ref="CU48:CX48"/>
    <mergeCell ref="BY47:CL47"/>
    <mergeCell ref="CM47:CT47"/>
    <mergeCell ref="CU47:CX47"/>
    <mergeCell ref="CY47:DF47"/>
    <mergeCell ref="DG47:DQ47"/>
    <mergeCell ref="DR47:DX47"/>
    <mergeCell ref="BY46:CL46"/>
    <mergeCell ref="CM46:CT46"/>
    <mergeCell ref="CU46:CX46"/>
    <mergeCell ref="CY46:DF46"/>
    <mergeCell ref="DG46:DQ46"/>
    <mergeCell ref="DR46:DX46"/>
    <mergeCell ref="BY45:CL45"/>
    <mergeCell ref="CM45:CT45"/>
    <mergeCell ref="CU45:CX45"/>
    <mergeCell ref="CY45:DF45"/>
    <mergeCell ref="DG45:DQ45"/>
    <mergeCell ref="DR45:DX45"/>
    <mergeCell ref="BD44:BM44"/>
    <mergeCell ref="BN44:BW44"/>
    <mergeCell ref="BY44:CL44"/>
    <mergeCell ref="CM44:CT44"/>
    <mergeCell ref="CU44:CX44"/>
    <mergeCell ref="CY44:DF44"/>
    <mergeCell ref="BN43:BW43"/>
    <mergeCell ref="CA43:CL43"/>
    <mergeCell ref="CM43:CT43"/>
    <mergeCell ref="CU43:CX43"/>
    <mergeCell ref="CY43:DF43"/>
    <mergeCell ref="DG43:DQ43"/>
    <mergeCell ref="DR43:DX43"/>
    <mergeCell ref="DG44:DQ44"/>
    <mergeCell ref="DR44:DX44"/>
    <mergeCell ref="DR41:DX41"/>
    <mergeCell ref="AP42:AW42"/>
    <mergeCell ref="AX42:BC42"/>
    <mergeCell ref="BD42:BM42"/>
    <mergeCell ref="BN42:BW42"/>
    <mergeCell ref="CA42:CL42"/>
    <mergeCell ref="CM42:CT42"/>
    <mergeCell ref="CU42:CX42"/>
    <mergeCell ref="CY42:DF42"/>
    <mergeCell ref="DG42:DQ42"/>
    <mergeCell ref="DR42:DX42"/>
    <mergeCell ref="AP41:AW41"/>
    <mergeCell ref="AX41:BC41"/>
    <mergeCell ref="BD41:BM41"/>
    <mergeCell ref="BN41:BW41"/>
    <mergeCell ref="CA41:CL41"/>
    <mergeCell ref="CM41:CT41"/>
    <mergeCell ref="CU41:CX41"/>
    <mergeCell ref="CY41:DF41"/>
    <mergeCell ref="DG41:DQ41"/>
    <mergeCell ref="BY40:BZ43"/>
    <mergeCell ref="CA40:CL40"/>
    <mergeCell ref="CM40:CT40"/>
    <mergeCell ref="CU40:CX40"/>
    <mergeCell ref="AP43:AS44"/>
    <mergeCell ref="BD43:BM43"/>
    <mergeCell ref="CM39:CT39"/>
    <mergeCell ref="CU39:CX39"/>
    <mergeCell ref="CY39:DF39"/>
    <mergeCell ref="DG39:DQ39"/>
    <mergeCell ref="DR39:DX39"/>
    <mergeCell ref="AX40:BC40"/>
    <mergeCell ref="BD40:BH40"/>
    <mergeCell ref="BI40:BM40"/>
    <mergeCell ref="BN40:BR40"/>
    <mergeCell ref="BS40:BW40"/>
    <mergeCell ref="AX39:BC39"/>
    <mergeCell ref="BD39:BH39"/>
    <mergeCell ref="BI39:BM39"/>
    <mergeCell ref="BN39:BR39"/>
    <mergeCell ref="BS39:BW39"/>
    <mergeCell ref="BY39:CL39"/>
    <mergeCell ref="DR40:DX40"/>
    <mergeCell ref="CY40:DF40"/>
    <mergeCell ref="DG40:DQ40"/>
    <mergeCell ref="AP38:AS40"/>
    <mergeCell ref="AT38:AT40"/>
    <mergeCell ref="AX38:BC38"/>
    <mergeCell ref="DR38:DX38"/>
    <mergeCell ref="CY37:DF37"/>
    <mergeCell ref="DG37:DQ37"/>
    <mergeCell ref="DR37:DX37"/>
    <mergeCell ref="AP37:BC37"/>
    <mergeCell ref="BD37:BM37"/>
    <mergeCell ref="BN37:BW37"/>
    <mergeCell ref="BY37:CL37"/>
    <mergeCell ref="CM37:CT37"/>
    <mergeCell ref="CU37:CX37"/>
    <mergeCell ref="BD38:BH38"/>
    <mergeCell ref="BI38:BM38"/>
    <mergeCell ref="BN38:BR38"/>
    <mergeCell ref="BS38:BW38"/>
    <mergeCell ref="BY38:CL38"/>
    <mergeCell ref="CM38:CT38"/>
    <mergeCell ref="CU38:CX38"/>
    <mergeCell ref="CY38:DF38"/>
    <mergeCell ref="DG38:DQ38"/>
    <mergeCell ref="BY36:CL36"/>
    <mergeCell ref="CM36:CT36"/>
    <mergeCell ref="CU36:CX36"/>
    <mergeCell ref="CY36:DF36"/>
    <mergeCell ref="DG36:DQ36"/>
    <mergeCell ref="DR36:DX36"/>
    <mergeCell ref="DG34:DQ34"/>
    <mergeCell ref="DR34:DX34"/>
    <mergeCell ref="BY35:CL35"/>
    <mergeCell ref="CM35:CT35"/>
    <mergeCell ref="CU35:CX35"/>
    <mergeCell ref="CY35:DF35"/>
    <mergeCell ref="DG35:DQ35"/>
    <mergeCell ref="DR35:DX35"/>
    <mergeCell ref="B34:Q34"/>
    <mergeCell ref="R34:Y34"/>
    <mergeCell ref="Z34:AC34"/>
    <mergeCell ref="AD34:AK34"/>
    <mergeCell ref="AL34:AO34"/>
    <mergeCell ref="AP34:BC34"/>
    <mergeCell ref="BD34:BK34"/>
    <mergeCell ref="CU32:CX32"/>
    <mergeCell ref="CY32:DK32"/>
    <mergeCell ref="BL34:BO34"/>
    <mergeCell ref="BP34:BW34"/>
    <mergeCell ref="BY34:CL34"/>
    <mergeCell ref="CM34:CT34"/>
    <mergeCell ref="CU34:CX34"/>
    <mergeCell ref="CY34:DF34"/>
    <mergeCell ref="BL33:BO33"/>
    <mergeCell ref="BP33:BW33"/>
    <mergeCell ref="BY33:DX33"/>
    <mergeCell ref="B32:Q32"/>
    <mergeCell ref="R32:Y32"/>
    <mergeCell ref="Z32:AC32"/>
    <mergeCell ref="AD32:AK32"/>
    <mergeCell ref="AL32:AO32"/>
    <mergeCell ref="DL32:DX32"/>
    <mergeCell ref="B33:Q33"/>
    <mergeCell ref="R33:Y33"/>
    <mergeCell ref="Z33:AC33"/>
    <mergeCell ref="AD33:AK33"/>
    <mergeCell ref="AL33:AO33"/>
    <mergeCell ref="AP33:BC33"/>
    <mergeCell ref="BD33:BK33"/>
    <mergeCell ref="AP32:BC32"/>
    <mergeCell ref="BD32:BK32"/>
    <mergeCell ref="BL32:BO32"/>
    <mergeCell ref="BP32:BW32"/>
    <mergeCell ref="BY32:CL32"/>
    <mergeCell ref="CM32:CT32"/>
    <mergeCell ref="BY30:CL30"/>
    <mergeCell ref="CM30:CT30"/>
    <mergeCell ref="CU30:CX30"/>
    <mergeCell ref="CY30:DK30"/>
    <mergeCell ref="BY31:CL31"/>
    <mergeCell ref="CM31:CT31"/>
    <mergeCell ref="CU31:CX31"/>
    <mergeCell ref="CY31:DK31"/>
    <mergeCell ref="DL31:DX31"/>
    <mergeCell ref="B31:Q31"/>
    <mergeCell ref="R31:Y31"/>
    <mergeCell ref="Z31:AC31"/>
    <mergeCell ref="AD31:AK31"/>
    <mergeCell ref="AL31:AO31"/>
    <mergeCell ref="AP31:BC31"/>
    <mergeCell ref="BD31:BK31"/>
    <mergeCell ref="BL31:BO31"/>
    <mergeCell ref="BP31:BW31"/>
    <mergeCell ref="B29:Q29"/>
    <mergeCell ref="R29:Y29"/>
    <mergeCell ref="Z29:AC29"/>
    <mergeCell ref="AD29:AK29"/>
    <mergeCell ref="AL29:AO29"/>
    <mergeCell ref="CU29:CX29"/>
    <mergeCell ref="CY29:DK29"/>
    <mergeCell ref="DL29:DX29"/>
    <mergeCell ref="B30:Q30"/>
    <mergeCell ref="R30:Y30"/>
    <mergeCell ref="Z30:AC30"/>
    <mergeCell ref="AD30:AK30"/>
    <mergeCell ref="AL30:AO30"/>
    <mergeCell ref="AP30:BC30"/>
    <mergeCell ref="BD30:BK30"/>
    <mergeCell ref="AP29:BC29"/>
    <mergeCell ref="BD29:BK29"/>
    <mergeCell ref="BL29:BO29"/>
    <mergeCell ref="BP29:BW29"/>
    <mergeCell ref="BY29:CL29"/>
    <mergeCell ref="CM29:CT29"/>
    <mergeCell ref="DL30:DX30"/>
    <mergeCell ref="BL30:BO30"/>
    <mergeCell ref="BP30:BW30"/>
    <mergeCell ref="BY27:CL27"/>
    <mergeCell ref="CM27:CT27"/>
    <mergeCell ref="CU27:CX27"/>
    <mergeCell ref="CY27:DK27"/>
    <mergeCell ref="BY28:CL28"/>
    <mergeCell ref="CM28:CT28"/>
    <mergeCell ref="CU28:CX28"/>
    <mergeCell ref="CY28:DK28"/>
    <mergeCell ref="DL28:DX28"/>
    <mergeCell ref="B28:Q28"/>
    <mergeCell ref="R28:Y28"/>
    <mergeCell ref="Z28:AC28"/>
    <mergeCell ref="AD28:AK28"/>
    <mergeCell ref="AL28:AO28"/>
    <mergeCell ref="AP28:BC28"/>
    <mergeCell ref="BD28:BK28"/>
    <mergeCell ref="BL28:BO28"/>
    <mergeCell ref="BP28:BW28"/>
    <mergeCell ref="B26:Q26"/>
    <mergeCell ref="R26:Y26"/>
    <mergeCell ref="Z26:AC26"/>
    <mergeCell ref="AD26:AK26"/>
    <mergeCell ref="AL26:AO26"/>
    <mergeCell ref="CU26:CX26"/>
    <mergeCell ref="CY26:DK26"/>
    <mergeCell ref="DL26:DX26"/>
    <mergeCell ref="B27:Q27"/>
    <mergeCell ref="R27:Y27"/>
    <mergeCell ref="Z27:AC27"/>
    <mergeCell ref="AD27:AK27"/>
    <mergeCell ref="AL27:AO27"/>
    <mergeCell ref="AP27:BC27"/>
    <mergeCell ref="BD27:BK27"/>
    <mergeCell ref="AP26:BC26"/>
    <mergeCell ref="BD26:BK26"/>
    <mergeCell ref="BL26:BO26"/>
    <mergeCell ref="BP26:BW26"/>
    <mergeCell ref="BY26:CL26"/>
    <mergeCell ref="CM26:CT26"/>
    <mergeCell ref="DL27:DX27"/>
    <mergeCell ref="BL27:BO27"/>
    <mergeCell ref="BP27:BW27"/>
    <mergeCell ref="BY24:CL24"/>
    <mergeCell ref="CM24:CT24"/>
    <mergeCell ref="CU24:CX24"/>
    <mergeCell ref="CY24:DK24"/>
    <mergeCell ref="BY25:CL25"/>
    <mergeCell ref="CM25:CT25"/>
    <mergeCell ref="CU25:CX25"/>
    <mergeCell ref="CY25:DK25"/>
    <mergeCell ref="DL25:DX25"/>
    <mergeCell ref="B25:Q25"/>
    <mergeCell ref="R25:Y25"/>
    <mergeCell ref="Z25:AC25"/>
    <mergeCell ref="AD25:AK25"/>
    <mergeCell ref="AL25:AO25"/>
    <mergeCell ref="AP25:BC25"/>
    <mergeCell ref="BD25:BK25"/>
    <mergeCell ref="BL25:BO25"/>
    <mergeCell ref="BP25:BW25"/>
    <mergeCell ref="B23:Q23"/>
    <mergeCell ref="R23:Y23"/>
    <mergeCell ref="Z23:AC23"/>
    <mergeCell ref="AD23:AK23"/>
    <mergeCell ref="AL23:AO23"/>
    <mergeCell ref="CU23:CX23"/>
    <mergeCell ref="CY23:DK23"/>
    <mergeCell ref="DL23:DX23"/>
    <mergeCell ref="B24:Q24"/>
    <mergeCell ref="R24:Y24"/>
    <mergeCell ref="Z24:AC24"/>
    <mergeCell ref="AD24:AK24"/>
    <mergeCell ref="AL24:AO24"/>
    <mergeCell ref="AP24:BC24"/>
    <mergeCell ref="BD24:BK24"/>
    <mergeCell ref="AP23:BC23"/>
    <mergeCell ref="BD23:BK23"/>
    <mergeCell ref="BL23:BO23"/>
    <mergeCell ref="BP23:BW23"/>
    <mergeCell ref="BY23:CL23"/>
    <mergeCell ref="CM23:CT23"/>
    <mergeCell ref="DL24:DX24"/>
    <mergeCell ref="BL24:BO24"/>
    <mergeCell ref="BP24:BW24"/>
    <mergeCell ref="BY21:CL21"/>
    <mergeCell ref="CM21:CT21"/>
    <mergeCell ref="CU21:CX21"/>
    <mergeCell ref="CY21:DK21"/>
    <mergeCell ref="BY22:CL22"/>
    <mergeCell ref="CM22:CT22"/>
    <mergeCell ref="CU22:CX22"/>
    <mergeCell ref="CY22:DK22"/>
    <mergeCell ref="DL22:DX22"/>
    <mergeCell ref="B22:Q22"/>
    <mergeCell ref="R22:Y22"/>
    <mergeCell ref="Z22:AC22"/>
    <mergeCell ref="AD22:AK22"/>
    <mergeCell ref="AL22:AO22"/>
    <mergeCell ref="AP22:BC22"/>
    <mergeCell ref="BD22:BK22"/>
    <mergeCell ref="BL22:BO22"/>
    <mergeCell ref="BP22:BW22"/>
    <mergeCell ref="B20:Q20"/>
    <mergeCell ref="R20:Y20"/>
    <mergeCell ref="Z20:AC20"/>
    <mergeCell ref="AD20:AK20"/>
    <mergeCell ref="AL20:AO20"/>
    <mergeCell ref="CU20:CX20"/>
    <mergeCell ref="CY20:DK20"/>
    <mergeCell ref="DL20:DX20"/>
    <mergeCell ref="B21:Q21"/>
    <mergeCell ref="R21:Y21"/>
    <mergeCell ref="Z21:AC21"/>
    <mergeCell ref="AD21:AK21"/>
    <mergeCell ref="AL21:AO21"/>
    <mergeCell ref="AP21:BC21"/>
    <mergeCell ref="BD21:BK21"/>
    <mergeCell ref="AP20:BC20"/>
    <mergeCell ref="BD20:BK20"/>
    <mergeCell ref="BL20:BO20"/>
    <mergeCell ref="BP20:BW20"/>
    <mergeCell ref="BY20:CL20"/>
    <mergeCell ref="CM20:CT20"/>
    <mergeCell ref="DL21:DX21"/>
    <mergeCell ref="BL21:BO21"/>
    <mergeCell ref="BP21:BW21"/>
    <mergeCell ref="BY18:CL18"/>
    <mergeCell ref="CM18:CT18"/>
    <mergeCell ref="CU18:CX18"/>
    <mergeCell ref="CY18:DK18"/>
    <mergeCell ref="BY19:CL19"/>
    <mergeCell ref="CM19:CT19"/>
    <mergeCell ref="CU19:CX19"/>
    <mergeCell ref="CY19:DK19"/>
    <mergeCell ref="DL19:DX19"/>
    <mergeCell ref="B19:Q19"/>
    <mergeCell ref="R19:Y19"/>
    <mergeCell ref="Z19:AC19"/>
    <mergeCell ref="AD19:AK19"/>
    <mergeCell ref="AL19:AO19"/>
    <mergeCell ref="AP19:BC19"/>
    <mergeCell ref="BD19:BK19"/>
    <mergeCell ref="BL19:BO19"/>
    <mergeCell ref="BP19:BW19"/>
    <mergeCell ref="B17:Q17"/>
    <mergeCell ref="R17:Y17"/>
    <mergeCell ref="Z17:AC17"/>
    <mergeCell ref="AD17:AK17"/>
    <mergeCell ref="AL17:AO17"/>
    <mergeCell ref="CU17:CX17"/>
    <mergeCell ref="CY17:DK17"/>
    <mergeCell ref="DL17:DX17"/>
    <mergeCell ref="B18:Q18"/>
    <mergeCell ref="R18:Y18"/>
    <mergeCell ref="Z18:AC18"/>
    <mergeCell ref="AD18:AK18"/>
    <mergeCell ref="AL18:AO18"/>
    <mergeCell ref="AP18:BC18"/>
    <mergeCell ref="BD18:BK18"/>
    <mergeCell ref="AP17:BC17"/>
    <mergeCell ref="BD17:BK17"/>
    <mergeCell ref="BL17:BO17"/>
    <mergeCell ref="BP17:BW17"/>
    <mergeCell ref="BY17:CL17"/>
    <mergeCell ref="CM17:CT17"/>
    <mergeCell ref="DL18:DX18"/>
    <mergeCell ref="BL18:BO18"/>
    <mergeCell ref="BP18:BW18"/>
    <mergeCell ref="BY15:CL15"/>
    <mergeCell ref="CM15:CT15"/>
    <mergeCell ref="CU15:CX15"/>
    <mergeCell ref="CY15:DK15"/>
    <mergeCell ref="BY16:CL16"/>
    <mergeCell ref="CM16:CT16"/>
    <mergeCell ref="CU16:CX16"/>
    <mergeCell ref="CY16:DK16"/>
    <mergeCell ref="DL16:DX16"/>
    <mergeCell ref="B16:Q16"/>
    <mergeCell ref="R16:Y16"/>
    <mergeCell ref="Z16:AC16"/>
    <mergeCell ref="AD16:AK16"/>
    <mergeCell ref="AL16:AO16"/>
    <mergeCell ref="AP16:BC16"/>
    <mergeCell ref="BD16:BK16"/>
    <mergeCell ref="BL16:BO16"/>
    <mergeCell ref="BP16:BW16"/>
    <mergeCell ref="B14:Q14"/>
    <mergeCell ref="R14:Y14"/>
    <mergeCell ref="Z14:AC14"/>
    <mergeCell ref="AD14:AK14"/>
    <mergeCell ref="AL14:AO14"/>
    <mergeCell ref="CU14:CX14"/>
    <mergeCell ref="CY14:DK14"/>
    <mergeCell ref="DL14:DX14"/>
    <mergeCell ref="B15:Q15"/>
    <mergeCell ref="R15:Y15"/>
    <mergeCell ref="Z15:AC15"/>
    <mergeCell ref="AD15:AK15"/>
    <mergeCell ref="AL15:AO15"/>
    <mergeCell ref="AP15:BC15"/>
    <mergeCell ref="BD15:BK15"/>
    <mergeCell ref="AP14:BC14"/>
    <mergeCell ref="BD14:BK14"/>
    <mergeCell ref="BL14:BO14"/>
    <mergeCell ref="BP14:BW14"/>
    <mergeCell ref="BY14:CL14"/>
    <mergeCell ref="CM14:CT14"/>
    <mergeCell ref="DL15:DX15"/>
    <mergeCell ref="BL15:BO15"/>
    <mergeCell ref="BP15:BW15"/>
    <mergeCell ref="BY12:CL12"/>
    <mergeCell ref="CM12:CT12"/>
    <mergeCell ref="CU12:CX12"/>
    <mergeCell ref="CY12:DK12"/>
    <mergeCell ref="BY13:CL13"/>
    <mergeCell ref="CM13:CT13"/>
    <mergeCell ref="CU13:CX13"/>
    <mergeCell ref="CY13:DK13"/>
    <mergeCell ref="DL13:DX13"/>
    <mergeCell ref="B13:Q13"/>
    <mergeCell ref="R13:Y13"/>
    <mergeCell ref="Z13:AC13"/>
    <mergeCell ref="AD13:AK13"/>
    <mergeCell ref="AL13:AO13"/>
    <mergeCell ref="AP13:BC13"/>
    <mergeCell ref="BD13:BK13"/>
    <mergeCell ref="BL13:BO13"/>
    <mergeCell ref="BP13:BW13"/>
    <mergeCell ref="B11:Q11"/>
    <mergeCell ref="R11:Y11"/>
    <mergeCell ref="Z11:AC11"/>
    <mergeCell ref="AD11:AK11"/>
    <mergeCell ref="AL11:AO11"/>
    <mergeCell ref="CU11:CX11"/>
    <mergeCell ref="CY11:DK11"/>
    <mergeCell ref="DL11:DX11"/>
    <mergeCell ref="B12:Q12"/>
    <mergeCell ref="R12:Y12"/>
    <mergeCell ref="Z12:AC12"/>
    <mergeCell ref="AD12:AK12"/>
    <mergeCell ref="AL12:AO12"/>
    <mergeCell ref="AP12:BC12"/>
    <mergeCell ref="BD12:BK12"/>
    <mergeCell ref="AP11:BC11"/>
    <mergeCell ref="BD11:BK11"/>
    <mergeCell ref="BL11:BO11"/>
    <mergeCell ref="BP11:BW11"/>
    <mergeCell ref="BY11:CL11"/>
    <mergeCell ref="CM11:CT11"/>
    <mergeCell ref="DL12:DX12"/>
    <mergeCell ref="BL12:BO12"/>
    <mergeCell ref="BP12:BW12"/>
    <mergeCell ref="BY9:CL9"/>
    <mergeCell ref="CM9:CT9"/>
    <mergeCell ref="CU9:CX9"/>
    <mergeCell ref="CY9:DK9"/>
    <mergeCell ref="BY10:CL10"/>
    <mergeCell ref="CM10:CT10"/>
    <mergeCell ref="CU10:CX10"/>
    <mergeCell ref="CY10:DK10"/>
    <mergeCell ref="DL10:DX10"/>
    <mergeCell ref="B10:Q10"/>
    <mergeCell ref="R10:Y10"/>
    <mergeCell ref="Z10:AC10"/>
    <mergeCell ref="AD10:AK10"/>
    <mergeCell ref="AL10:AO10"/>
    <mergeCell ref="AP10:BC10"/>
    <mergeCell ref="BD10:BK10"/>
    <mergeCell ref="BL10:BO10"/>
    <mergeCell ref="BP10:BW10"/>
    <mergeCell ref="B8:Q8"/>
    <mergeCell ref="R8:Y8"/>
    <mergeCell ref="Z8:AC8"/>
    <mergeCell ref="AD8:AK8"/>
    <mergeCell ref="AL8:AO8"/>
    <mergeCell ref="CU8:CX8"/>
    <mergeCell ref="CY8:DK8"/>
    <mergeCell ref="DL8:DX8"/>
    <mergeCell ref="B9:Q9"/>
    <mergeCell ref="R9:Y9"/>
    <mergeCell ref="Z9:AC9"/>
    <mergeCell ref="AD9:AK9"/>
    <mergeCell ref="AL9:AO9"/>
    <mergeCell ref="AP9:BC9"/>
    <mergeCell ref="BD9:BK9"/>
    <mergeCell ref="AP8:BC8"/>
    <mergeCell ref="BD8:BK8"/>
    <mergeCell ref="BL8:BO8"/>
    <mergeCell ref="BP8:BW8"/>
    <mergeCell ref="BY8:CL8"/>
    <mergeCell ref="CM8:CT8"/>
    <mergeCell ref="DL9:DX9"/>
    <mergeCell ref="BL9:BO9"/>
    <mergeCell ref="BP9:BW9"/>
    <mergeCell ref="BY6:CL6"/>
    <mergeCell ref="CM6:CT6"/>
    <mergeCell ref="CU6:CX6"/>
    <mergeCell ref="CY6:DK6"/>
    <mergeCell ref="BY7:CL7"/>
    <mergeCell ref="CM7:CT7"/>
    <mergeCell ref="CU7:CX7"/>
    <mergeCell ref="CY7:DK7"/>
    <mergeCell ref="DL7:DX7"/>
    <mergeCell ref="B7:Q7"/>
    <mergeCell ref="R7:Y7"/>
    <mergeCell ref="Z7:AC7"/>
    <mergeCell ref="AD7:AK7"/>
    <mergeCell ref="AL7:AO7"/>
    <mergeCell ref="AP7:BC7"/>
    <mergeCell ref="BD7:BK7"/>
    <mergeCell ref="BL7:BO7"/>
    <mergeCell ref="BP7:BW7"/>
    <mergeCell ref="B5:Q5"/>
    <mergeCell ref="R5:Y5"/>
    <mergeCell ref="Z5:AC5"/>
    <mergeCell ref="AD5:AK5"/>
    <mergeCell ref="AL5:AO5"/>
    <mergeCell ref="CU5:CX5"/>
    <mergeCell ref="CY5:DK5"/>
    <mergeCell ref="DL5:DX5"/>
    <mergeCell ref="B6:Q6"/>
    <mergeCell ref="R6:Y6"/>
    <mergeCell ref="Z6:AC6"/>
    <mergeCell ref="AD6:AK6"/>
    <mergeCell ref="AL6:AO6"/>
    <mergeCell ref="AP6:BC6"/>
    <mergeCell ref="BD6:BK6"/>
    <mergeCell ref="AP5:BC5"/>
    <mergeCell ref="BD5:BK5"/>
    <mergeCell ref="BL5:BO5"/>
    <mergeCell ref="BP5:BW5"/>
    <mergeCell ref="BY5:CL5"/>
    <mergeCell ref="CM5:CT5"/>
    <mergeCell ref="DL6:DX6"/>
    <mergeCell ref="BL6:BO6"/>
    <mergeCell ref="BP6:BW6"/>
    <mergeCell ref="DC1:DI1"/>
    <mergeCell ref="DK1:DX1"/>
    <mergeCell ref="B3:AO3"/>
    <mergeCell ref="AP3:BW3"/>
    <mergeCell ref="BY3:DX3"/>
    <mergeCell ref="B4:Q4"/>
    <mergeCell ref="R4:Y4"/>
    <mergeCell ref="Z4:AC4"/>
    <mergeCell ref="AD4:AK4"/>
    <mergeCell ref="AL4:AO4"/>
    <mergeCell ref="AP4:BC4"/>
    <mergeCell ref="BD4:BK4"/>
    <mergeCell ref="BL4:BO4"/>
    <mergeCell ref="BP4:BW4"/>
    <mergeCell ref="BY4:DX4"/>
  </mergeCells>
  <phoneticPr fontId="2"/>
  <printOptions horizontalCentered="1"/>
  <pageMargins left="0" right="0" top="0.39370078740157483" bottom="0.39370078740157483" header="0.19685039370078741" footer="0.19685039370078741"/>
  <pageSetup paperSize="9" scale="68" orientation="landscape" horizontalDpi="300" verticalDpi="300"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 zoomScale="70" zoomScaleNormal="25" zoomScaleSheetLayoutView="70" workbookViewId="0">
      <selection activeCell="BI19" sqref="BI19"/>
    </sheetView>
  </sheetViews>
  <sheetFormatPr defaultColWidth="0" defaultRowHeight="13.5" zeroHeight="1" x14ac:dyDescent="0.15"/>
  <cols>
    <col min="1" max="130" width="2.75" style="277" customWidth="1"/>
    <col min="131" max="131" width="1.625" style="277" customWidth="1"/>
    <col min="132" max="16384" width="9" style="277" hidden="1"/>
  </cols>
  <sheetData>
    <row r="1" spans="1:131" s="235" customFormat="1" ht="11.25" customHeight="1" thickBot="1" x14ac:dyDescent="0.2">
      <c r="A1" s="230"/>
      <c r="B1" s="230"/>
      <c r="C1" s="230"/>
      <c r="D1" s="230"/>
      <c r="E1" s="230"/>
      <c r="F1" s="230"/>
      <c r="G1" s="230"/>
      <c r="H1" s="230"/>
      <c r="I1" s="230"/>
      <c r="J1" s="230"/>
      <c r="K1" s="230"/>
      <c r="L1" s="230"/>
      <c r="M1" s="230"/>
      <c r="N1" s="231"/>
      <c r="O1" s="231"/>
      <c r="P1" s="231"/>
      <c r="Q1" s="231"/>
      <c r="R1" s="231"/>
      <c r="S1" s="231"/>
      <c r="T1" s="231"/>
      <c r="U1" s="231"/>
      <c r="V1" s="231"/>
      <c r="W1" s="231"/>
      <c r="X1" s="231"/>
      <c r="Y1" s="231"/>
      <c r="Z1" s="231"/>
      <c r="AA1" s="231"/>
      <c r="AB1" s="231"/>
      <c r="AC1" s="231"/>
      <c r="AD1" s="231"/>
      <c r="AE1" s="231"/>
      <c r="AF1" s="231"/>
      <c r="AG1" s="231"/>
      <c r="AH1" s="231"/>
      <c r="AI1" s="231"/>
      <c r="AJ1" s="231"/>
      <c r="AK1" s="231"/>
      <c r="AL1" s="231"/>
      <c r="AM1" s="231"/>
      <c r="AN1" s="231"/>
      <c r="AO1" s="231"/>
      <c r="AP1" s="231"/>
      <c r="AQ1" s="231"/>
      <c r="AR1" s="231"/>
      <c r="AS1" s="231"/>
      <c r="AT1" s="231"/>
      <c r="AU1" s="231"/>
      <c r="AV1" s="231"/>
      <c r="AW1" s="231"/>
      <c r="AX1" s="231"/>
      <c r="AY1" s="231"/>
      <c r="AZ1" s="231"/>
      <c r="BA1" s="231"/>
      <c r="BB1" s="231"/>
      <c r="BC1" s="231"/>
      <c r="BD1" s="231"/>
      <c r="BE1" s="231"/>
      <c r="BF1" s="231"/>
      <c r="BG1" s="231"/>
      <c r="BH1" s="231"/>
      <c r="BI1" s="231"/>
      <c r="BJ1" s="231"/>
      <c r="BK1" s="231"/>
      <c r="BL1" s="231"/>
      <c r="BM1" s="231"/>
      <c r="BN1" s="231"/>
      <c r="BO1" s="231"/>
      <c r="BP1" s="231"/>
      <c r="BQ1" s="231"/>
      <c r="BR1" s="231"/>
      <c r="BS1" s="231"/>
      <c r="BT1" s="231"/>
      <c r="BU1" s="231"/>
      <c r="BV1" s="231"/>
      <c r="BW1" s="231"/>
      <c r="BX1" s="231"/>
      <c r="BY1" s="231"/>
      <c r="BZ1" s="231"/>
      <c r="CA1" s="231"/>
      <c r="CB1" s="231"/>
      <c r="CC1" s="231"/>
      <c r="CD1" s="231"/>
      <c r="CE1" s="231"/>
      <c r="CF1" s="231"/>
      <c r="CG1" s="231"/>
      <c r="CH1" s="231"/>
      <c r="CI1" s="231"/>
      <c r="CJ1" s="231"/>
      <c r="CK1" s="231"/>
      <c r="CL1" s="231"/>
      <c r="CM1" s="231"/>
      <c r="CN1" s="231"/>
      <c r="CO1" s="231"/>
      <c r="CP1" s="231"/>
      <c r="CQ1" s="231"/>
      <c r="CR1" s="231"/>
      <c r="CS1" s="231"/>
      <c r="CT1" s="231"/>
      <c r="CU1" s="231"/>
      <c r="CV1" s="231"/>
      <c r="CW1" s="231"/>
      <c r="CX1" s="231"/>
      <c r="CY1" s="231"/>
      <c r="CZ1" s="231"/>
      <c r="DA1" s="231"/>
      <c r="DB1" s="231"/>
      <c r="DC1" s="231"/>
      <c r="DD1" s="231"/>
      <c r="DE1" s="231"/>
      <c r="DF1" s="231"/>
      <c r="DG1" s="231"/>
      <c r="DH1" s="231"/>
      <c r="DI1" s="231"/>
      <c r="DJ1" s="231"/>
      <c r="DK1" s="231"/>
      <c r="DL1" s="231"/>
      <c r="DM1" s="231"/>
      <c r="DN1" s="231"/>
      <c r="DO1" s="231"/>
      <c r="DP1" s="232"/>
      <c r="DQ1" s="233"/>
      <c r="DR1" s="233"/>
      <c r="DS1" s="233"/>
      <c r="DT1" s="233"/>
      <c r="DU1" s="233"/>
      <c r="DV1" s="233"/>
      <c r="DW1" s="233"/>
      <c r="DX1" s="233"/>
      <c r="DY1" s="233"/>
      <c r="DZ1" s="233"/>
      <c r="EA1" s="234"/>
    </row>
    <row r="2" spans="1:131" s="239" customFormat="1" ht="26.25" customHeight="1" thickBot="1" x14ac:dyDescent="0.2">
      <c r="A2" s="236" t="s">
        <v>332</v>
      </c>
      <c r="B2" s="237"/>
      <c r="C2" s="237"/>
      <c r="D2" s="237"/>
      <c r="E2" s="237"/>
      <c r="F2" s="237"/>
      <c r="G2" s="237"/>
      <c r="H2" s="237"/>
      <c r="I2" s="237"/>
      <c r="J2" s="237"/>
      <c r="K2" s="237"/>
      <c r="L2" s="237"/>
      <c r="M2" s="237"/>
      <c r="N2" s="237"/>
      <c r="O2" s="237"/>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730" t="s">
        <v>333</v>
      </c>
      <c r="DK2" s="731"/>
      <c r="DL2" s="731"/>
      <c r="DM2" s="731"/>
      <c r="DN2" s="731"/>
      <c r="DO2" s="732"/>
      <c r="DP2" s="237"/>
      <c r="DQ2" s="730" t="s">
        <v>334</v>
      </c>
      <c r="DR2" s="731"/>
      <c r="DS2" s="731"/>
      <c r="DT2" s="731"/>
      <c r="DU2" s="731"/>
      <c r="DV2" s="731"/>
      <c r="DW2" s="731"/>
      <c r="DX2" s="731"/>
      <c r="DY2" s="731"/>
      <c r="DZ2" s="732"/>
      <c r="EA2" s="238"/>
    </row>
    <row r="3" spans="1:131" s="235" customFormat="1" ht="11.25" customHeight="1" x14ac:dyDescent="0.15">
      <c r="A3" s="231"/>
      <c r="B3" s="231"/>
      <c r="C3" s="231"/>
      <c r="D3" s="231"/>
      <c r="E3" s="231"/>
      <c r="F3" s="231"/>
      <c r="G3" s="231"/>
      <c r="H3" s="231"/>
      <c r="I3" s="231"/>
      <c r="J3" s="231"/>
      <c r="K3" s="231"/>
      <c r="L3" s="231"/>
      <c r="M3" s="231"/>
      <c r="N3" s="231"/>
      <c r="O3" s="231"/>
      <c r="P3" s="231"/>
      <c r="Q3" s="231"/>
      <c r="R3" s="231"/>
      <c r="S3" s="231"/>
      <c r="T3" s="231"/>
      <c r="U3" s="231"/>
      <c r="V3" s="231"/>
      <c r="W3" s="231"/>
      <c r="X3" s="231"/>
      <c r="Y3" s="231"/>
      <c r="Z3" s="231"/>
      <c r="AA3" s="231"/>
      <c r="AB3" s="231"/>
      <c r="AC3" s="231"/>
      <c r="AD3" s="231"/>
      <c r="AE3" s="231"/>
      <c r="AF3" s="231"/>
      <c r="AG3" s="231"/>
      <c r="AH3" s="231"/>
      <c r="AI3" s="231"/>
      <c r="AJ3" s="231"/>
      <c r="AK3" s="231"/>
      <c r="AL3" s="231"/>
      <c r="AM3" s="231"/>
      <c r="AN3" s="231"/>
      <c r="AO3" s="231"/>
      <c r="AP3" s="231"/>
      <c r="AQ3" s="231"/>
      <c r="AR3" s="231"/>
      <c r="AS3" s="231"/>
      <c r="AT3" s="231"/>
      <c r="AU3" s="231"/>
      <c r="AV3" s="231"/>
      <c r="AW3" s="231"/>
      <c r="AX3" s="231"/>
      <c r="AY3" s="231"/>
      <c r="AZ3" s="231"/>
      <c r="BA3" s="231"/>
      <c r="BB3" s="231"/>
      <c r="BC3" s="231"/>
      <c r="BD3" s="231"/>
      <c r="BE3" s="231"/>
      <c r="BF3" s="231"/>
      <c r="BG3" s="231"/>
      <c r="BH3" s="231"/>
      <c r="BI3" s="231"/>
      <c r="BJ3" s="231"/>
      <c r="BK3" s="231"/>
      <c r="BL3" s="231"/>
      <c r="BM3" s="231"/>
      <c r="BN3" s="231"/>
      <c r="BO3" s="231"/>
      <c r="BP3" s="231"/>
      <c r="BQ3" s="231"/>
      <c r="BR3" s="231"/>
      <c r="BS3" s="231"/>
      <c r="BT3" s="231"/>
      <c r="BU3" s="231"/>
      <c r="BV3" s="231"/>
      <c r="BW3" s="231"/>
      <c r="BX3" s="231"/>
      <c r="BY3" s="231"/>
      <c r="BZ3" s="231"/>
      <c r="CA3" s="231"/>
      <c r="CB3" s="231"/>
      <c r="CC3" s="231"/>
      <c r="CD3" s="231"/>
      <c r="CE3" s="231"/>
      <c r="CF3" s="231"/>
      <c r="CG3" s="231"/>
      <c r="CH3" s="231"/>
      <c r="CI3" s="231"/>
      <c r="CJ3" s="231"/>
      <c r="CK3" s="231"/>
      <c r="CL3" s="231"/>
      <c r="CM3" s="231"/>
      <c r="CN3" s="231"/>
      <c r="CO3" s="231"/>
      <c r="CP3" s="231"/>
      <c r="CQ3" s="231"/>
      <c r="CR3" s="231"/>
      <c r="CS3" s="231"/>
      <c r="CT3" s="231"/>
      <c r="CU3" s="231"/>
      <c r="CV3" s="231"/>
      <c r="CW3" s="231"/>
      <c r="CX3" s="231"/>
      <c r="CY3" s="231"/>
      <c r="CZ3" s="231"/>
      <c r="DA3" s="231"/>
      <c r="DB3" s="231"/>
      <c r="DC3" s="231"/>
      <c r="DD3" s="231"/>
      <c r="DE3" s="231"/>
      <c r="DF3" s="231"/>
      <c r="DG3" s="231"/>
      <c r="DH3" s="231"/>
      <c r="DI3" s="231"/>
      <c r="DJ3" s="231"/>
      <c r="DK3" s="231"/>
      <c r="DL3" s="231"/>
      <c r="DM3" s="231"/>
      <c r="DN3" s="231"/>
      <c r="DO3" s="231"/>
      <c r="DP3" s="231"/>
      <c r="DQ3" s="231"/>
      <c r="DR3" s="231"/>
      <c r="DS3" s="231"/>
      <c r="DT3" s="231"/>
      <c r="DU3" s="231"/>
      <c r="DV3" s="231"/>
      <c r="DW3" s="231"/>
      <c r="DX3" s="231"/>
      <c r="DY3" s="231"/>
      <c r="DZ3" s="231"/>
      <c r="EA3" s="234"/>
    </row>
    <row r="4" spans="1:131" s="243" customFormat="1" ht="26.25" customHeight="1" thickBot="1" x14ac:dyDescent="0.2">
      <c r="A4" s="733" t="s">
        <v>335</v>
      </c>
      <c r="B4" s="733"/>
      <c r="C4" s="733"/>
      <c r="D4" s="733"/>
      <c r="E4" s="733"/>
      <c r="F4" s="733"/>
      <c r="G4" s="733"/>
      <c r="H4" s="733"/>
      <c r="I4" s="733"/>
      <c r="J4" s="733"/>
      <c r="K4" s="733"/>
      <c r="L4" s="733"/>
      <c r="M4" s="733"/>
      <c r="N4" s="733"/>
      <c r="O4" s="733"/>
      <c r="P4" s="733"/>
      <c r="Q4" s="733"/>
      <c r="R4" s="733"/>
      <c r="S4" s="733"/>
      <c r="T4" s="733"/>
      <c r="U4" s="733"/>
      <c r="V4" s="733"/>
      <c r="W4" s="733"/>
      <c r="X4" s="733"/>
      <c r="Y4" s="733"/>
      <c r="Z4" s="733"/>
      <c r="AA4" s="733"/>
      <c r="AB4" s="733"/>
      <c r="AC4" s="733"/>
      <c r="AD4" s="733"/>
      <c r="AE4" s="733"/>
      <c r="AF4" s="733"/>
      <c r="AG4" s="733"/>
      <c r="AH4" s="733"/>
      <c r="AI4" s="733"/>
      <c r="AJ4" s="733"/>
      <c r="AK4" s="733"/>
      <c r="AL4" s="733"/>
      <c r="AM4" s="733"/>
      <c r="AN4" s="733"/>
      <c r="AO4" s="733"/>
      <c r="AP4" s="733"/>
      <c r="AQ4" s="733"/>
      <c r="AR4" s="733"/>
      <c r="AS4" s="733"/>
      <c r="AT4" s="733"/>
      <c r="AU4" s="733"/>
      <c r="AV4" s="733"/>
      <c r="AW4" s="733"/>
      <c r="AX4" s="733"/>
      <c r="AY4" s="733"/>
      <c r="AZ4" s="240"/>
      <c r="BA4" s="240"/>
      <c r="BB4" s="240"/>
      <c r="BC4" s="240"/>
      <c r="BD4" s="240"/>
      <c r="BE4" s="241"/>
      <c r="BF4" s="241"/>
      <c r="BG4" s="241"/>
      <c r="BH4" s="241"/>
      <c r="BI4" s="241"/>
      <c r="BJ4" s="241"/>
      <c r="BK4" s="241"/>
      <c r="BL4" s="241"/>
      <c r="BM4" s="241"/>
      <c r="BN4" s="241"/>
      <c r="BO4" s="241"/>
      <c r="BP4" s="241"/>
      <c r="BQ4" s="240" t="s">
        <v>336</v>
      </c>
      <c r="BR4" s="240"/>
      <c r="BS4" s="240"/>
      <c r="BT4" s="240"/>
      <c r="BU4" s="240"/>
      <c r="BV4" s="240"/>
      <c r="BW4" s="240"/>
      <c r="BX4" s="240"/>
      <c r="BY4" s="240"/>
      <c r="BZ4" s="240"/>
      <c r="CA4" s="240"/>
      <c r="CB4" s="240"/>
      <c r="CC4" s="240"/>
      <c r="CD4" s="240"/>
      <c r="CE4" s="240"/>
      <c r="CF4" s="240"/>
      <c r="CG4" s="240"/>
      <c r="CH4" s="240"/>
      <c r="CI4" s="240"/>
      <c r="CJ4" s="240"/>
      <c r="CK4" s="240"/>
      <c r="CL4" s="240"/>
      <c r="CM4" s="240"/>
      <c r="CN4" s="240"/>
      <c r="CO4" s="240"/>
      <c r="CP4" s="240"/>
      <c r="CQ4" s="240"/>
      <c r="CR4" s="240"/>
      <c r="CS4" s="240"/>
      <c r="CT4" s="240"/>
      <c r="CU4" s="240"/>
      <c r="CV4" s="240"/>
      <c r="CW4" s="240"/>
      <c r="CX4" s="240"/>
      <c r="CY4" s="240"/>
      <c r="CZ4" s="240"/>
      <c r="DA4" s="240"/>
      <c r="DB4" s="240"/>
      <c r="DC4" s="240"/>
      <c r="DD4" s="240"/>
      <c r="DE4" s="240"/>
      <c r="DF4" s="240"/>
      <c r="DG4" s="240"/>
      <c r="DH4" s="240"/>
      <c r="DI4" s="240"/>
      <c r="DJ4" s="240"/>
      <c r="DK4" s="240"/>
      <c r="DL4" s="240"/>
      <c r="DM4" s="240"/>
      <c r="DN4" s="240"/>
      <c r="DO4" s="240"/>
      <c r="DP4" s="240"/>
      <c r="DQ4" s="240"/>
      <c r="DR4" s="240"/>
      <c r="DS4" s="240"/>
      <c r="DT4" s="240"/>
      <c r="DU4" s="240"/>
      <c r="DV4" s="240"/>
      <c r="DW4" s="240"/>
      <c r="DX4" s="240"/>
      <c r="DY4" s="240"/>
      <c r="DZ4" s="240"/>
      <c r="EA4" s="242"/>
    </row>
    <row r="5" spans="1:131" s="243" customFormat="1" ht="26.25" customHeight="1" x14ac:dyDescent="0.15">
      <c r="A5" s="724" t="s">
        <v>337</v>
      </c>
      <c r="B5" s="725"/>
      <c r="C5" s="725"/>
      <c r="D5" s="725"/>
      <c r="E5" s="725"/>
      <c r="F5" s="725"/>
      <c r="G5" s="725"/>
      <c r="H5" s="725"/>
      <c r="I5" s="725"/>
      <c r="J5" s="725"/>
      <c r="K5" s="725"/>
      <c r="L5" s="725"/>
      <c r="M5" s="725"/>
      <c r="N5" s="725"/>
      <c r="O5" s="725"/>
      <c r="P5" s="726"/>
      <c r="Q5" s="701" t="s">
        <v>338</v>
      </c>
      <c r="R5" s="702"/>
      <c r="S5" s="702"/>
      <c r="T5" s="702"/>
      <c r="U5" s="703"/>
      <c r="V5" s="701" t="s">
        <v>339</v>
      </c>
      <c r="W5" s="702"/>
      <c r="X5" s="702"/>
      <c r="Y5" s="702"/>
      <c r="Z5" s="703"/>
      <c r="AA5" s="701" t="s">
        <v>340</v>
      </c>
      <c r="AB5" s="702"/>
      <c r="AC5" s="702"/>
      <c r="AD5" s="702"/>
      <c r="AE5" s="702"/>
      <c r="AF5" s="734" t="s">
        <v>341</v>
      </c>
      <c r="AG5" s="702"/>
      <c r="AH5" s="702"/>
      <c r="AI5" s="702"/>
      <c r="AJ5" s="713"/>
      <c r="AK5" s="702" t="s">
        <v>342</v>
      </c>
      <c r="AL5" s="702"/>
      <c r="AM5" s="702"/>
      <c r="AN5" s="702"/>
      <c r="AO5" s="703"/>
      <c r="AP5" s="701" t="s">
        <v>343</v>
      </c>
      <c r="AQ5" s="702"/>
      <c r="AR5" s="702"/>
      <c r="AS5" s="702"/>
      <c r="AT5" s="703"/>
      <c r="AU5" s="701" t="s">
        <v>344</v>
      </c>
      <c r="AV5" s="702"/>
      <c r="AW5" s="702"/>
      <c r="AX5" s="702"/>
      <c r="AY5" s="713"/>
      <c r="AZ5" s="244"/>
      <c r="BA5" s="244"/>
      <c r="BB5" s="244"/>
      <c r="BC5" s="244"/>
      <c r="BD5" s="244"/>
      <c r="BE5" s="245"/>
      <c r="BF5" s="245"/>
      <c r="BG5" s="245"/>
      <c r="BH5" s="245"/>
      <c r="BI5" s="245"/>
      <c r="BJ5" s="245"/>
      <c r="BK5" s="245"/>
      <c r="BL5" s="245"/>
      <c r="BM5" s="245"/>
      <c r="BN5" s="245"/>
      <c r="BO5" s="245"/>
      <c r="BP5" s="245"/>
      <c r="BQ5" s="724" t="s">
        <v>345</v>
      </c>
      <c r="BR5" s="725"/>
      <c r="BS5" s="725"/>
      <c r="BT5" s="725"/>
      <c r="BU5" s="725"/>
      <c r="BV5" s="725"/>
      <c r="BW5" s="725"/>
      <c r="BX5" s="725"/>
      <c r="BY5" s="725"/>
      <c r="BZ5" s="725"/>
      <c r="CA5" s="725"/>
      <c r="CB5" s="725"/>
      <c r="CC5" s="725"/>
      <c r="CD5" s="725"/>
      <c r="CE5" s="725"/>
      <c r="CF5" s="725"/>
      <c r="CG5" s="726"/>
      <c r="CH5" s="701" t="s">
        <v>346</v>
      </c>
      <c r="CI5" s="702"/>
      <c r="CJ5" s="702"/>
      <c r="CK5" s="702"/>
      <c r="CL5" s="703"/>
      <c r="CM5" s="701" t="s">
        <v>347</v>
      </c>
      <c r="CN5" s="702"/>
      <c r="CO5" s="702"/>
      <c r="CP5" s="702"/>
      <c r="CQ5" s="703"/>
      <c r="CR5" s="701" t="s">
        <v>348</v>
      </c>
      <c r="CS5" s="702"/>
      <c r="CT5" s="702"/>
      <c r="CU5" s="702"/>
      <c r="CV5" s="703"/>
      <c r="CW5" s="701" t="s">
        <v>349</v>
      </c>
      <c r="CX5" s="702"/>
      <c r="CY5" s="702"/>
      <c r="CZ5" s="702"/>
      <c r="DA5" s="703"/>
      <c r="DB5" s="701" t="s">
        <v>350</v>
      </c>
      <c r="DC5" s="702"/>
      <c r="DD5" s="702"/>
      <c r="DE5" s="702"/>
      <c r="DF5" s="703"/>
      <c r="DG5" s="707" t="s">
        <v>351</v>
      </c>
      <c r="DH5" s="708"/>
      <c r="DI5" s="708"/>
      <c r="DJ5" s="708"/>
      <c r="DK5" s="709"/>
      <c r="DL5" s="707" t="s">
        <v>352</v>
      </c>
      <c r="DM5" s="708"/>
      <c r="DN5" s="708"/>
      <c r="DO5" s="708"/>
      <c r="DP5" s="709"/>
      <c r="DQ5" s="701" t="s">
        <v>353</v>
      </c>
      <c r="DR5" s="702"/>
      <c r="DS5" s="702"/>
      <c r="DT5" s="702"/>
      <c r="DU5" s="703"/>
      <c r="DV5" s="701" t="s">
        <v>344</v>
      </c>
      <c r="DW5" s="702"/>
      <c r="DX5" s="702"/>
      <c r="DY5" s="702"/>
      <c r="DZ5" s="713"/>
      <c r="EA5" s="242"/>
    </row>
    <row r="6" spans="1:131" s="243" customFormat="1" ht="26.25" customHeight="1" thickBot="1" x14ac:dyDescent="0.2">
      <c r="A6" s="727"/>
      <c r="B6" s="728"/>
      <c r="C6" s="728"/>
      <c r="D6" s="728"/>
      <c r="E6" s="728"/>
      <c r="F6" s="728"/>
      <c r="G6" s="728"/>
      <c r="H6" s="728"/>
      <c r="I6" s="728"/>
      <c r="J6" s="728"/>
      <c r="K6" s="728"/>
      <c r="L6" s="728"/>
      <c r="M6" s="728"/>
      <c r="N6" s="728"/>
      <c r="O6" s="728"/>
      <c r="P6" s="729"/>
      <c r="Q6" s="704"/>
      <c r="R6" s="705"/>
      <c r="S6" s="705"/>
      <c r="T6" s="705"/>
      <c r="U6" s="706"/>
      <c r="V6" s="704"/>
      <c r="W6" s="705"/>
      <c r="X6" s="705"/>
      <c r="Y6" s="705"/>
      <c r="Z6" s="706"/>
      <c r="AA6" s="704"/>
      <c r="AB6" s="705"/>
      <c r="AC6" s="705"/>
      <c r="AD6" s="705"/>
      <c r="AE6" s="705"/>
      <c r="AF6" s="735"/>
      <c r="AG6" s="705"/>
      <c r="AH6" s="705"/>
      <c r="AI6" s="705"/>
      <c r="AJ6" s="714"/>
      <c r="AK6" s="705"/>
      <c r="AL6" s="705"/>
      <c r="AM6" s="705"/>
      <c r="AN6" s="705"/>
      <c r="AO6" s="706"/>
      <c r="AP6" s="704"/>
      <c r="AQ6" s="705"/>
      <c r="AR6" s="705"/>
      <c r="AS6" s="705"/>
      <c r="AT6" s="706"/>
      <c r="AU6" s="704"/>
      <c r="AV6" s="705"/>
      <c r="AW6" s="705"/>
      <c r="AX6" s="705"/>
      <c r="AY6" s="714"/>
      <c r="AZ6" s="240"/>
      <c r="BA6" s="240"/>
      <c r="BB6" s="240"/>
      <c r="BC6" s="240"/>
      <c r="BD6" s="240"/>
      <c r="BE6" s="241"/>
      <c r="BF6" s="241"/>
      <c r="BG6" s="241"/>
      <c r="BH6" s="241"/>
      <c r="BI6" s="241"/>
      <c r="BJ6" s="241"/>
      <c r="BK6" s="241"/>
      <c r="BL6" s="241"/>
      <c r="BM6" s="241"/>
      <c r="BN6" s="241"/>
      <c r="BO6" s="241"/>
      <c r="BP6" s="241"/>
      <c r="BQ6" s="727"/>
      <c r="BR6" s="728"/>
      <c r="BS6" s="728"/>
      <c r="BT6" s="728"/>
      <c r="BU6" s="728"/>
      <c r="BV6" s="728"/>
      <c r="BW6" s="728"/>
      <c r="BX6" s="728"/>
      <c r="BY6" s="728"/>
      <c r="BZ6" s="728"/>
      <c r="CA6" s="728"/>
      <c r="CB6" s="728"/>
      <c r="CC6" s="728"/>
      <c r="CD6" s="728"/>
      <c r="CE6" s="728"/>
      <c r="CF6" s="728"/>
      <c r="CG6" s="729"/>
      <c r="CH6" s="704"/>
      <c r="CI6" s="705"/>
      <c r="CJ6" s="705"/>
      <c r="CK6" s="705"/>
      <c r="CL6" s="706"/>
      <c r="CM6" s="704"/>
      <c r="CN6" s="705"/>
      <c r="CO6" s="705"/>
      <c r="CP6" s="705"/>
      <c r="CQ6" s="706"/>
      <c r="CR6" s="704"/>
      <c r="CS6" s="705"/>
      <c r="CT6" s="705"/>
      <c r="CU6" s="705"/>
      <c r="CV6" s="706"/>
      <c r="CW6" s="704"/>
      <c r="CX6" s="705"/>
      <c r="CY6" s="705"/>
      <c r="CZ6" s="705"/>
      <c r="DA6" s="706"/>
      <c r="DB6" s="704"/>
      <c r="DC6" s="705"/>
      <c r="DD6" s="705"/>
      <c r="DE6" s="705"/>
      <c r="DF6" s="706"/>
      <c r="DG6" s="710"/>
      <c r="DH6" s="711"/>
      <c r="DI6" s="711"/>
      <c r="DJ6" s="711"/>
      <c r="DK6" s="712"/>
      <c r="DL6" s="710"/>
      <c r="DM6" s="711"/>
      <c r="DN6" s="711"/>
      <c r="DO6" s="711"/>
      <c r="DP6" s="712"/>
      <c r="DQ6" s="704"/>
      <c r="DR6" s="705"/>
      <c r="DS6" s="705"/>
      <c r="DT6" s="705"/>
      <c r="DU6" s="706"/>
      <c r="DV6" s="704"/>
      <c r="DW6" s="705"/>
      <c r="DX6" s="705"/>
      <c r="DY6" s="705"/>
      <c r="DZ6" s="714"/>
      <c r="EA6" s="242"/>
    </row>
    <row r="7" spans="1:131" s="243" customFormat="1" ht="26.25" customHeight="1" thickTop="1" x14ac:dyDescent="0.15">
      <c r="A7" s="246">
        <v>1</v>
      </c>
      <c r="B7" s="715" t="s">
        <v>354</v>
      </c>
      <c r="C7" s="716"/>
      <c r="D7" s="716"/>
      <c r="E7" s="716"/>
      <c r="F7" s="716"/>
      <c r="G7" s="716"/>
      <c r="H7" s="716"/>
      <c r="I7" s="716"/>
      <c r="J7" s="716"/>
      <c r="K7" s="716"/>
      <c r="L7" s="716"/>
      <c r="M7" s="716"/>
      <c r="N7" s="716"/>
      <c r="O7" s="716"/>
      <c r="P7" s="717"/>
      <c r="Q7" s="718">
        <v>1792584</v>
      </c>
      <c r="R7" s="719"/>
      <c r="S7" s="719"/>
      <c r="T7" s="719"/>
      <c r="U7" s="719"/>
      <c r="V7" s="719">
        <v>1786136</v>
      </c>
      <c r="W7" s="719"/>
      <c r="X7" s="719"/>
      <c r="Y7" s="719"/>
      <c r="Z7" s="719"/>
      <c r="AA7" s="719">
        <v>6448</v>
      </c>
      <c r="AB7" s="719"/>
      <c r="AC7" s="719"/>
      <c r="AD7" s="719"/>
      <c r="AE7" s="720"/>
      <c r="AF7" s="721">
        <v>670</v>
      </c>
      <c r="AG7" s="722"/>
      <c r="AH7" s="722"/>
      <c r="AI7" s="722"/>
      <c r="AJ7" s="723"/>
      <c r="AK7" s="758" t="s">
        <v>556</v>
      </c>
      <c r="AL7" s="759"/>
      <c r="AM7" s="759"/>
      <c r="AN7" s="759"/>
      <c r="AO7" s="759"/>
      <c r="AP7" s="759">
        <v>4895315</v>
      </c>
      <c r="AQ7" s="759"/>
      <c r="AR7" s="759"/>
      <c r="AS7" s="759"/>
      <c r="AT7" s="759"/>
      <c r="AU7" s="760"/>
      <c r="AV7" s="760"/>
      <c r="AW7" s="760"/>
      <c r="AX7" s="760"/>
      <c r="AY7" s="761"/>
      <c r="AZ7" s="240"/>
      <c r="BA7" s="240"/>
      <c r="BB7" s="240"/>
      <c r="BC7" s="240"/>
      <c r="BD7" s="240"/>
      <c r="BE7" s="241"/>
      <c r="BF7" s="241"/>
      <c r="BG7" s="241"/>
      <c r="BH7" s="241"/>
      <c r="BI7" s="241"/>
      <c r="BJ7" s="241"/>
      <c r="BK7" s="241"/>
      <c r="BL7" s="241"/>
      <c r="BM7" s="241"/>
      <c r="BN7" s="241"/>
      <c r="BO7" s="241"/>
      <c r="BP7" s="241"/>
      <c r="BQ7" s="247">
        <v>1</v>
      </c>
      <c r="BR7" s="248"/>
      <c r="BS7" s="762" t="s">
        <v>558</v>
      </c>
      <c r="BT7" s="763"/>
      <c r="BU7" s="763"/>
      <c r="BV7" s="763"/>
      <c r="BW7" s="763"/>
      <c r="BX7" s="763"/>
      <c r="BY7" s="763"/>
      <c r="BZ7" s="763"/>
      <c r="CA7" s="763"/>
      <c r="CB7" s="763"/>
      <c r="CC7" s="763"/>
      <c r="CD7" s="763"/>
      <c r="CE7" s="763"/>
      <c r="CF7" s="763"/>
      <c r="CG7" s="764"/>
      <c r="CH7" s="755">
        <v>1</v>
      </c>
      <c r="CI7" s="756"/>
      <c r="CJ7" s="756"/>
      <c r="CK7" s="756"/>
      <c r="CL7" s="757"/>
      <c r="CM7" s="755">
        <v>2</v>
      </c>
      <c r="CN7" s="756"/>
      <c r="CO7" s="756"/>
      <c r="CP7" s="756"/>
      <c r="CQ7" s="757"/>
      <c r="CR7" s="755">
        <v>10</v>
      </c>
      <c r="CS7" s="756"/>
      <c r="CT7" s="756"/>
      <c r="CU7" s="756"/>
      <c r="CV7" s="757"/>
      <c r="CW7" s="755">
        <v>0</v>
      </c>
      <c r="CX7" s="756"/>
      <c r="CY7" s="756"/>
      <c r="CZ7" s="756"/>
      <c r="DA7" s="757"/>
      <c r="DB7" s="755">
        <v>0</v>
      </c>
      <c r="DC7" s="756"/>
      <c r="DD7" s="756"/>
      <c r="DE7" s="756"/>
      <c r="DF7" s="757"/>
      <c r="DG7" s="755">
        <v>0</v>
      </c>
      <c r="DH7" s="756"/>
      <c r="DI7" s="756"/>
      <c r="DJ7" s="756"/>
      <c r="DK7" s="757"/>
      <c r="DL7" s="755">
        <v>0</v>
      </c>
      <c r="DM7" s="756"/>
      <c r="DN7" s="756"/>
      <c r="DO7" s="756"/>
      <c r="DP7" s="757"/>
      <c r="DQ7" s="755"/>
      <c r="DR7" s="756"/>
      <c r="DS7" s="756"/>
      <c r="DT7" s="756"/>
      <c r="DU7" s="757"/>
      <c r="DV7" s="736"/>
      <c r="DW7" s="737"/>
      <c r="DX7" s="737"/>
      <c r="DY7" s="737"/>
      <c r="DZ7" s="738"/>
      <c r="EA7" s="242"/>
    </row>
    <row r="8" spans="1:131" s="243" customFormat="1" ht="26.25" customHeight="1" x14ac:dyDescent="0.15">
      <c r="A8" s="249">
        <v>2</v>
      </c>
      <c r="B8" s="739" t="s">
        <v>355</v>
      </c>
      <c r="C8" s="740"/>
      <c r="D8" s="740"/>
      <c r="E8" s="740"/>
      <c r="F8" s="740"/>
      <c r="G8" s="740"/>
      <c r="H8" s="740"/>
      <c r="I8" s="740"/>
      <c r="J8" s="740"/>
      <c r="K8" s="740"/>
      <c r="L8" s="740"/>
      <c r="M8" s="740"/>
      <c r="N8" s="740"/>
      <c r="O8" s="740"/>
      <c r="P8" s="741"/>
      <c r="Q8" s="742">
        <v>18765</v>
      </c>
      <c r="R8" s="743"/>
      <c r="S8" s="743"/>
      <c r="T8" s="743"/>
      <c r="U8" s="743"/>
      <c r="V8" s="743">
        <v>18765</v>
      </c>
      <c r="W8" s="743"/>
      <c r="X8" s="743"/>
      <c r="Y8" s="743"/>
      <c r="Z8" s="743"/>
      <c r="AA8" s="743">
        <v>0</v>
      </c>
      <c r="AB8" s="743"/>
      <c r="AC8" s="743"/>
      <c r="AD8" s="743"/>
      <c r="AE8" s="744"/>
      <c r="AF8" s="745" t="s">
        <v>119</v>
      </c>
      <c r="AG8" s="746"/>
      <c r="AH8" s="746"/>
      <c r="AI8" s="746"/>
      <c r="AJ8" s="747"/>
      <c r="AK8" s="748" t="s">
        <v>556</v>
      </c>
      <c r="AL8" s="749"/>
      <c r="AM8" s="749"/>
      <c r="AN8" s="749"/>
      <c r="AO8" s="749"/>
      <c r="AP8" s="749">
        <v>153610</v>
      </c>
      <c r="AQ8" s="749"/>
      <c r="AR8" s="749"/>
      <c r="AS8" s="749"/>
      <c r="AT8" s="749"/>
      <c r="AU8" s="750"/>
      <c r="AV8" s="750"/>
      <c r="AW8" s="750"/>
      <c r="AX8" s="750"/>
      <c r="AY8" s="751"/>
      <c r="AZ8" s="240"/>
      <c r="BA8" s="240"/>
      <c r="BB8" s="240"/>
      <c r="BC8" s="240"/>
      <c r="BD8" s="240"/>
      <c r="BE8" s="241"/>
      <c r="BF8" s="241"/>
      <c r="BG8" s="241"/>
      <c r="BH8" s="241"/>
      <c r="BI8" s="241"/>
      <c r="BJ8" s="241"/>
      <c r="BK8" s="241"/>
      <c r="BL8" s="241"/>
      <c r="BM8" s="241"/>
      <c r="BN8" s="241"/>
      <c r="BO8" s="241"/>
      <c r="BP8" s="241"/>
      <c r="BQ8" s="250">
        <v>2</v>
      </c>
      <c r="BR8" s="251"/>
      <c r="BS8" s="752" t="s">
        <v>559</v>
      </c>
      <c r="BT8" s="753"/>
      <c r="BU8" s="753"/>
      <c r="BV8" s="753"/>
      <c r="BW8" s="753"/>
      <c r="BX8" s="753"/>
      <c r="BY8" s="753"/>
      <c r="BZ8" s="753"/>
      <c r="CA8" s="753"/>
      <c r="CB8" s="753"/>
      <c r="CC8" s="753"/>
      <c r="CD8" s="753"/>
      <c r="CE8" s="753"/>
      <c r="CF8" s="753"/>
      <c r="CG8" s="754"/>
      <c r="CH8" s="765">
        <v>37</v>
      </c>
      <c r="CI8" s="766"/>
      <c r="CJ8" s="766"/>
      <c r="CK8" s="766"/>
      <c r="CL8" s="767"/>
      <c r="CM8" s="765">
        <v>2195</v>
      </c>
      <c r="CN8" s="766"/>
      <c r="CO8" s="766"/>
      <c r="CP8" s="766"/>
      <c r="CQ8" s="767"/>
      <c r="CR8" s="765">
        <v>5</v>
      </c>
      <c r="CS8" s="766"/>
      <c r="CT8" s="766"/>
      <c r="CU8" s="766"/>
      <c r="CV8" s="767"/>
      <c r="CW8" s="765">
        <v>807</v>
      </c>
      <c r="CX8" s="766"/>
      <c r="CY8" s="766"/>
      <c r="CZ8" s="766"/>
      <c r="DA8" s="767"/>
      <c r="DB8" s="765">
        <v>2349</v>
      </c>
      <c r="DC8" s="766"/>
      <c r="DD8" s="766"/>
      <c r="DE8" s="766"/>
      <c r="DF8" s="767"/>
      <c r="DG8" s="765">
        <v>0</v>
      </c>
      <c r="DH8" s="766"/>
      <c r="DI8" s="766"/>
      <c r="DJ8" s="766"/>
      <c r="DK8" s="767"/>
      <c r="DL8" s="765">
        <v>32557</v>
      </c>
      <c r="DM8" s="766"/>
      <c r="DN8" s="766"/>
      <c r="DO8" s="766"/>
      <c r="DP8" s="767"/>
      <c r="DQ8" s="765"/>
      <c r="DR8" s="766"/>
      <c r="DS8" s="766"/>
      <c r="DT8" s="766"/>
      <c r="DU8" s="767"/>
      <c r="DV8" s="768"/>
      <c r="DW8" s="769"/>
      <c r="DX8" s="769"/>
      <c r="DY8" s="769"/>
      <c r="DZ8" s="770"/>
      <c r="EA8" s="242"/>
    </row>
    <row r="9" spans="1:131" s="243" customFormat="1" ht="26.25" customHeight="1" x14ac:dyDescent="0.15">
      <c r="A9" s="249">
        <v>3</v>
      </c>
      <c r="B9" s="739" t="s">
        <v>356</v>
      </c>
      <c r="C9" s="740"/>
      <c r="D9" s="740"/>
      <c r="E9" s="740"/>
      <c r="F9" s="740"/>
      <c r="G9" s="740"/>
      <c r="H9" s="740"/>
      <c r="I9" s="740"/>
      <c r="J9" s="740"/>
      <c r="K9" s="740"/>
      <c r="L9" s="740"/>
      <c r="M9" s="740"/>
      <c r="N9" s="740"/>
      <c r="O9" s="740"/>
      <c r="P9" s="741"/>
      <c r="Q9" s="742">
        <v>14447</v>
      </c>
      <c r="R9" s="743"/>
      <c r="S9" s="743"/>
      <c r="T9" s="743"/>
      <c r="U9" s="743"/>
      <c r="V9" s="743">
        <v>14447</v>
      </c>
      <c r="W9" s="743"/>
      <c r="X9" s="743"/>
      <c r="Y9" s="743"/>
      <c r="Z9" s="743"/>
      <c r="AA9" s="743">
        <v>0</v>
      </c>
      <c r="AB9" s="743"/>
      <c r="AC9" s="743"/>
      <c r="AD9" s="743"/>
      <c r="AE9" s="744"/>
      <c r="AF9" s="745" t="s">
        <v>119</v>
      </c>
      <c r="AG9" s="746"/>
      <c r="AH9" s="746"/>
      <c r="AI9" s="746"/>
      <c r="AJ9" s="747"/>
      <c r="AK9" s="748" t="s">
        <v>556</v>
      </c>
      <c r="AL9" s="749"/>
      <c r="AM9" s="749"/>
      <c r="AN9" s="749"/>
      <c r="AO9" s="749"/>
      <c r="AP9" s="749">
        <v>49037</v>
      </c>
      <c r="AQ9" s="749"/>
      <c r="AR9" s="749"/>
      <c r="AS9" s="749"/>
      <c r="AT9" s="749"/>
      <c r="AU9" s="750"/>
      <c r="AV9" s="750"/>
      <c r="AW9" s="750"/>
      <c r="AX9" s="750"/>
      <c r="AY9" s="751"/>
      <c r="AZ9" s="240"/>
      <c r="BA9" s="240"/>
      <c r="BB9" s="240"/>
      <c r="BC9" s="240"/>
      <c r="BD9" s="240"/>
      <c r="BE9" s="241"/>
      <c r="BF9" s="241"/>
      <c r="BG9" s="241"/>
      <c r="BH9" s="241"/>
      <c r="BI9" s="241"/>
      <c r="BJ9" s="241"/>
      <c r="BK9" s="241"/>
      <c r="BL9" s="241"/>
      <c r="BM9" s="241"/>
      <c r="BN9" s="241"/>
      <c r="BO9" s="241"/>
      <c r="BP9" s="241"/>
      <c r="BQ9" s="250">
        <v>3</v>
      </c>
      <c r="BR9" s="251"/>
      <c r="BS9" s="752" t="s">
        <v>560</v>
      </c>
      <c r="BT9" s="753"/>
      <c r="BU9" s="753"/>
      <c r="BV9" s="753"/>
      <c r="BW9" s="753"/>
      <c r="BX9" s="753"/>
      <c r="BY9" s="753"/>
      <c r="BZ9" s="753"/>
      <c r="CA9" s="753"/>
      <c r="CB9" s="753"/>
      <c r="CC9" s="753"/>
      <c r="CD9" s="753"/>
      <c r="CE9" s="753"/>
      <c r="CF9" s="753"/>
      <c r="CG9" s="754"/>
      <c r="CH9" s="765">
        <v>-1</v>
      </c>
      <c r="CI9" s="766"/>
      <c r="CJ9" s="766"/>
      <c r="CK9" s="766"/>
      <c r="CL9" s="767"/>
      <c r="CM9" s="765">
        <v>1975</v>
      </c>
      <c r="CN9" s="766"/>
      <c r="CO9" s="766"/>
      <c r="CP9" s="766"/>
      <c r="CQ9" s="767"/>
      <c r="CR9" s="765">
        <v>850</v>
      </c>
      <c r="CS9" s="766"/>
      <c r="CT9" s="766"/>
      <c r="CU9" s="766"/>
      <c r="CV9" s="767"/>
      <c r="CW9" s="765">
        <v>0</v>
      </c>
      <c r="CX9" s="766"/>
      <c r="CY9" s="766"/>
      <c r="CZ9" s="766"/>
      <c r="DA9" s="767"/>
      <c r="DB9" s="765">
        <v>850</v>
      </c>
      <c r="DC9" s="766"/>
      <c r="DD9" s="766"/>
      <c r="DE9" s="766"/>
      <c r="DF9" s="767"/>
      <c r="DG9" s="765">
        <v>0</v>
      </c>
      <c r="DH9" s="766"/>
      <c r="DI9" s="766"/>
      <c r="DJ9" s="766"/>
      <c r="DK9" s="767"/>
      <c r="DL9" s="765">
        <v>0</v>
      </c>
      <c r="DM9" s="766"/>
      <c r="DN9" s="766"/>
      <c r="DO9" s="766"/>
      <c r="DP9" s="767"/>
      <c r="DQ9" s="765"/>
      <c r="DR9" s="766"/>
      <c r="DS9" s="766"/>
      <c r="DT9" s="766"/>
      <c r="DU9" s="767"/>
      <c r="DV9" s="768"/>
      <c r="DW9" s="769"/>
      <c r="DX9" s="769"/>
      <c r="DY9" s="769"/>
      <c r="DZ9" s="770"/>
      <c r="EA9" s="242"/>
    </row>
    <row r="10" spans="1:131" s="243" customFormat="1" ht="26.25" customHeight="1" x14ac:dyDescent="0.15">
      <c r="A10" s="249">
        <v>4</v>
      </c>
      <c r="B10" s="739" t="s">
        <v>357</v>
      </c>
      <c r="C10" s="740"/>
      <c r="D10" s="740"/>
      <c r="E10" s="740"/>
      <c r="F10" s="740"/>
      <c r="G10" s="740"/>
      <c r="H10" s="740"/>
      <c r="I10" s="740"/>
      <c r="J10" s="740"/>
      <c r="K10" s="740"/>
      <c r="L10" s="740"/>
      <c r="M10" s="740"/>
      <c r="N10" s="740"/>
      <c r="O10" s="740"/>
      <c r="P10" s="741"/>
      <c r="Q10" s="742">
        <v>30021</v>
      </c>
      <c r="R10" s="743"/>
      <c r="S10" s="743"/>
      <c r="T10" s="743"/>
      <c r="U10" s="743"/>
      <c r="V10" s="743">
        <v>29904</v>
      </c>
      <c r="W10" s="743"/>
      <c r="X10" s="743"/>
      <c r="Y10" s="743"/>
      <c r="Z10" s="743"/>
      <c r="AA10" s="743">
        <v>117</v>
      </c>
      <c r="AB10" s="743"/>
      <c r="AC10" s="743"/>
      <c r="AD10" s="743"/>
      <c r="AE10" s="744"/>
      <c r="AF10" s="745">
        <v>116</v>
      </c>
      <c r="AG10" s="746"/>
      <c r="AH10" s="746"/>
      <c r="AI10" s="746"/>
      <c r="AJ10" s="747"/>
      <c r="AK10" s="748" t="s">
        <v>556</v>
      </c>
      <c r="AL10" s="749"/>
      <c r="AM10" s="749"/>
      <c r="AN10" s="749"/>
      <c r="AO10" s="749"/>
      <c r="AP10" s="749">
        <v>152461</v>
      </c>
      <c r="AQ10" s="749"/>
      <c r="AR10" s="749"/>
      <c r="AS10" s="749"/>
      <c r="AT10" s="749"/>
      <c r="AU10" s="750"/>
      <c r="AV10" s="750"/>
      <c r="AW10" s="750"/>
      <c r="AX10" s="750"/>
      <c r="AY10" s="751"/>
      <c r="AZ10" s="240"/>
      <c r="BA10" s="240"/>
      <c r="BB10" s="240"/>
      <c r="BC10" s="240"/>
      <c r="BD10" s="240"/>
      <c r="BE10" s="241"/>
      <c r="BF10" s="241"/>
      <c r="BG10" s="241"/>
      <c r="BH10" s="241"/>
      <c r="BI10" s="241"/>
      <c r="BJ10" s="241"/>
      <c r="BK10" s="241"/>
      <c r="BL10" s="241"/>
      <c r="BM10" s="241"/>
      <c r="BN10" s="241"/>
      <c r="BO10" s="241"/>
      <c r="BP10" s="241"/>
      <c r="BQ10" s="250">
        <v>4</v>
      </c>
      <c r="BR10" s="251"/>
      <c r="BS10" s="752" t="s">
        <v>561</v>
      </c>
      <c r="BT10" s="753"/>
      <c r="BU10" s="753"/>
      <c r="BV10" s="753"/>
      <c r="BW10" s="753"/>
      <c r="BX10" s="753"/>
      <c r="BY10" s="753"/>
      <c r="BZ10" s="753"/>
      <c r="CA10" s="753"/>
      <c r="CB10" s="753"/>
      <c r="CC10" s="753"/>
      <c r="CD10" s="753"/>
      <c r="CE10" s="753"/>
      <c r="CF10" s="753"/>
      <c r="CG10" s="754"/>
      <c r="CH10" s="765">
        <v>53</v>
      </c>
      <c r="CI10" s="766"/>
      <c r="CJ10" s="766"/>
      <c r="CK10" s="766"/>
      <c r="CL10" s="767"/>
      <c r="CM10" s="765">
        <v>1323</v>
      </c>
      <c r="CN10" s="766"/>
      <c r="CO10" s="766"/>
      <c r="CP10" s="766"/>
      <c r="CQ10" s="767"/>
      <c r="CR10" s="765">
        <v>5</v>
      </c>
      <c r="CS10" s="766"/>
      <c r="CT10" s="766"/>
      <c r="CU10" s="766"/>
      <c r="CV10" s="767"/>
      <c r="CW10" s="765">
        <v>80</v>
      </c>
      <c r="CX10" s="766"/>
      <c r="CY10" s="766"/>
      <c r="CZ10" s="766"/>
      <c r="DA10" s="767"/>
      <c r="DB10" s="765">
        <v>0</v>
      </c>
      <c r="DC10" s="766"/>
      <c r="DD10" s="766"/>
      <c r="DE10" s="766"/>
      <c r="DF10" s="767"/>
      <c r="DG10" s="765">
        <v>0</v>
      </c>
      <c r="DH10" s="766"/>
      <c r="DI10" s="766"/>
      <c r="DJ10" s="766"/>
      <c r="DK10" s="767"/>
      <c r="DL10" s="765">
        <v>0</v>
      </c>
      <c r="DM10" s="766"/>
      <c r="DN10" s="766"/>
      <c r="DO10" s="766"/>
      <c r="DP10" s="767"/>
      <c r="DQ10" s="765"/>
      <c r="DR10" s="766"/>
      <c r="DS10" s="766"/>
      <c r="DT10" s="766"/>
      <c r="DU10" s="767"/>
      <c r="DV10" s="768"/>
      <c r="DW10" s="769"/>
      <c r="DX10" s="769"/>
      <c r="DY10" s="769"/>
      <c r="DZ10" s="770"/>
      <c r="EA10" s="242"/>
    </row>
    <row r="11" spans="1:131" s="243" customFormat="1" ht="26.25" customHeight="1" x14ac:dyDescent="0.15">
      <c r="A11" s="249">
        <v>5</v>
      </c>
      <c r="B11" s="739" t="s">
        <v>358</v>
      </c>
      <c r="C11" s="740"/>
      <c r="D11" s="740"/>
      <c r="E11" s="740"/>
      <c r="F11" s="740"/>
      <c r="G11" s="740"/>
      <c r="H11" s="740"/>
      <c r="I11" s="740"/>
      <c r="J11" s="740"/>
      <c r="K11" s="740"/>
      <c r="L11" s="740"/>
      <c r="M11" s="740"/>
      <c r="N11" s="740"/>
      <c r="O11" s="740"/>
      <c r="P11" s="741"/>
      <c r="Q11" s="742">
        <v>1855</v>
      </c>
      <c r="R11" s="743"/>
      <c r="S11" s="743"/>
      <c r="T11" s="743"/>
      <c r="U11" s="743"/>
      <c r="V11" s="743">
        <v>1855</v>
      </c>
      <c r="W11" s="743"/>
      <c r="X11" s="743"/>
      <c r="Y11" s="743"/>
      <c r="Z11" s="743"/>
      <c r="AA11" s="743">
        <v>0</v>
      </c>
      <c r="AB11" s="743"/>
      <c r="AC11" s="743"/>
      <c r="AD11" s="743"/>
      <c r="AE11" s="744"/>
      <c r="AF11" s="745" t="s">
        <v>119</v>
      </c>
      <c r="AG11" s="746"/>
      <c r="AH11" s="746"/>
      <c r="AI11" s="746"/>
      <c r="AJ11" s="747"/>
      <c r="AK11" s="748" t="s">
        <v>556</v>
      </c>
      <c r="AL11" s="749"/>
      <c r="AM11" s="749"/>
      <c r="AN11" s="749"/>
      <c r="AO11" s="749"/>
      <c r="AP11" s="749" t="s">
        <v>556</v>
      </c>
      <c r="AQ11" s="749"/>
      <c r="AR11" s="749"/>
      <c r="AS11" s="749"/>
      <c r="AT11" s="749"/>
      <c r="AU11" s="750"/>
      <c r="AV11" s="750"/>
      <c r="AW11" s="750"/>
      <c r="AX11" s="750"/>
      <c r="AY11" s="751"/>
      <c r="AZ11" s="240"/>
      <c r="BA11" s="240"/>
      <c r="BB11" s="240"/>
      <c r="BC11" s="240"/>
      <c r="BD11" s="240"/>
      <c r="BE11" s="241"/>
      <c r="BF11" s="241"/>
      <c r="BG11" s="241"/>
      <c r="BH11" s="241"/>
      <c r="BI11" s="241"/>
      <c r="BJ11" s="241"/>
      <c r="BK11" s="241"/>
      <c r="BL11" s="241"/>
      <c r="BM11" s="241"/>
      <c r="BN11" s="241"/>
      <c r="BO11" s="241"/>
      <c r="BP11" s="241"/>
      <c r="BQ11" s="250">
        <v>5</v>
      </c>
      <c r="BR11" s="251"/>
      <c r="BS11" s="752" t="s">
        <v>562</v>
      </c>
      <c r="BT11" s="753"/>
      <c r="BU11" s="753"/>
      <c r="BV11" s="753"/>
      <c r="BW11" s="753"/>
      <c r="BX11" s="753"/>
      <c r="BY11" s="753"/>
      <c r="BZ11" s="753"/>
      <c r="CA11" s="753"/>
      <c r="CB11" s="753"/>
      <c r="CC11" s="753"/>
      <c r="CD11" s="753"/>
      <c r="CE11" s="753"/>
      <c r="CF11" s="753"/>
      <c r="CG11" s="754"/>
      <c r="CH11" s="765">
        <v>63</v>
      </c>
      <c r="CI11" s="766"/>
      <c r="CJ11" s="766"/>
      <c r="CK11" s="766"/>
      <c r="CL11" s="767"/>
      <c r="CM11" s="765">
        <v>3443</v>
      </c>
      <c r="CN11" s="766"/>
      <c r="CO11" s="766"/>
      <c r="CP11" s="766"/>
      <c r="CQ11" s="767"/>
      <c r="CR11" s="765">
        <v>278</v>
      </c>
      <c r="CS11" s="766"/>
      <c r="CT11" s="766"/>
      <c r="CU11" s="766"/>
      <c r="CV11" s="767"/>
      <c r="CW11" s="765">
        <v>25</v>
      </c>
      <c r="CX11" s="766"/>
      <c r="CY11" s="766"/>
      <c r="CZ11" s="766"/>
      <c r="DA11" s="767"/>
      <c r="DB11" s="765">
        <v>0</v>
      </c>
      <c r="DC11" s="766"/>
      <c r="DD11" s="766"/>
      <c r="DE11" s="766"/>
      <c r="DF11" s="767"/>
      <c r="DG11" s="765">
        <v>0</v>
      </c>
      <c r="DH11" s="766"/>
      <c r="DI11" s="766"/>
      <c r="DJ11" s="766"/>
      <c r="DK11" s="767"/>
      <c r="DL11" s="765">
        <v>0</v>
      </c>
      <c r="DM11" s="766"/>
      <c r="DN11" s="766"/>
      <c r="DO11" s="766"/>
      <c r="DP11" s="767"/>
      <c r="DQ11" s="765"/>
      <c r="DR11" s="766"/>
      <c r="DS11" s="766"/>
      <c r="DT11" s="766"/>
      <c r="DU11" s="767"/>
      <c r="DV11" s="768"/>
      <c r="DW11" s="769"/>
      <c r="DX11" s="769"/>
      <c r="DY11" s="769"/>
      <c r="DZ11" s="770"/>
      <c r="EA11" s="242"/>
    </row>
    <row r="12" spans="1:131" s="243" customFormat="1" ht="26.25" customHeight="1" x14ac:dyDescent="0.15">
      <c r="A12" s="249">
        <v>6</v>
      </c>
      <c r="B12" s="739" t="s">
        <v>359</v>
      </c>
      <c r="C12" s="740"/>
      <c r="D12" s="740"/>
      <c r="E12" s="740"/>
      <c r="F12" s="740"/>
      <c r="G12" s="740"/>
      <c r="H12" s="740"/>
      <c r="I12" s="740"/>
      <c r="J12" s="740"/>
      <c r="K12" s="740"/>
      <c r="L12" s="740"/>
      <c r="M12" s="740"/>
      <c r="N12" s="740"/>
      <c r="O12" s="740"/>
      <c r="P12" s="741"/>
      <c r="Q12" s="742">
        <v>210</v>
      </c>
      <c r="R12" s="743"/>
      <c r="S12" s="743"/>
      <c r="T12" s="743"/>
      <c r="U12" s="743"/>
      <c r="V12" s="743">
        <v>210</v>
      </c>
      <c r="W12" s="743"/>
      <c r="X12" s="743"/>
      <c r="Y12" s="743"/>
      <c r="Z12" s="743"/>
      <c r="AA12" s="743">
        <v>0</v>
      </c>
      <c r="AB12" s="743"/>
      <c r="AC12" s="743"/>
      <c r="AD12" s="743"/>
      <c r="AE12" s="744"/>
      <c r="AF12" s="745" t="s">
        <v>119</v>
      </c>
      <c r="AG12" s="746"/>
      <c r="AH12" s="746"/>
      <c r="AI12" s="746"/>
      <c r="AJ12" s="747"/>
      <c r="AK12" s="748" t="s">
        <v>556</v>
      </c>
      <c r="AL12" s="749"/>
      <c r="AM12" s="749"/>
      <c r="AN12" s="749"/>
      <c r="AO12" s="749"/>
      <c r="AP12" s="749" t="s">
        <v>556</v>
      </c>
      <c r="AQ12" s="749"/>
      <c r="AR12" s="749"/>
      <c r="AS12" s="749"/>
      <c r="AT12" s="749"/>
      <c r="AU12" s="750"/>
      <c r="AV12" s="750"/>
      <c r="AW12" s="750"/>
      <c r="AX12" s="750"/>
      <c r="AY12" s="751"/>
      <c r="AZ12" s="240"/>
      <c r="BA12" s="240"/>
      <c r="BB12" s="240"/>
      <c r="BC12" s="240"/>
      <c r="BD12" s="240"/>
      <c r="BE12" s="241"/>
      <c r="BF12" s="241"/>
      <c r="BG12" s="241"/>
      <c r="BH12" s="241"/>
      <c r="BI12" s="241"/>
      <c r="BJ12" s="241"/>
      <c r="BK12" s="241"/>
      <c r="BL12" s="241"/>
      <c r="BM12" s="241"/>
      <c r="BN12" s="241"/>
      <c r="BO12" s="241"/>
      <c r="BP12" s="241"/>
      <c r="BQ12" s="250">
        <v>6</v>
      </c>
      <c r="BR12" s="251"/>
      <c r="BS12" s="752" t="s">
        <v>563</v>
      </c>
      <c r="BT12" s="753"/>
      <c r="BU12" s="753"/>
      <c r="BV12" s="753"/>
      <c r="BW12" s="753"/>
      <c r="BX12" s="753"/>
      <c r="BY12" s="753"/>
      <c r="BZ12" s="753"/>
      <c r="CA12" s="753"/>
      <c r="CB12" s="753"/>
      <c r="CC12" s="753"/>
      <c r="CD12" s="753"/>
      <c r="CE12" s="753"/>
      <c r="CF12" s="753"/>
      <c r="CG12" s="754"/>
      <c r="CH12" s="765">
        <v>18</v>
      </c>
      <c r="CI12" s="766"/>
      <c r="CJ12" s="766"/>
      <c r="CK12" s="766"/>
      <c r="CL12" s="767"/>
      <c r="CM12" s="765">
        <v>219</v>
      </c>
      <c r="CN12" s="766"/>
      <c r="CO12" s="766"/>
      <c r="CP12" s="766"/>
      <c r="CQ12" s="767"/>
      <c r="CR12" s="765">
        <v>10</v>
      </c>
      <c r="CS12" s="766"/>
      <c r="CT12" s="766"/>
      <c r="CU12" s="766"/>
      <c r="CV12" s="767"/>
      <c r="CW12" s="765">
        <v>0</v>
      </c>
      <c r="CX12" s="766"/>
      <c r="CY12" s="766"/>
      <c r="CZ12" s="766"/>
      <c r="DA12" s="767"/>
      <c r="DB12" s="765">
        <v>0</v>
      </c>
      <c r="DC12" s="766"/>
      <c r="DD12" s="766"/>
      <c r="DE12" s="766"/>
      <c r="DF12" s="767"/>
      <c r="DG12" s="765">
        <v>0</v>
      </c>
      <c r="DH12" s="766"/>
      <c r="DI12" s="766"/>
      <c r="DJ12" s="766"/>
      <c r="DK12" s="767"/>
      <c r="DL12" s="765">
        <v>0</v>
      </c>
      <c r="DM12" s="766"/>
      <c r="DN12" s="766"/>
      <c r="DO12" s="766"/>
      <c r="DP12" s="767"/>
      <c r="DQ12" s="765"/>
      <c r="DR12" s="766"/>
      <c r="DS12" s="766"/>
      <c r="DT12" s="766"/>
      <c r="DU12" s="767"/>
      <c r="DV12" s="768"/>
      <c r="DW12" s="769"/>
      <c r="DX12" s="769"/>
      <c r="DY12" s="769"/>
      <c r="DZ12" s="770"/>
      <c r="EA12" s="242"/>
    </row>
    <row r="13" spans="1:131" s="243" customFormat="1" ht="26.25" customHeight="1" x14ac:dyDescent="0.15">
      <c r="A13" s="249">
        <v>7</v>
      </c>
      <c r="B13" s="739" t="s">
        <v>360</v>
      </c>
      <c r="C13" s="740"/>
      <c r="D13" s="740"/>
      <c r="E13" s="740"/>
      <c r="F13" s="740"/>
      <c r="G13" s="740"/>
      <c r="H13" s="740"/>
      <c r="I13" s="740"/>
      <c r="J13" s="740"/>
      <c r="K13" s="740"/>
      <c r="L13" s="740"/>
      <c r="M13" s="740"/>
      <c r="N13" s="740"/>
      <c r="O13" s="740"/>
      <c r="P13" s="741"/>
      <c r="Q13" s="742">
        <v>600309</v>
      </c>
      <c r="R13" s="743"/>
      <c r="S13" s="743"/>
      <c r="T13" s="743"/>
      <c r="U13" s="743"/>
      <c r="V13" s="743">
        <v>600309</v>
      </c>
      <c r="W13" s="743"/>
      <c r="X13" s="743"/>
      <c r="Y13" s="743"/>
      <c r="Z13" s="743"/>
      <c r="AA13" s="743">
        <v>0</v>
      </c>
      <c r="AB13" s="743"/>
      <c r="AC13" s="743"/>
      <c r="AD13" s="743"/>
      <c r="AE13" s="744"/>
      <c r="AF13" s="745" t="s">
        <v>119</v>
      </c>
      <c r="AG13" s="746"/>
      <c r="AH13" s="746"/>
      <c r="AI13" s="746"/>
      <c r="AJ13" s="747"/>
      <c r="AK13" s="748" t="s">
        <v>556</v>
      </c>
      <c r="AL13" s="749"/>
      <c r="AM13" s="749"/>
      <c r="AN13" s="749"/>
      <c r="AO13" s="749"/>
      <c r="AP13" s="749" t="s">
        <v>556</v>
      </c>
      <c r="AQ13" s="749"/>
      <c r="AR13" s="749"/>
      <c r="AS13" s="749"/>
      <c r="AT13" s="749"/>
      <c r="AU13" s="750"/>
      <c r="AV13" s="750"/>
      <c r="AW13" s="750"/>
      <c r="AX13" s="750"/>
      <c r="AY13" s="751"/>
      <c r="AZ13" s="240"/>
      <c r="BA13" s="240"/>
      <c r="BB13" s="240"/>
      <c r="BC13" s="240"/>
      <c r="BD13" s="240"/>
      <c r="BE13" s="241"/>
      <c r="BF13" s="241"/>
      <c r="BG13" s="241"/>
      <c r="BH13" s="241"/>
      <c r="BI13" s="241"/>
      <c r="BJ13" s="241"/>
      <c r="BK13" s="241"/>
      <c r="BL13" s="241"/>
      <c r="BM13" s="241"/>
      <c r="BN13" s="241"/>
      <c r="BO13" s="241"/>
      <c r="BP13" s="241"/>
      <c r="BQ13" s="250">
        <v>7</v>
      </c>
      <c r="BR13" s="251"/>
      <c r="BS13" s="752" t="s">
        <v>564</v>
      </c>
      <c r="BT13" s="753"/>
      <c r="BU13" s="753"/>
      <c r="BV13" s="753"/>
      <c r="BW13" s="753"/>
      <c r="BX13" s="753"/>
      <c r="BY13" s="753"/>
      <c r="BZ13" s="753"/>
      <c r="CA13" s="753"/>
      <c r="CB13" s="753"/>
      <c r="CC13" s="753"/>
      <c r="CD13" s="753"/>
      <c r="CE13" s="753"/>
      <c r="CF13" s="753"/>
      <c r="CG13" s="754"/>
      <c r="CH13" s="765">
        <v>2</v>
      </c>
      <c r="CI13" s="766"/>
      <c r="CJ13" s="766"/>
      <c r="CK13" s="766"/>
      <c r="CL13" s="767"/>
      <c r="CM13" s="765">
        <v>167</v>
      </c>
      <c r="CN13" s="766"/>
      <c r="CO13" s="766"/>
      <c r="CP13" s="766"/>
      <c r="CQ13" s="767"/>
      <c r="CR13" s="765">
        <v>80</v>
      </c>
      <c r="CS13" s="766"/>
      <c r="CT13" s="766"/>
      <c r="CU13" s="766"/>
      <c r="CV13" s="767"/>
      <c r="CW13" s="765">
        <v>32</v>
      </c>
      <c r="CX13" s="766"/>
      <c r="CY13" s="766"/>
      <c r="CZ13" s="766"/>
      <c r="DA13" s="767"/>
      <c r="DB13" s="765">
        <v>5.4</v>
      </c>
      <c r="DC13" s="766"/>
      <c r="DD13" s="766"/>
      <c r="DE13" s="766"/>
      <c r="DF13" s="767"/>
      <c r="DG13" s="765">
        <v>0</v>
      </c>
      <c r="DH13" s="766"/>
      <c r="DI13" s="766"/>
      <c r="DJ13" s="766"/>
      <c r="DK13" s="767"/>
      <c r="DL13" s="765">
        <v>0</v>
      </c>
      <c r="DM13" s="766"/>
      <c r="DN13" s="766"/>
      <c r="DO13" s="766"/>
      <c r="DP13" s="767"/>
      <c r="DQ13" s="765"/>
      <c r="DR13" s="766"/>
      <c r="DS13" s="766"/>
      <c r="DT13" s="766"/>
      <c r="DU13" s="767"/>
      <c r="DV13" s="768"/>
      <c r="DW13" s="769"/>
      <c r="DX13" s="769"/>
      <c r="DY13" s="769"/>
      <c r="DZ13" s="770"/>
      <c r="EA13" s="242"/>
    </row>
    <row r="14" spans="1:131" s="243" customFormat="1" ht="26.25" customHeight="1" x14ac:dyDescent="0.15">
      <c r="A14" s="249">
        <v>8</v>
      </c>
      <c r="B14" s="739" t="s">
        <v>361</v>
      </c>
      <c r="C14" s="740"/>
      <c r="D14" s="740"/>
      <c r="E14" s="740"/>
      <c r="F14" s="740"/>
      <c r="G14" s="740"/>
      <c r="H14" s="740"/>
      <c r="I14" s="740"/>
      <c r="J14" s="740"/>
      <c r="K14" s="740"/>
      <c r="L14" s="740"/>
      <c r="M14" s="740"/>
      <c r="N14" s="740"/>
      <c r="O14" s="740"/>
      <c r="P14" s="741"/>
      <c r="Q14" s="742">
        <v>1431</v>
      </c>
      <c r="R14" s="743"/>
      <c r="S14" s="743"/>
      <c r="T14" s="743"/>
      <c r="U14" s="743"/>
      <c r="V14" s="743">
        <v>925</v>
      </c>
      <c r="W14" s="743"/>
      <c r="X14" s="743"/>
      <c r="Y14" s="743"/>
      <c r="Z14" s="743"/>
      <c r="AA14" s="743">
        <v>506</v>
      </c>
      <c r="AB14" s="743"/>
      <c r="AC14" s="743"/>
      <c r="AD14" s="743"/>
      <c r="AE14" s="744"/>
      <c r="AF14" s="745" t="s">
        <v>119</v>
      </c>
      <c r="AG14" s="746"/>
      <c r="AH14" s="746"/>
      <c r="AI14" s="746"/>
      <c r="AJ14" s="747"/>
      <c r="AK14" s="748" t="s">
        <v>556</v>
      </c>
      <c r="AL14" s="749"/>
      <c r="AM14" s="749"/>
      <c r="AN14" s="749"/>
      <c r="AO14" s="749"/>
      <c r="AP14" s="749" t="s">
        <v>556</v>
      </c>
      <c r="AQ14" s="749"/>
      <c r="AR14" s="749"/>
      <c r="AS14" s="749"/>
      <c r="AT14" s="749"/>
      <c r="AU14" s="750"/>
      <c r="AV14" s="750"/>
      <c r="AW14" s="750"/>
      <c r="AX14" s="750"/>
      <c r="AY14" s="751"/>
      <c r="AZ14" s="240"/>
      <c r="BA14" s="240"/>
      <c r="BB14" s="240"/>
      <c r="BC14" s="240"/>
      <c r="BD14" s="240"/>
      <c r="BE14" s="241"/>
      <c r="BF14" s="241"/>
      <c r="BG14" s="241"/>
      <c r="BH14" s="241"/>
      <c r="BI14" s="241"/>
      <c r="BJ14" s="241"/>
      <c r="BK14" s="241"/>
      <c r="BL14" s="241"/>
      <c r="BM14" s="241"/>
      <c r="BN14" s="241"/>
      <c r="BO14" s="241"/>
      <c r="BP14" s="241"/>
      <c r="BQ14" s="250">
        <v>8</v>
      </c>
      <c r="BR14" s="251"/>
      <c r="BS14" s="752" t="s">
        <v>565</v>
      </c>
      <c r="BT14" s="753"/>
      <c r="BU14" s="753"/>
      <c r="BV14" s="753"/>
      <c r="BW14" s="753"/>
      <c r="BX14" s="753"/>
      <c r="BY14" s="753"/>
      <c r="BZ14" s="753"/>
      <c r="CA14" s="753"/>
      <c r="CB14" s="753"/>
      <c r="CC14" s="753"/>
      <c r="CD14" s="753"/>
      <c r="CE14" s="753"/>
      <c r="CF14" s="753"/>
      <c r="CG14" s="754"/>
      <c r="CH14" s="765">
        <v>20</v>
      </c>
      <c r="CI14" s="766"/>
      <c r="CJ14" s="766"/>
      <c r="CK14" s="766"/>
      <c r="CL14" s="767"/>
      <c r="CM14" s="765">
        <v>1350</v>
      </c>
      <c r="CN14" s="766"/>
      <c r="CO14" s="766"/>
      <c r="CP14" s="766"/>
      <c r="CQ14" s="767"/>
      <c r="CR14" s="765">
        <v>80</v>
      </c>
      <c r="CS14" s="766"/>
      <c r="CT14" s="766"/>
      <c r="CU14" s="766"/>
      <c r="CV14" s="767"/>
      <c r="CW14" s="765">
        <v>590</v>
      </c>
      <c r="CX14" s="766"/>
      <c r="CY14" s="766"/>
      <c r="CZ14" s="766"/>
      <c r="DA14" s="767"/>
      <c r="DB14" s="765">
        <v>6056</v>
      </c>
      <c r="DC14" s="766"/>
      <c r="DD14" s="766"/>
      <c r="DE14" s="766"/>
      <c r="DF14" s="767"/>
      <c r="DG14" s="765">
        <v>0</v>
      </c>
      <c r="DH14" s="766"/>
      <c r="DI14" s="766"/>
      <c r="DJ14" s="766"/>
      <c r="DK14" s="767"/>
      <c r="DL14" s="765">
        <v>0</v>
      </c>
      <c r="DM14" s="766"/>
      <c r="DN14" s="766"/>
      <c r="DO14" s="766"/>
      <c r="DP14" s="767"/>
      <c r="DQ14" s="765"/>
      <c r="DR14" s="766"/>
      <c r="DS14" s="766"/>
      <c r="DT14" s="766"/>
      <c r="DU14" s="767"/>
      <c r="DV14" s="768"/>
      <c r="DW14" s="769"/>
      <c r="DX14" s="769"/>
      <c r="DY14" s="769"/>
      <c r="DZ14" s="770"/>
      <c r="EA14" s="242"/>
    </row>
    <row r="15" spans="1:131" s="243" customFormat="1" ht="26.25" customHeight="1" x14ac:dyDescent="0.15">
      <c r="A15" s="249">
        <v>9</v>
      </c>
      <c r="B15" s="739" t="s">
        <v>362</v>
      </c>
      <c r="C15" s="740"/>
      <c r="D15" s="740"/>
      <c r="E15" s="740"/>
      <c r="F15" s="740"/>
      <c r="G15" s="740"/>
      <c r="H15" s="740"/>
      <c r="I15" s="740"/>
      <c r="J15" s="740"/>
      <c r="K15" s="740"/>
      <c r="L15" s="740"/>
      <c r="M15" s="740"/>
      <c r="N15" s="740"/>
      <c r="O15" s="740"/>
      <c r="P15" s="741"/>
      <c r="Q15" s="742">
        <v>382</v>
      </c>
      <c r="R15" s="743"/>
      <c r="S15" s="743"/>
      <c r="T15" s="743"/>
      <c r="U15" s="743"/>
      <c r="V15" s="743">
        <v>353</v>
      </c>
      <c r="W15" s="743"/>
      <c r="X15" s="743"/>
      <c r="Y15" s="743"/>
      <c r="Z15" s="743"/>
      <c r="AA15" s="743">
        <v>29</v>
      </c>
      <c r="AB15" s="743"/>
      <c r="AC15" s="743"/>
      <c r="AD15" s="743"/>
      <c r="AE15" s="744"/>
      <c r="AF15" s="745" t="s">
        <v>119</v>
      </c>
      <c r="AG15" s="746"/>
      <c r="AH15" s="746"/>
      <c r="AI15" s="746"/>
      <c r="AJ15" s="747"/>
      <c r="AK15" s="748" t="s">
        <v>556</v>
      </c>
      <c r="AL15" s="749"/>
      <c r="AM15" s="749"/>
      <c r="AN15" s="749"/>
      <c r="AO15" s="749"/>
      <c r="AP15" s="749">
        <v>817</v>
      </c>
      <c r="AQ15" s="749"/>
      <c r="AR15" s="749"/>
      <c r="AS15" s="749"/>
      <c r="AT15" s="749"/>
      <c r="AU15" s="750"/>
      <c r="AV15" s="750"/>
      <c r="AW15" s="750"/>
      <c r="AX15" s="750"/>
      <c r="AY15" s="751"/>
      <c r="AZ15" s="240"/>
      <c r="BA15" s="240"/>
      <c r="BB15" s="240"/>
      <c r="BC15" s="240"/>
      <c r="BD15" s="240"/>
      <c r="BE15" s="241"/>
      <c r="BF15" s="241"/>
      <c r="BG15" s="241"/>
      <c r="BH15" s="241"/>
      <c r="BI15" s="241"/>
      <c r="BJ15" s="241"/>
      <c r="BK15" s="241"/>
      <c r="BL15" s="241"/>
      <c r="BM15" s="241"/>
      <c r="BN15" s="241"/>
      <c r="BO15" s="241"/>
      <c r="BP15" s="241"/>
      <c r="BQ15" s="250">
        <v>9</v>
      </c>
      <c r="BR15" s="251"/>
      <c r="BS15" s="752" t="s">
        <v>566</v>
      </c>
      <c r="BT15" s="753"/>
      <c r="BU15" s="753"/>
      <c r="BV15" s="753"/>
      <c r="BW15" s="753"/>
      <c r="BX15" s="753"/>
      <c r="BY15" s="753"/>
      <c r="BZ15" s="753"/>
      <c r="CA15" s="753"/>
      <c r="CB15" s="753"/>
      <c r="CC15" s="753"/>
      <c r="CD15" s="753"/>
      <c r="CE15" s="753"/>
      <c r="CF15" s="753"/>
      <c r="CG15" s="754"/>
      <c r="CH15" s="765">
        <v>10</v>
      </c>
      <c r="CI15" s="766"/>
      <c r="CJ15" s="766"/>
      <c r="CK15" s="766"/>
      <c r="CL15" s="767"/>
      <c r="CM15" s="765">
        <v>547</v>
      </c>
      <c r="CN15" s="766"/>
      <c r="CO15" s="766"/>
      <c r="CP15" s="766"/>
      <c r="CQ15" s="767"/>
      <c r="CR15" s="765">
        <v>44</v>
      </c>
      <c r="CS15" s="766"/>
      <c r="CT15" s="766"/>
      <c r="CU15" s="766"/>
      <c r="CV15" s="767"/>
      <c r="CW15" s="765">
        <v>69</v>
      </c>
      <c r="CX15" s="766"/>
      <c r="CY15" s="766"/>
      <c r="CZ15" s="766"/>
      <c r="DA15" s="767"/>
      <c r="DB15" s="765">
        <v>0</v>
      </c>
      <c r="DC15" s="766"/>
      <c r="DD15" s="766"/>
      <c r="DE15" s="766"/>
      <c r="DF15" s="767"/>
      <c r="DG15" s="765">
        <v>0</v>
      </c>
      <c r="DH15" s="766"/>
      <c r="DI15" s="766"/>
      <c r="DJ15" s="766"/>
      <c r="DK15" s="767"/>
      <c r="DL15" s="765">
        <v>0</v>
      </c>
      <c r="DM15" s="766"/>
      <c r="DN15" s="766"/>
      <c r="DO15" s="766"/>
      <c r="DP15" s="767"/>
      <c r="DQ15" s="765"/>
      <c r="DR15" s="766"/>
      <c r="DS15" s="766"/>
      <c r="DT15" s="766"/>
      <c r="DU15" s="767"/>
      <c r="DV15" s="768"/>
      <c r="DW15" s="769"/>
      <c r="DX15" s="769"/>
      <c r="DY15" s="769"/>
      <c r="DZ15" s="770"/>
      <c r="EA15" s="242"/>
    </row>
    <row r="16" spans="1:131" s="243" customFormat="1" ht="26.25" customHeight="1" x14ac:dyDescent="0.15">
      <c r="A16" s="249">
        <v>10</v>
      </c>
      <c r="B16" s="739" t="s">
        <v>363</v>
      </c>
      <c r="C16" s="740"/>
      <c r="D16" s="740"/>
      <c r="E16" s="740"/>
      <c r="F16" s="740"/>
      <c r="G16" s="740"/>
      <c r="H16" s="740"/>
      <c r="I16" s="740"/>
      <c r="J16" s="740"/>
      <c r="K16" s="740"/>
      <c r="L16" s="740"/>
      <c r="M16" s="740"/>
      <c r="N16" s="740"/>
      <c r="O16" s="740"/>
      <c r="P16" s="741"/>
      <c r="Q16" s="742">
        <v>4588</v>
      </c>
      <c r="R16" s="743"/>
      <c r="S16" s="743"/>
      <c r="T16" s="743"/>
      <c r="U16" s="743"/>
      <c r="V16" s="743">
        <v>3467</v>
      </c>
      <c r="W16" s="743"/>
      <c r="X16" s="743"/>
      <c r="Y16" s="743"/>
      <c r="Z16" s="743"/>
      <c r="AA16" s="743">
        <v>1121</v>
      </c>
      <c r="AB16" s="743"/>
      <c r="AC16" s="743"/>
      <c r="AD16" s="743"/>
      <c r="AE16" s="744"/>
      <c r="AF16" s="745" t="s">
        <v>119</v>
      </c>
      <c r="AG16" s="746"/>
      <c r="AH16" s="746"/>
      <c r="AI16" s="746"/>
      <c r="AJ16" s="747"/>
      <c r="AK16" s="748" t="s">
        <v>556</v>
      </c>
      <c r="AL16" s="749"/>
      <c r="AM16" s="749"/>
      <c r="AN16" s="749"/>
      <c r="AO16" s="749"/>
      <c r="AP16" s="749">
        <v>21851</v>
      </c>
      <c r="AQ16" s="749"/>
      <c r="AR16" s="749"/>
      <c r="AS16" s="749"/>
      <c r="AT16" s="749"/>
      <c r="AU16" s="750"/>
      <c r="AV16" s="750"/>
      <c r="AW16" s="750"/>
      <c r="AX16" s="750"/>
      <c r="AY16" s="751"/>
      <c r="AZ16" s="240"/>
      <c r="BA16" s="240"/>
      <c r="BB16" s="240"/>
      <c r="BC16" s="240"/>
      <c r="BD16" s="240"/>
      <c r="BE16" s="241"/>
      <c r="BF16" s="241"/>
      <c r="BG16" s="241"/>
      <c r="BH16" s="241"/>
      <c r="BI16" s="241"/>
      <c r="BJ16" s="241"/>
      <c r="BK16" s="241"/>
      <c r="BL16" s="241"/>
      <c r="BM16" s="241"/>
      <c r="BN16" s="241"/>
      <c r="BO16" s="241"/>
      <c r="BP16" s="241"/>
      <c r="BQ16" s="250">
        <v>10</v>
      </c>
      <c r="BR16" s="251"/>
      <c r="BS16" s="752" t="s">
        <v>567</v>
      </c>
      <c r="BT16" s="753"/>
      <c r="BU16" s="753"/>
      <c r="BV16" s="753"/>
      <c r="BW16" s="753"/>
      <c r="BX16" s="753"/>
      <c r="BY16" s="753"/>
      <c r="BZ16" s="753"/>
      <c r="CA16" s="753"/>
      <c r="CB16" s="753"/>
      <c r="CC16" s="753"/>
      <c r="CD16" s="753"/>
      <c r="CE16" s="753"/>
      <c r="CF16" s="753"/>
      <c r="CG16" s="754"/>
      <c r="CH16" s="765">
        <v>-9</v>
      </c>
      <c r="CI16" s="766"/>
      <c r="CJ16" s="766"/>
      <c r="CK16" s="766"/>
      <c r="CL16" s="767"/>
      <c r="CM16" s="765">
        <v>2008</v>
      </c>
      <c r="CN16" s="766"/>
      <c r="CO16" s="766"/>
      <c r="CP16" s="766"/>
      <c r="CQ16" s="767"/>
      <c r="CR16" s="765">
        <v>100</v>
      </c>
      <c r="CS16" s="766"/>
      <c r="CT16" s="766"/>
      <c r="CU16" s="766"/>
      <c r="CV16" s="767"/>
      <c r="CW16" s="765">
        <v>9</v>
      </c>
      <c r="CX16" s="766"/>
      <c r="CY16" s="766"/>
      <c r="CZ16" s="766"/>
      <c r="DA16" s="767"/>
      <c r="DB16" s="765">
        <v>0</v>
      </c>
      <c r="DC16" s="766"/>
      <c r="DD16" s="766"/>
      <c r="DE16" s="766"/>
      <c r="DF16" s="767"/>
      <c r="DG16" s="765">
        <v>0</v>
      </c>
      <c r="DH16" s="766"/>
      <c r="DI16" s="766"/>
      <c r="DJ16" s="766"/>
      <c r="DK16" s="767"/>
      <c r="DL16" s="765">
        <v>0</v>
      </c>
      <c r="DM16" s="766"/>
      <c r="DN16" s="766"/>
      <c r="DO16" s="766"/>
      <c r="DP16" s="767"/>
      <c r="DQ16" s="765"/>
      <c r="DR16" s="766"/>
      <c r="DS16" s="766"/>
      <c r="DT16" s="766"/>
      <c r="DU16" s="767"/>
      <c r="DV16" s="768"/>
      <c r="DW16" s="769"/>
      <c r="DX16" s="769"/>
      <c r="DY16" s="769"/>
      <c r="DZ16" s="770"/>
      <c r="EA16" s="242"/>
    </row>
    <row r="17" spans="1:131" s="243" customFormat="1" ht="26.25" customHeight="1" x14ac:dyDescent="0.15">
      <c r="A17" s="249">
        <v>11</v>
      </c>
      <c r="B17" s="739" t="s">
        <v>364</v>
      </c>
      <c r="C17" s="740"/>
      <c r="D17" s="740"/>
      <c r="E17" s="740"/>
      <c r="F17" s="740"/>
      <c r="G17" s="740"/>
      <c r="H17" s="740"/>
      <c r="I17" s="740"/>
      <c r="J17" s="740"/>
      <c r="K17" s="740"/>
      <c r="L17" s="740"/>
      <c r="M17" s="740"/>
      <c r="N17" s="740"/>
      <c r="O17" s="740"/>
      <c r="P17" s="741"/>
      <c r="Q17" s="742">
        <v>1450</v>
      </c>
      <c r="R17" s="743"/>
      <c r="S17" s="743"/>
      <c r="T17" s="743"/>
      <c r="U17" s="743"/>
      <c r="V17" s="743">
        <v>325</v>
      </c>
      <c r="W17" s="743"/>
      <c r="X17" s="743"/>
      <c r="Y17" s="743"/>
      <c r="Z17" s="743"/>
      <c r="AA17" s="743">
        <v>1125</v>
      </c>
      <c r="AB17" s="743"/>
      <c r="AC17" s="743"/>
      <c r="AD17" s="743"/>
      <c r="AE17" s="744"/>
      <c r="AF17" s="745" t="s">
        <v>119</v>
      </c>
      <c r="AG17" s="746"/>
      <c r="AH17" s="746"/>
      <c r="AI17" s="746"/>
      <c r="AJ17" s="747"/>
      <c r="AK17" s="748" t="s">
        <v>556</v>
      </c>
      <c r="AL17" s="749"/>
      <c r="AM17" s="749"/>
      <c r="AN17" s="749"/>
      <c r="AO17" s="749"/>
      <c r="AP17" s="749">
        <v>301</v>
      </c>
      <c r="AQ17" s="749"/>
      <c r="AR17" s="749"/>
      <c r="AS17" s="749"/>
      <c r="AT17" s="749"/>
      <c r="AU17" s="750"/>
      <c r="AV17" s="750"/>
      <c r="AW17" s="750"/>
      <c r="AX17" s="750"/>
      <c r="AY17" s="751"/>
      <c r="AZ17" s="240"/>
      <c r="BA17" s="240"/>
      <c r="BB17" s="240"/>
      <c r="BC17" s="240"/>
      <c r="BD17" s="240"/>
      <c r="BE17" s="241"/>
      <c r="BF17" s="241"/>
      <c r="BG17" s="241"/>
      <c r="BH17" s="241"/>
      <c r="BI17" s="241"/>
      <c r="BJ17" s="241"/>
      <c r="BK17" s="241"/>
      <c r="BL17" s="241"/>
      <c r="BM17" s="241"/>
      <c r="BN17" s="241"/>
      <c r="BO17" s="241"/>
      <c r="BP17" s="241"/>
      <c r="BQ17" s="250">
        <v>11</v>
      </c>
      <c r="BR17" s="251"/>
      <c r="BS17" s="752" t="s">
        <v>568</v>
      </c>
      <c r="BT17" s="753"/>
      <c r="BU17" s="753"/>
      <c r="BV17" s="753"/>
      <c r="BW17" s="753"/>
      <c r="BX17" s="753"/>
      <c r="BY17" s="753"/>
      <c r="BZ17" s="753"/>
      <c r="CA17" s="753"/>
      <c r="CB17" s="753"/>
      <c r="CC17" s="753"/>
      <c r="CD17" s="753"/>
      <c r="CE17" s="753"/>
      <c r="CF17" s="753"/>
      <c r="CG17" s="754"/>
      <c r="CH17" s="765">
        <v>0</v>
      </c>
      <c r="CI17" s="766"/>
      <c r="CJ17" s="766"/>
      <c r="CK17" s="766"/>
      <c r="CL17" s="767"/>
      <c r="CM17" s="765">
        <v>208</v>
      </c>
      <c r="CN17" s="766"/>
      <c r="CO17" s="766"/>
      <c r="CP17" s="766"/>
      <c r="CQ17" s="767"/>
      <c r="CR17" s="765">
        <v>200</v>
      </c>
      <c r="CS17" s="766"/>
      <c r="CT17" s="766"/>
      <c r="CU17" s="766"/>
      <c r="CV17" s="767"/>
      <c r="CW17" s="765">
        <v>0</v>
      </c>
      <c r="CX17" s="766"/>
      <c r="CY17" s="766"/>
      <c r="CZ17" s="766"/>
      <c r="DA17" s="767"/>
      <c r="DB17" s="765">
        <v>0</v>
      </c>
      <c r="DC17" s="766"/>
      <c r="DD17" s="766"/>
      <c r="DE17" s="766"/>
      <c r="DF17" s="767"/>
      <c r="DG17" s="765">
        <v>0</v>
      </c>
      <c r="DH17" s="766"/>
      <c r="DI17" s="766"/>
      <c r="DJ17" s="766"/>
      <c r="DK17" s="767"/>
      <c r="DL17" s="765">
        <v>0</v>
      </c>
      <c r="DM17" s="766"/>
      <c r="DN17" s="766"/>
      <c r="DO17" s="766"/>
      <c r="DP17" s="767"/>
      <c r="DQ17" s="765"/>
      <c r="DR17" s="766"/>
      <c r="DS17" s="766"/>
      <c r="DT17" s="766"/>
      <c r="DU17" s="767"/>
      <c r="DV17" s="768"/>
      <c r="DW17" s="769"/>
      <c r="DX17" s="769"/>
      <c r="DY17" s="769"/>
      <c r="DZ17" s="770"/>
      <c r="EA17" s="242"/>
    </row>
    <row r="18" spans="1:131" s="243" customFormat="1" ht="26.25" customHeight="1" x14ac:dyDescent="0.15">
      <c r="A18" s="249">
        <v>12</v>
      </c>
      <c r="B18" s="739" t="s">
        <v>365</v>
      </c>
      <c r="C18" s="740"/>
      <c r="D18" s="740"/>
      <c r="E18" s="740"/>
      <c r="F18" s="740"/>
      <c r="G18" s="740"/>
      <c r="H18" s="740"/>
      <c r="I18" s="740"/>
      <c r="J18" s="740"/>
      <c r="K18" s="740"/>
      <c r="L18" s="740"/>
      <c r="M18" s="740"/>
      <c r="N18" s="740"/>
      <c r="O18" s="740"/>
      <c r="P18" s="741"/>
      <c r="Q18" s="742">
        <v>11040</v>
      </c>
      <c r="R18" s="743"/>
      <c r="S18" s="743"/>
      <c r="T18" s="743"/>
      <c r="U18" s="743"/>
      <c r="V18" s="743">
        <v>11040</v>
      </c>
      <c r="W18" s="743"/>
      <c r="X18" s="743"/>
      <c r="Y18" s="743"/>
      <c r="Z18" s="743"/>
      <c r="AA18" s="743">
        <v>0</v>
      </c>
      <c r="AB18" s="743"/>
      <c r="AC18" s="743"/>
      <c r="AD18" s="743"/>
      <c r="AE18" s="744"/>
      <c r="AF18" s="745" t="s">
        <v>119</v>
      </c>
      <c r="AG18" s="746"/>
      <c r="AH18" s="746"/>
      <c r="AI18" s="746"/>
      <c r="AJ18" s="747"/>
      <c r="AK18" s="748" t="s">
        <v>556</v>
      </c>
      <c r="AL18" s="749"/>
      <c r="AM18" s="749"/>
      <c r="AN18" s="749"/>
      <c r="AO18" s="749"/>
      <c r="AP18" s="749" t="s">
        <v>556</v>
      </c>
      <c r="AQ18" s="749"/>
      <c r="AR18" s="749"/>
      <c r="AS18" s="749"/>
      <c r="AT18" s="749"/>
      <c r="AU18" s="750"/>
      <c r="AV18" s="750"/>
      <c r="AW18" s="750"/>
      <c r="AX18" s="750"/>
      <c r="AY18" s="751"/>
      <c r="AZ18" s="240"/>
      <c r="BA18" s="240"/>
      <c r="BB18" s="240"/>
      <c r="BC18" s="240"/>
      <c r="BD18" s="240"/>
      <c r="BE18" s="241"/>
      <c r="BF18" s="241"/>
      <c r="BG18" s="241"/>
      <c r="BH18" s="241"/>
      <c r="BI18" s="241"/>
      <c r="BJ18" s="241"/>
      <c r="BK18" s="241"/>
      <c r="BL18" s="241"/>
      <c r="BM18" s="241"/>
      <c r="BN18" s="241"/>
      <c r="BO18" s="241"/>
      <c r="BP18" s="241"/>
      <c r="BQ18" s="250">
        <v>12</v>
      </c>
      <c r="BR18" s="251"/>
      <c r="BS18" s="752" t="s">
        <v>569</v>
      </c>
      <c r="BT18" s="753"/>
      <c r="BU18" s="753"/>
      <c r="BV18" s="753"/>
      <c r="BW18" s="753"/>
      <c r="BX18" s="753"/>
      <c r="BY18" s="753"/>
      <c r="BZ18" s="753"/>
      <c r="CA18" s="753"/>
      <c r="CB18" s="753"/>
      <c r="CC18" s="753"/>
      <c r="CD18" s="753"/>
      <c r="CE18" s="753"/>
      <c r="CF18" s="753"/>
      <c r="CG18" s="754"/>
      <c r="CH18" s="765">
        <v>100</v>
      </c>
      <c r="CI18" s="766"/>
      <c r="CJ18" s="766"/>
      <c r="CK18" s="766"/>
      <c r="CL18" s="767"/>
      <c r="CM18" s="765">
        <v>2908</v>
      </c>
      <c r="CN18" s="766"/>
      <c r="CO18" s="766"/>
      <c r="CP18" s="766"/>
      <c r="CQ18" s="767"/>
      <c r="CR18" s="765">
        <v>13</v>
      </c>
      <c r="CS18" s="766"/>
      <c r="CT18" s="766"/>
      <c r="CU18" s="766"/>
      <c r="CV18" s="767"/>
      <c r="CW18" s="765">
        <v>53</v>
      </c>
      <c r="CX18" s="766"/>
      <c r="CY18" s="766"/>
      <c r="CZ18" s="766"/>
      <c r="DA18" s="767"/>
      <c r="DB18" s="765">
        <v>0</v>
      </c>
      <c r="DC18" s="766"/>
      <c r="DD18" s="766"/>
      <c r="DE18" s="766"/>
      <c r="DF18" s="767"/>
      <c r="DG18" s="765">
        <v>0</v>
      </c>
      <c r="DH18" s="766"/>
      <c r="DI18" s="766"/>
      <c r="DJ18" s="766"/>
      <c r="DK18" s="767"/>
      <c r="DL18" s="765">
        <v>0</v>
      </c>
      <c r="DM18" s="766"/>
      <c r="DN18" s="766"/>
      <c r="DO18" s="766"/>
      <c r="DP18" s="767"/>
      <c r="DQ18" s="765"/>
      <c r="DR18" s="766"/>
      <c r="DS18" s="766"/>
      <c r="DT18" s="766"/>
      <c r="DU18" s="767"/>
      <c r="DV18" s="768"/>
      <c r="DW18" s="769"/>
      <c r="DX18" s="769"/>
      <c r="DY18" s="769"/>
      <c r="DZ18" s="770"/>
      <c r="EA18" s="242"/>
    </row>
    <row r="19" spans="1:131" s="243" customFormat="1" ht="26.25" customHeight="1" x14ac:dyDescent="0.15">
      <c r="A19" s="249">
        <v>13</v>
      </c>
      <c r="B19" s="739" t="s">
        <v>366</v>
      </c>
      <c r="C19" s="740"/>
      <c r="D19" s="740"/>
      <c r="E19" s="740"/>
      <c r="F19" s="740"/>
      <c r="G19" s="740"/>
      <c r="H19" s="740"/>
      <c r="I19" s="740"/>
      <c r="J19" s="740"/>
      <c r="K19" s="740"/>
      <c r="L19" s="740"/>
      <c r="M19" s="740"/>
      <c r="N19" s="740"/>
      <c r="O19" s="740"/>
      <c r="P19" s="741"/>
      <c r="Q19" s="742">
        <v>377254</v>
      </c>
      <c r="R19" s="743"/>
      <c r="S19" s="743"/>
      <c r="T19" s="743"/>
      <c r="U19" s="743"/>
      <c r="V19" s="743">
        <v>376849</v>
      </c>
      <c r="W19" s="743"/>
      <c r="X19" s="743"/>
      <c r="Y19" s="743"/>
      <c r="Z19" s="743"/>
      <c r="AA19" s="743">
        <v>405</v>
      </c>
      <c r="AB19" s="743"/>
      <c r="AC19" s="743"/>
      <c r="AD19" s="743"/>
      <c r="AE19" s="744"/>
      <c r="AF19" s="745" t="s">
        <v>119</v>
      </c>
      <c r="AG19" s="746"/>
      <c r="AH19" s="746"/>
      <c r="AI19" s="746"/>
      <c r="AJ19" s="747"/>
      <c r="AK19" s="748" t="s">
        <v>556</v>
      </c>
      <c r="AL19" s="749"/>
      <c r="AM19" s="749"/>
      <c r="AN19" s="749"/>
      <c r="AO19" s="749"/>
      <c r="AP19" s="749" t="s">
        <v>556</v>
      </c>
      <c r="AQ19" s="749"/>
      <c r="AR19" s="749"/>
      <c r="AS19" s="749"/>
      <c r="AT19" s="749"/>
      <c r="AU19" s="750"/>
      <c r="AV19" s="750"/>
      <c r="AW19" s="750"/>
      <c r="AX19" s="750"/>
      <c r="AY19" s="751"/>
      <c r="AZ19" s="240"/>
      <c r="BA19" s="240"/>
      <c r="BB19" s="240"/>
      <c r="BC19" s="240"/>
      <c r="BD19" s="240"/>
      <c r="BE19" s="241"/>
      <c r="BF19" s="241"/>
      <c r="BG19" s="241"/>
      <c r="BH19" s="241"/>
      <c r="BI19" s="241"/>
      <c r="BJ19" s="241"/>
      <c r="BK19" s="241"/>
      <c r="BL19" s="241"/>
      <c r="BM19" s="241"/>
      <c r="BN19" s="241"/>
      <c r="BO19" s="241"/>
      <c r="BP19" s="241"/>
      <c r="BQ19" s="250">
        <v>13</v>
      </c>
      <c r="BR19" s="251"/>
      <c r="BS19" s="752" t="s">
        <v>570</v>
      </c>
      <c r="BT19" s="753"/>
      <c r="BU19" s="753"/>
      <c r="BV19" s="753"/>
      <c r="BW19" s="753"/>
      <c r="BX19" s="753"/>
      <c r="BY19" s="753"/>
      <c r="BZ19" s="753"/>
      <c r="CA19" s="753"/>
      <c r="CB19" s="753"/>
      <c r="CC19" s="753"/>
      <c r="CD19" s="753"/>
      <c r="CE19" s="753"/>
      <c r="CF19" s="753"/>
      <c r="CG19" s="754"/>
      <c r="CH19" s="765">
        <v>-2</v>
      </c>
      <c r="CI19" s="766"/>
      <c r="CJ19" s="766"/>
      <c r="CK19" s="766"/>
      <c r="CL19" s="767"/>
      <c r="CM19" s="765">
        <v>744</v>
      </c>
      <c r="CN19" s="766"/>
      <c r="CO19" s="766"/>
      <c r="CP19" s="766"/>
      <c r="CQ19" s="767"/>
      <c r="CR19" s="765">
        <v>10</v>
      </c>
      <c r="CS19" s="766"/>
      <c r="CT19" s="766"/>
      <c r="CU19" s="766"/>
      <c r="CV19" s="767"/>
      <c r="CW19" s="765">
        <v>147</v>
      </c>
      <c r="CX19" s="766"/>
      <c r="CY19" s="766"/>
      <c r="CZ19" s="766"/>
      <c r="DA19" s="767"/>
      <c r="DB19" s="765">
        <v>0</v>
      </c>
      <c r="DC19" s="766"/>
      <c r="DD19" s="766"/>
      <c r="DE19" s="766"/>
      <c r="DF19" s="767"/>
      <c r="DG19" s="765">
        <v>0</v>
      </c>
      <c r="DH19" s="766"/>
      <c r="DI19" s="766"/>
      <c r="DJ19" s="766"/>
      <c r="DK19" s="767"/>
      <c r="DL19" s="765">
        <v>0</v>
      </c>
      <c r="DM19" s="766"/>
      <c r="DN19" s="766"/>
      <c r="DO19" s="766"/>
      <c r="DP19" s="767"/>
      <c r="DQ19" s="765"/>
      <c r="DR19" s="766"/>
      <c r="DS19" s="766"/>
      <c r="DT19" s="766"/>
      <c r="DU19" s="767"/>
      <c r="DV19" s="768"/>
      <c r="DW19" s="769"/>
      <c r="DX19" s="769"/>
      <c r="DY19" s="769"/>
      <c r="DZ19" s="770"/>
      <c r="EA19" s="242"/>
    </row>
    <row r="20" spans="1:131" s="243" customFormat="1" ht="26.25" customHeight="1" x14ac:dyDescent="0.15">
      <c r="A20" s="249">
        <v>14</v>
      </c>
      <c r="B20" s="739"/>
      <c r="C20" s="740"/>
      <c r="D20" s="740"/>
      <c r="E20" s="740"/>
      <c r="F20" s="740"/>
      <c r="G20" s="740"/>
      <c r="H20" s="740"/>
      <c r="I20" s="740"/>
      <c r="J20" s="740"/>
      <c r="K20" s="740"/>
      <c r="L20" s="740"/>
      <c r="M20" s="740"/>
      <c r="N20" s="740"/>
      <c r="O20" s="740"/>
      <c r="P20" s="741"/>
      <c r="Q20" s="742"/>
      <c r="R20" s="743"/>
      <c r="S20" s="743"/>
      <c r="T20" s="743"/>
      <c r="U20" s="743"/>
      <c r="V20" s="743"/>
      <c r="W20" s="743"/>
      <c r="X20" s="743"/>
      <c r="Y20" s="743"/>
      <c r="Z20" s="743"/>
      <c r="AA20" s="743"/>
      <c r="AB20" s="743"/>
      <c r="AC20" s="743"/>
      <c r="AD20" s="743"/>
      <c r="AE20" s="744"/>
      <c r="AF20" s="745"/>
      <c r="AG20" s="746"/>
      <c r="AH20" s="746"/>
      <c r="AI20" s="746"/>
      <c r="AJ20" s="747"/>
      <c r="AK20" s="748"/>
      <c r="AL20" s="749"/>
      <c r="AM20" s="749"/>
      <c r="AN20" s="749"/>
      <c r="AO20" s="749"/>
      <c r="AP20" s="749"/>
      <c r="AQ20" s="749"/>
      <c r="AR20" s="749"/>
      <c r="AS20" s="749"/>
      <c r="AT20" s="749"/>
      <c r="AU20" s="750"/>
      <c r="AV20" s="750"/>
      <c r="AW20" s="750"/>
      <c r="AX20" s="750"/>
      <c r="AY20" s="751"/>
      <c r="AZ20" s="240"/>
      <c r="BA20" s="240"/>
      <c r="BB20" s="240"/>
      <c r="BC20" s="240"/>
      <c r="BD20" s="240"/>
      <c r="BE20" s="241"/>
      <c r="BF20" s="241"/>
      <c r="BG20" s="241"/>
      <c r="BH20" s="241"/>
      <c r="BI20" s="241"/>
      <c r="BJ20" s="241"/>
      <c r="BK20" s="241"/>
      <c r="BL20" s="241"/>
      <c r="BM20" s="241"/>
      <c r="BN20" s="241"/>
      <c r="BO20" s="241"/>
      <c r="BP20" s="241"/>
      <c r="BQ20" s="250">
        <v>14</v>
      </c>
      <c r="BR20" s="251"/>
      <c r="BS20" s="752" t="s">
        <v>571</v>
      </c>
      <c r="BT20" s="753"/>
      <c r="BU20" s="753"/>
      <c r="BV20" s="753"/>
      <c r="BW20" s="753"/>
      <c r="BX20" s="753"/>
      <c r="BY20" s="753"/>
      <c r="BZ20" s="753"/>
      <c r="CA20" s="753"/>
      <c r="CB20" s="753"/>
      <c r="CC20" s="753"/>
      <c r="CD20" s="753"/>
      <c r="CE20" s="753"/>
      <c r="CF20" s="753"/>
      <c r="CG20" s="754"/>
      <c r="CH20" s="765">
        <v>1</v>
      </c>
      <c r="CI20" s="766"/>
      <c r="CJ20" s="766"/>
      <c r="CK20" s="766"/>
      <c r="CL20" s="767"/>
      <c r="CM20" s="765">
        <v>64</v>
      </c>
      <c r="CN20" s="766"/>
      <c r="CO20" s="766"/>
      <c r="CP20" s="766"/>
      <c r="CQ20" s="767"/>
      <c r="CR20" s="765">
        <v>10</v>
      </c>
      <c r="CS20" s="766"/>
      <c r="CT20" s="766"/>
      <c r="CU20" s="766"/>
      <c r="CV20" s="767"/>
      <c r="CW20" s="765">
        <v>34</v>
      </c>
      <c r="CX20" s="766"/>
      <c r="CY20" s="766"/>
      <c r="CZ20" s="766"/>
      <c r="DA20" s="767"/>
      <c r="DB20" s="765">
        <v>0</v>
      </c>
      <c r="DC20" s="766"/>
      <c r="DD20" s="766"/>
      <c r="DE20" s="766"/>
      <c r="DF20" s="767"/>
      <c r="DG20" s="765">
        <v>0</v>
      </c>
      <c r="DH20" s="766"/>
      <c r="DI20" s="766"/>
      <c r="DJ20" s="766"/>
      <c r="DK20" s="767"/>
      <c r="DL20" s="765">
        <v>0</v>
      </c>
      <c r="DM20" s="766"/>
      <c r="DN20" s="766"/>
      <c r="DO20" s="766"/>
      <c r="DP20" s="767"/>
      <c r="DQ20" s="765"/>
      <c r="DR20" s="766"/>
      <c r="DS20" s="766"/>
      <c r="DT20" s="766"/>
      <c r="DU20" s="767"/>
      <c r="DV20" s="768"/>
      <c r="DW20" s="769"/>
      <c r="DX20" s="769"/>
      <c r="DY20" s="769"/>
      <c r="DZ20" s="770"/>
      <c r="EA20" s="242"/>
    </row>
    <row r="21" spans="1:131" s="243" customFormat="1" ht="26.25" customHeight="1" thickBot="1" x14ac:dyDescent="0.2">
      <c r="A21" s="249">
        <v>15</v>
      </c>
      <c r="B21" s="739"/>
      <c r="C21" s="740"/>
      <c r="D21" s="740"/>
      <c r="E21" s="740"/>
      <c r="F21" s="740"/>
      <c r="G21" s="740"/>
      <c r="H21" s="740"/>
      <c r="I21" s="740"/>
      <c r="J21" s="740"/>
      <c r="K21" s="740"/>
      <c r="L21" s="740"/>
      <c r="M21" s="740"/>
      <c r="N21" s="740"/>
      <c r="O21" s="740"/>
      <c r="P21" s="741"/>
      <c r="Q21" s="742"/>
      <c r="R21" s="743"/>
      <c r="S21" s="743"/>
      <c r="T21" s="743"/>
      <c r="U21" s="743"/>
      <c r="V21" s="743"/>
      <c r="W21" s="743"/>
      <c r="X21" s="743"/>
      <c r="Y21" s="743"/>
      <c r="Z21" s="743"/>
      <c r="AA21" s="743"/>
      <c r="AB21" s="743"/>
      <c r="AC21" s="743"/>
      <c r="AD21" s="743"/>
      <c r="AE21" s="744"/>
      <c r="AF21" s="745"/>
      <c r="AG21" s="746"/>
      <c r="AH21" s="746"/>
      <c r="AI21" s="746"/>
      <c r="AJ21" s="747"/>
      <c r="AK21" s="748"/>
      <c r="AL21" s="749"/>
      <c r="AM21" s="749"/>
      <c r="AN21" s="749"/>
      <c r="AO21" s="749"/>
      <c r="AP21" s="749"/>
      <c r="AQ21" s="749"/>
      <c r="AR21" s="749"/>
      <c r="AS21" s="749"/>
      <c r="AT21" s="749"/>
      <c r="AU21" s="750"/>
      <c r="AV21" s="750"/>
      <c r="AW21" s="750"/>
      <c r="AX21" s="750"/>
      <c r="AY21" s="751"/>
      <c r="AZ21" s="240"/>
      <c r="BA21" s="240"/>
      <c r="BB21" s="240"/>
      <c r="BC21" s="240"/>
      <c r="BD21" s="240"/>
      <c r="BE21" s="241"/>
      <c r="BF21" s="241"/>
      <c r="BG21" s="241"/>
      <c r="BH21" s="241"/>
      <c r="BI21" s="241"/>
      <c r="BJ21" s="241"/>
      <c r="BK21" s="241"/>
      <c r="BL21" s="241"/>
      <c r="BM21" s="241"/>
      <c r="BN21" s="241"/>
      <c r="BO21" s="241"/>
      <c r="BP21" s="241"/>
      <c r="BQ21" s="250">
        <v>15</v>
      </c>
      <c r="BR21" s="251"/>
      <c r="BS21" s="752" t="s">
        <v>572</v>
      </c>
      <c r="BT21" s="753"/>
      <c r="BU21" s="753"/>
      <c r="BV21" s="753"/>
      <c r="BW21" s="753"/>
      <c r="BX21" s="753"/>
      <c r="BY21" s="753"/>
      <c r="BZ21" s="753"/>
      <c r="CA21" s="753"/>
      <c r="CB21" s="753"/>
      <c r="CC21" s="753"/>
      <c r="CD21" s="753"/>
      <c r="CE21" s="753"/>
      <c r="CF21" s="753"/>
      <c r="CG21" s="754"/>
      <c r="CH21" s="765">
        <v>-9</v>
      </c>
      <c r="CI21" s="766"/>
      <c r="CJ21" s="766"/>
      <c r="CK21" s="766"/>
      <c r="CL21" s="767"/>
      <c r="CM21" s="765">
        <v>377</v>
      </c>
      <c r="CN21" s="766"/>
      <c r="CO21" s="766"/>
      <c r="CP21" s="766"/>
      <c r="CQ21" s="767"/>
      <c r="CR21" s="765">
        <v>19</v>
      </c>
      <c r="CS21" s="766"/>
      <c r="CT21" s="766"/>
      <c r="CU21" s="766"/>
      <c r="CV21" s="767"/>
      <c r="CW21" s="765">
        <v>245</v>
      </c>
      <c r="CX21" s="766"/>
      <c r="CY21" s="766"/>
      <c r="CZ21" s="766"/>
      <c r="DA21" s="767"/>
      <c r="DB21" s="765">
        <v>0</v>
      </c>
      <c r="DC21" s="766"/>
      <c r="DD21" s="766"/>
      <c r="DE21" s="766"/>
      <c r="DF21" s="767"/>
      <c r="DG21" s="765">
        <v>0</v>
      </c>
      <c r="DH21" s="766"/>
      <c r="DI21" s="766"/>
      <c r="DJ21" s="766"/>
      <c r="DK21" s="767"/>
      <c r="DL21" s="765">
        <v>0</v>
      </c>
      <c r="DM21" s="766"/>
      <c r="DN21" s="766"/>
      <c r="DO21" s="766"/>
      <c r="DP21" s="767"/>
      <c r="DQ21" s="765"/>
      <c r="DR21" s="766"/>
      <c r="DS21" s="766"/>
      <c r="DT21" s="766"/>
      <c r="DU21" s="767"/>
      <c r="DV21" s="768"/>
      <c r="DW21" s="769"/>
      <c r="DX21" s="769"/>
      <c r="DY21" s="769"/>
      <c r="DZ21" s="770"/>
      <c r="EA21" s="242"/>
    </row>
    <row r="22" spans="1:131" s="243" customFormat="1" ht="26.25" customHeight="1" x14ac:dyDescent="0.15">
      <c r="A22" s="249">
        <v>16</v>
      </c>
      <c r="B22" s="771"/>
      <c r="C22" s="772"/>
      <c r="D22" s="772"/>
      <c r="E22" s="772"/>
      <c r="F22" s="772"/>
      <c r="G22" s="772"/>
      <c r="H22" s="772"/>
      <c r="I22" s="772"/>
      <c r="J22" s="772"/>
      <c r="K22" s="772"/>
      <c r="L22" s="772"/>
      <c r="M22" s="772"/>
      <c r="N22" s="772"/>
      <c r="O22" s="772"/>
      <c r="P22" s="773"/>
      <c r="Q22" s="774"/>
      <c r="R22" s="775"/>
      <c r="S22" s="775"/>
      <c r="T22" s="775"/>
      <c r="U22" s="775"/>
      <c r="V22" s="775"/>
      <c r="W22" s="775"/>
      <c r="X22" s="775"/>
      <c r="Y22" s="775"/>
      <c r="Z22" s="775"/>
      <c r="AA22" s="775"/>
      <c r="AB22" s="775"/>
      <c r="AC22" s="775"/>
      <c r="AD22" s="775"/>
      <c r="AE22" s="776"/>
      <c r="AF22" s="777"/>
      <c r="AG22" s="778"/>
      <c r="AH22" s="778"/>
      <c r="AI22" s="778"/>
      <c r="AJ22" s="779"/>
      <c r="AK22" s="792"/>
      <c r="AL22" s="793"/>
      <c r="AM22" s="793"/>
      <c r="AN22" s="793"/>
      <c r="AO22" s="793"/>
      <c r="AP22" s="793"/>
      <c r="AQ22" s="793"/>
      <c r="AR22" s="793"/>
      <c r="AS22" s="793"/>
      <c r="AT22" s="793"/>
      <c r="AU22" s="794"/>
      <c r="AV22" s="794"/>
      <c r="AW22" s="794"/>
      <c r="AX22" s="794"/>
      <c r="AY22" s="795"/>
      <c r="AZ22" s="796" t="s">
        <v>367</v>
      </c>
      <c r="BA22" s="796"/>
      <c r="BB22" s="796"/>
      <c r="BC22" s="796"/>
      <c r="BD22" s="797"/>
      <c r="BE22" s="241"/>
      <c r="BF22" s="241"/>
      <c r="BG22" s="241"/>
      <c r="BH22" s="241"/>
      <c r="BI22" s="241"/>
      <c r="BJ22" s="241"/>
      <c r="BK22" s="241"/>
      <c r="BL22" s="241"/>
      <c r="BM22" s="241"/>
      <c r="BN22" s="241"/>
      <c r="BO22" s="241"/>
      <c r="BP22" s="241"/>
      <c r="BQ22" s="250">
        <v>16</v>
      </c>
      <c r="BR22" s="251"/>
      <c r="BS22" s="752" t="s">
        <v>573</v>
      </c>
      <c r="BT22" s="753"/>
      <c r="BU22" s="753"/>
      <c r="BV22" s="753"/>
      <c r="BW22" s="753"/>
      <c r="BX22" s="753"/>
      <c r="BY22" s="753"/>
      <c r="BZ22" s="753"/>
      <c r="CA22" s="753"/>
      <c r="CB22" s="753"/>
      <c r="CC22" s="753"/>
      <c r="CD22" s="753"/>
      <c r="CE22" s="753"/>
      <c r="CF22" s="753"/>
      <c r="CG22" s="754"/>
      <c r="CH22" s="765">
        <v>-10</v>
      </c>
      <c r="CI22" s="766"/>
      <c r="CJ22" s="766"/>
      <c r="CK22" s="766"/>
      <c r="CL22" s="767"/>
      <c r="CM22" s="765">
        <v>433</v>
      </c>
      <c r="CN22" s="766"/>
      <c r="CO22" s="766"/>
      <c r="CP22" s="766"/>
      <c r="CQ22" s="767"/>
      <c r="CR22" s="765">
        <v>100</v>
      </c>
      <c r="CS22" s="766"/>
      <c r="CT22" s="766"/>
      <c r="CU22" s="766"/>
      <c r="CV22" s="767"/>
      <c r="CW22" s="765">
        <v>0</v>
      </c>
      <c r="CX22" s="766"/>
      <c r="CY22" s="766"/>
      <c r="CZ22" s="766"/>
      <c r="DA22" s="767"/>
      <c r="DB22" s="765">
        <v>0</v>
      </c>
      <c r="DC22" s="766"/>
      <c r="DD22" s="766"/>
      <c r="DE22" s="766"/>
      <c r="DF22" s="767"/>
      <c r="DG22" s="765">
        <v>0</v>
      </c>
      <c r="DH22" s="766"/>
      <c r="DI22" s="766"/>
      <c r="DJ22" s="766"/>
      <c r="DK22" s="767"/>
      <c r="DL22" s="765">
        <v>0</v>
      </c>
      <c r="DM22" s="766"/>
      <c r="DN22" s="766"/>
      <c r="DO22" s="766"/>
      <c r="DP22" s="767"/>
      <c r="DQ22" s="765"/>
      <c r="DR22" s="766"/>
      <c r="DS22" s="766"/>
      <c r="DT22" s="766"/>
      <c r="DU22" s="767"/>
      <c r="DV22" s="768"/>
      <c r="DW22" s="769"/>
      <c r="DX22" s="769"/>
      <c r="DY22" s="769"/>
      <c r="DZ22" s="770"/>
      <c r="EA22" s="242"/>
    </row>
    <row r="23" spans="1:131" s="243" customFormat="1" ht="26.25" customHeight="1" thickBot="1" x14ac:dyDescent="0.2">
      <c r="A23" s="252" t="s">
        <v>368</v>
      </c>
      <c r="B23" s="780" t="s">
        <v>369</v>
      </c>
      <c r="C23" s="781"/>
      <c r="D23" s="781"/>
      <c r="E23" s="781"/>
      <c r="F23" s="781"/>
      <c r="G23" s="781"/>
      <c r="H23" s="781"/>
      <c r="I23" s="781"/>
      <c r="J23" s="781"/>
      <c r="K23" s="781"/>
      <c r="L23" s="781"/>
      <c r="M23" s="781"/>
      <c r="N23" s="781"/>
      <c r="O23" s="781"/>
      <c r="P23" s="782"/>
      <c r="Q23" s="783">
        <v>2218232</v>
      </c>
      <c r="R23" s="784"/>
      <c r="S23" s="784"/>
      <c r="T23" s="784"/>
      <c r="U23" s="784"/>
      <c r="V23" s="784">
        <v>2208480</v>
      </c>
      <c r="W23" s="784"/>
      <c r="X23" s="784"/>
      <c r="Y23" s="784"/>
      <c r="Z23" s="784"/>
      <c r="AA23" s="784">
        <v>9752</v>
      </c>
      <c r="AB23" s="784"/>
      <c r="AC23" s="784"/>
      <c r="AD23" s="784"/>
      <c r="AE23" s="785"/>
      <c r="AF23" s="786">
        <v>786</v>
      </c>
      <c r="AG23" s="784"/>
      <c r="AH23" s="784"/>
      <c r="AI23" s="784"/>
      <c r="AJ23" s="787"/>
      <c r="AK23" s="788"/>
      <c r="AL23" s="789"/>
      <c r="AM23" s="789"/>
      <c r="AN23" s="789"/>
      <c r="AO23" s="789"/>
      <c r="AP23" s="784">
        <v>5273392</v>
      </c>
      <c r="AQ23" s="784"/>
      <c r="AR23" s="784"/>
      <c r="AS23" s="784"/>
      <c r="AT23" s="784"/>
      <c r="AU23" s="790"/>
      <c r="AV23" s="790"/>
      <c r="AW23" s="790"/>
      <c r="AX23" s="790"/>
      <c r="AY23" s="791"/>
      <c r="AZ23" s="799" t="s">
        <v>119</v>
      </c>
      <c r="BA23" s="800"/>
      <c r="BB23" s="800"/>
      <c r="BC23" s="800"/>
      <c r="BD23" s="801"/>
      <c r="BE23" s="241"/>
      <c r="BF23" s="241"/>
      <c r="BG23" s="241"/>
      <c r="BH23" s="241"/>
      <c r="BI23" s="241"/>
      <c r="BJ23" s="241"/>
      <c r="BK23" s="241"/>
      <c r="BL23" s="241"/>
      <c r="BM23" s="241"/>
      <c r="BN23" s="241"/>
      <c r="BO23" s="241"/>
      <c r="BP23" s="241"/>
      <c r="BQ23" s="250">
        <v>17</v>
      </c>
      <c r="BR23" s="251"/>
      <c r="BS23" s="752" t="s">
        <v>574</v>
      </c>
      <c r="BT23" s="753"/>
      <c r="BU23" s="753"/>
      <c r="BV23" s="753"/>
      <c r="BW23" s="753"/>
      <c r="BX23" s="753"/>
      <c r="BY23" s="753"/>
      <c r="BZ23" s="753"/>
      <c r="CA23" s="753"/>
      <c r="CB23" s="753"/>
      <c r="CC23" s="753"/>
      <c r="CD23" s="753"/>
      <c r="CE23" s="753"/>
      <c r="CF23" s="753"/>
      <c r="CG23" s="754"/>
      <c r="CH23" s="765">
        <v>2</v>
      </c>
      <c r="CI23" s="766"/>
      <c r="CJ23" s="766"/>
      <c r="CK23" s="766"/>
      <c r="CL23" s="767"/>
      <c r="CM23" s="765">
        <v>148</v>
      </c>
      <c r="CN23" s="766"/>
      <c r="CO23" s="766"/>
      <c r="CP23" s="766"/>
      <c r="CQ23" s="767"/>
      <c r="CR23" s="765">
        <v>3</v>
      </c>
      <c r="CS23" s="766"/>
      <c r="CT23" s="766"/>
      <c r="CU23" s="766"/>
      <c r="CV23" s="767"/>
      <c r="CW23" s="765">
        <v>2</v>
      </c>
      <c r="CX23" s="766"/>
      <c r="CY23" s="766"/>
      <c r="CZ23" s="766"/>
      <c r="DA23" s="767"/>
      <c r="DB23" s="765">
        <v>0</v>
      </c>
      <c r="DC23" s="766"/>
      <c r="DD23" s="766"/>
      <c r="DE23" s="766"/>
      <c r="DF23" s="767"/>
      <c r="DG23" s="765">
        <v>0</v>
      </c>
      <c r="DH23" s="766"/>
      <c r="DI23" s="766"/>
      <c r="DJ23" s="766"/>
      <c r="DK23" s="767"/>
      <c r="DL23" s="765">
        <v>0</v>
      </c>
      <c r="DM23" s="766"/>
      <c r="DN23" s="766"/>
      <c r="DO23" s="766"/>
      <c r="DP23" s="767"/>
      <c r="DQ23" s="765"/>
      <c r="DR23" s="766"/>
      <c r="DS23" s="766"/>
      <c r="DT23" s="766"/>
      <c r="DU23" s="767"/>
      <c r="DV23" s="768"/>
      <c r="DW23" s="769"/>
      <c r="DX23" s="769"/>
      <c r="DY23" s="769"/>
      <c r="DZ23" s="770"/>
      <c r="EA23" s="242"/>
    </row>
    <row r="24" spans="1:131" s="243" customFormat="1" ht="26.25" customHeight="1" x14ac:dyDescent="0.15">
      <c r="A24" s="798" t="s">
        <v>370</v>
      </c>
      <c r="B24" s="798"/>
      <c r="C24" s="798"/>
      <c r="D24" s="798"/>
      <c r="E24" s="798"/>
      <c r="F24" s="798"/>
      <c r="G24" s="798"/>
      <c r="H24" s="798"/>
      <c r="I24" s="798"/>
      <c r="J24" s="798"/>
      <c r="K24" s="798"/>
      <c r="L24" s="798"/>
      <c r="M24" s="798"/>
      <c r="N24" s="798"/>
      <c r="O24" s="798"/>
      <c r="P24" s="798"/>
      <c r="Q24" s="798"/>
      <c r="R24" s="798"/>
      <c r="S24" s="798"/>
      <c r="T24" s="798"/>
      <c r="U24" s="798"/>
      <c r="V24" s="798"/>
      <c r="W24" s="798"/>
      <c r="X24" s="798"/>
      <c r="Y24" s="798"/>
      <c r="Z24" s="798"/>
      <c r="AA24" s="798"/>
      <c r="AB24" s="798"/>
      <c r="AC24" s="798"/>
      <c r="AD24" s="798"/>
      <c r="AE24" s="798"/>
      <c r="AF24" s="798"/>
      <c r="AG24" s="798"/>
      <c r="AH24" s="798"/>
      <c r="AI24" s="798"/>
      <c r="AJ24" s="798"/>
      <c r="AK24" s="798"/>
      <c r="AL24" s="798"/>
      <c r="AM24" s="798"/>
      <c r="AN24" s="798"/>
      <c r="AO24" s="798"/>
      <c r="AP24" s="798"/>
      <c r="AQ24" s="798"/>
      <c r="AR24" s="798"/>
      <c r="AS24" s="798"/>
      <c r="AT24" s="798"/>
      <c r="AU24" s="798"/>
      <c r="AV24" s="798"/>
      <c r="AW24" s="798"/>
      <c r="AX24" s="798"/>
      <c r="AY24" s="798"/>
      <c r="AZ24" s="240"/>
      <c r="BA24" s="240"/>
      <c r="BB24" s="240"/>
      <c r="BC24" s="240"/>
      <c r="BD24" s="240"/>
      <c r="BE24" s="241"/>
      <c r="BF24" s="241"/>
      <c r="BG24" s="241"/>
      <c r="BH24" s="241"/>
      <c r="BI24" s="241"/>
      <c r="BJ24" s="241"/>
      <c r="BK24" s="241"/>
      <c r="BL24" s="241"/>
      <c r="BM24" s="241"/>
      <c r="BN24" s="241"/>
      <c r="BO24" s="241"/>
      <c r="BP24" s="241"/>
      <c r="BQ24" s="250">
        <v>18</v>
      </c>
      <c r="BR24" s="251"/>
      <c r="BS24" s="752" t="s">
        <v>575</v>
      </c>
      <c r="BT24" s="753"/>
      <c r="BU24" s="753"/>
      <c r="BV24" s="753"/>
      <c r="BW24" s="753"/>
      <c r="BX24" s="753"/>
      <c r="BY24" s="753"/>
      <c r="BZ24" s="753"/>
      <c r="CA24" s="753"/>
      <c r="CB24" s="753"/>
      <c r="CC24" s="753"/>
      <c r="CD24" s="753"/>
      <c r="CE24" s="753"/>
      <c r="CF24" s="753"/>
      <c r="CG24" s="754"/>
      <c r="CH24" s="765">
        <v>36</v>
      </c>
      <c r="CI24" s="766"/>
      <c r="CJ24" s="766"/>
      <c r="CK24" s="766"/>
      <c r="CL24" s="767"/>
      <c r="CM24" s="765">
        <v>1852</v>
      </c>
      <c r="CN24" s="766"/>
      <c r="CO24" s="766"/>
      <c r="CP24" s="766"/>
      <c r="CQ24" s="767"/>
      <c r="CR24" s="765">
        <v>366</v>
      </c>
      <c r="CS24" s="766"/>
      <c r="CT24" s="766"/>
      <c r="CU24" s="766"/>
      <c r="CV24" s="767"/>
      <c r="CW24" s="765">
        <v>304</v>
      </c>
      <c r="CX24" s="766"/>
      <c r="CY24" s="766"/>
      <c r="CZ24" s="766"/>
      <c r="DA24" s="767"/>
      <c r="DB24" s="765">
        <v>0</v>
      </c>
      <c r="DC24" s="766"/>
      <c r="DD24" s="766"/>
      <c r="DE24" s="766"/>
      <c r="DF24" s="767"/>
      <c r="DG24" s="765">
        <v>0</v>
      </c>
      <c r="DH24" s="766"/>
      <c r="DI24" s="766"/>
      <c r="DJ24" s="766"/>
      <c r="DK24" s="767"/>
      <c r="DL24" s="765">
        <v>0</v>
      </c>
      <c r="DM24" s="766"/>
      <c r="DN24" s="766"/>
      <c r="DO24" s="766"/>
      <c r="DP24" s="767"/>
      <c r="DQ24" s="765"/>
      <c r="DR24" s="766"/>
      <c r="DS24" s="766"/>
      <c r="DT24" s="766"/>
      <c r="DU24" s="767"/>
      <c r="DV24" s="768"/>
      <c r="DW24" s="769"/>
      <c r="DX24" s="769"/>
      <c r="DY24" s="769"/>
      <c r="DZ24" s="770"/>
      <c r="EA24" s="242"/>
    </row>
    <row r="25" spans="1:131" s="235" customFormat="1" ht="26.25" customHeight="1" thickBot="1" x14ac:dyDescent="0.2">
      <c r="A25" s="733" t="s">
        <v>371</v>
      </c>
      <c r="B25" s="733"/>
      <c r="C25" s="733"/>
      <c r="D25" s="733"/>
      <c r="E25" s="733"/>
      <c r="F25" s="733"/>
      <c r="G25" s="733"/>
      <c r="H25" s="733"/>
      <c r="I25" s="733"/>
      <c r="J25" s="733"/>
      <c r="K25" s="733"/>
      <c r="L25" s="733"/>
      <c r="M25" s="733"/>
      <c r="N25" s="733"/>
      <c r="O25" s="733"/>
      <c r="P25" s="733"/>
      <c r="Q25" s="733"/>
      <c r="R25" s="733"/>
      <c r="S25" s="733"/>
      <c r="T25" s="733"/>
      <c r="U25" s="733"/>
      <c r="V25" s="733"/>
      <c r="W25" s="733"/>
      <c r="X25" s="733"/>
      <c r="Y25" s="733"/>
      <c r="Z25" s="733"/>
      <c r="AA25" s="733"/>
      <c r="AB25" s="733"/>
      <c r="AC25" s="733"/>
      <c r="AD25" s="733"/>
      <c r="AE25" s="733"/>
      <c r="AF25" s="733"/>
      <c r="AG25" s="733"/>
      <c r="AH25" s="733"/>
      <c r="AI25" s="733"/>
      <c r="AJ25" s="733"/>
      <c r="AK25" s="733"/>
      <c r="AL25" s="733"/>
      <c r="AM25" s="733"/>
      <c r="AN25" s="733"/>
      <c r="AO25" s="733"/>
      <c r="AP25" s="733"/>
      <c r="AQ25" s="733"/>
      <c r="AR25" s="733"/>
      <c r="AS25" s="733"/>
      <c r="AT25" s="733"/>
      <c r="AU25" s="733"/>
      <c r="AV25" s="733"/>
      <c r="AW25" s="733"/>
      <c r="AX25" s="733"/>
      <c r="AY25" s="733"/>
      <c r="AZ25" s="733"/>
      <c r="BA25" s="733"/>
      <c r="BB25" s="733"/>
      <c r="BC25" s="733"/>
      <c r="BD25" s="733"/>
      <c r="BE25" s="733"/>
      <c r="BF25" s="733"/>
      <c r="BG25" s="733"/>
      <c r="BH25" s="733"/>
      <c r="BI25" s="733"/>
      <c r="BJ25" s="240"/>
      <c r="BK25" s="240"/>
      <c r="BL25" s="240"/>
      <c r="BM25" s="240"/>
      <c r="BN25" s="240"/>
      <c r="BO25" s="253"/>
      <c r="BP25" s="253"/>
      <c r="BQ25" s="250">
        <v>19</v>
      </c>
      <c r="BR25" s="251"/>
      <c r="BS25" s="752" t="s">
        <v>576</v>
      </c>
      <c r="BT25" s="753"/>
      <c r="BU25" s="753"/>
      <c r="BV25" s="753"/>
      <c r="BW25" s="753"/>
      <c r="BX25" s="753"/>
      <c r="BY25" s="753"/>
      <c r="BZ25" s="753"/>
      <c r="CA25" s="753"/>
      <c r="CB25" s="753"/>
      <c r="CC25" s="753"/>
      <c r="CD25" s="753"/>
      <c r="CE25" s="753"/>
      <c r="CF25" s="753"/>
      <c r="CG25" s="754"/>
      <c r="CH25" s="765">
        <v>-1</v>
      </c>
      <c r="CI25" s="766"/>
      <c r="CJ25" s="766"/>
      <c r="CK25" s="766"/>
      <c r="CL25" s="767"/>
      <c r="CM25" s="765">
        <v>110</v>
      </c>
      <c r="CN25" s="766"/>
      <c r="CO25" s="766"/>
      <c r="CP25" s="766"/>
      <c r="CQ25" s="767"/>
      <c r="CR25" s="765">
        <v>42</v>
      </c>
      <c r="CS25" s="766"/>
      <c r="CT25" s="766"/>
      <c r="CU25" s="766"/>
      <c r="CV25" s="767"/>
      <c r="CW25" s="765">
        <v>309</v>
      </c>
      <c r="CX25" s="766"/>
      <c r="CY25" s="766"/>
      <c r="CZ25" s="766"/>
      <c r="DA25" s="767"/>
      <c r="DB25" s="765">
        <v>0</v>
      </c>
      <c r="DC25" s="766"/>
      <c r="DD25" s="766"/>
      <c r="DE25" s="766"/>
      <c r="DF25" s="767"/>
      <c r="DG25" s="765">
        <v>0</v>
      </c>
      <c r="DH25" s="766"/>
      <c r="DI25" s="766"/>
      <c r="DJ25" s="766"/>
      <c r="DK25" s="767"/>
      <c r="DL25" s="765">
        <v>0</v>
      </c>
      <c r="DM25" s="766"/>
      <c r="DN25" s="766"/>
      <c r="DO25" s="766"/>
      <c r="DP25" s="767"/>
      <c r="DQ25" s="765"/>
      <c r="DR25" s="766"/>
      <c r="DS25" s="766"/>
      <c r="DT25" s="766"/>
      <c r="DU25" s="767"/>
      <c r="DV25" s="768"/>
      <c r="DW25" s="769"/>
      <c r="DX25" s="769"/>
      <c r="DY25" s="769"/>
      <c r="DZ25" s="770"/>
      <c r="EA25" s="234"/>
    </row>
    <row r="26" spans="1:131" s="235" customFormat="1" ht="26.25" customHeight="1" x14ac:dyDescent="0.15">
      <c r="A26" s="724" t="s">
        <v>337</v>
      </c>
      <c r="B26" s="725"/>
      <c r="C26" s="725"/>
      <c r="D26" s="725"/>
      <c r="E26" s="725"/>
      <c r="F26" s="725"/>
      <c r="G26" s="725"/>
      <c r="H26" s="725"/>
      <c r="I26" s="725"/>
      <c r="J26" s="725"/>
      <c r="K26" s="725"/>
      <c r="L26" s="725"/>
      <c r="M26" s="725"/>
      <c r="N26" s="725"/>
      <c r="O26" s="725"/>
      <c r="P26" s="726"/>
      <c r="Q26" s="701" t="s">
        <v>372</v>
      </c>
      <c r="R26" s="702"/>
      <c r="S26" s="702"/>
      <c r="T26" s="702"/>
      <c r="U26" s="703"/>
      <c r="V26" s="701" t="s">
        <v>373</v>
      </c>
      <c r="W26" s="702"/>
      <c r="X26" s="702"/>
      <c r="Y26" s="702"/>
      <c r="Z26" s="703"/>
      <c r="AA26" s="701" t="s">
        <v>374</v>
      </c>
      <c r="AB26" s="702"/>
      <c r="AC26" s="702"/>
      <c r="AD26" s="702"/>
      <c r="AE26" s="702"/>
      <c r="AF26" s="802" t="s">
        <v>375</v>
      </c>
      <c r="AG26" s="803"/>
      <c r="AH26" s="803"/>
      <c r="AI26" s="803"/>
      <c r="AJ26" s="804"/>
      <c r="AK26" s="702" t="s">
        <v>376</v>
      </c>
      <c r="AL26" s="702"/>
      <c r="AM26" s="702"/>
      <c r="AN26" s="702"/>
      <c r="AO26" s="703"/>
      <c r="AP26" s="701" t="s">
        <v>377</v>
      </c>
      <c r="AQ26" s="702"/>
      <c r="AR26" s="702"/>
      <c r="AS26" s="702"/>
      <c r="AT26" s="703"/>
      <c r="AU26" s="701" t="s">
        <v>378</v>
      </c>
      <c r="AV26" s="702"/>
      <c r="AW26" s="702"/>
      <c r="AX26" s="702"/>
      <c r="AY26" s="703"/>
      <c r="AZ26" s="701" t="s">
        <v>379</v>
      </c>
      <c r="BA26" s="702"/>
      <c r="BB26" s="702"/>
      <c r="BC26" s="702"/>
      <c r="BD26" s="703"/>
      <c r="BE26" s="701" t="s">
        <v>344</v>
      </c>
      <c r="BF26" s="702"/>
      <c r="BG26" s="702"/>
      <c r="BH26" s="702"/>
      <c r="BI26" s="713"/>
      <c r="BJ26" s="240"/>
      <c r="BK26" s="240"/>
      <c r="BL26" s="240"/>
      <c r="BM26" s="240"/>
      <c r="BN26" s="240"/>
      <c r="BO26" s="253"/>
      <c r="BP26" s="253"/>
      <c r="BQ26" s="250">
        <v>20</v>
      </c>
      <c r="BR26" s="251"/>
      <c r="BS26" s="752" t="s">
        <v>577</v>
      </c>
      <c r="BT26" s="753"/>
      <c r="BU26" s="753"/>
      <c r="BV26" s="753"/>
      <c r="BW26" s="753"/>
      <c r="BX26" s="753"/>
      <c r="BY26" s="753"/>
      <c r="BZ26" s="753"/>
      <c r="CA26" s="753"/>
      <c r="CB26" s="753"/>
      <c r="CC26" s="753"/>
      <c r="CD26" s="753"/>
      <c r="CE26" s="753"/>
      <c r="CF26" s="753"/>
      <c r="CG26" s="754"/>
      <c r="CH26" s="765">
        <v>-1</v>
      </c>
      <c r="CI26" s="766"/>
      <c r="CJ26" s="766"/>
      <c r="CK26" s="766"/>
      <c r="CL26" s="767"/>
      <c r="CM26" s="765">
        <v>41</v>
      </c>
      <c r="CN26" s="766"/>
      <c r="CO26" s="766"/>
      <c r="CP26" s="766"/>
      <c r="CQ26" s="767"/>
      <c r="CR26" s="765">
        <v>5</v>
      </c>
      <c r="CS26" s="766"/>
      <c r="CT26" s="766"/>
      <c r="CU26" s="766"/>
      <c r="CV26" s="767"/>
      <c r="CW26" s="765">
        <v>4</v>
      </c>
      <c r="CX26" s="766"/>
      <c r="CY26" s="766"/>
      <c r="CZ26" s="766"/>
      <c r="DA26" s="767"/>
      <c r="DB26" s="765">
        <v>0</v>
      </c>
      <c r="DC26" s="766"/>
      <c r="DD26" s="766"/>
      <c r="DE26" s="766"/>
      <c r="DF26" s="767"/>
      <c r="DG26" s="765">
        <v>0</v>
      </c>
      <c r="DH26" s="766"/>
      <c r="DI26" s="766"/>
      <c r="DJ26" s="766"/>
      <c r="DK26" s="767"/>
      <c r="DL26" s="765">
        <v>0</v>
      </c>
      <c r="DM26" s="766"/>
      <c r="DN26" s="766"/>
      <c r="DO26" s="766"/>
      <c r="DP26" s="767"/>
      <c r="DQ26" s="765"/>
      <c r="DR26" s="766"/>
      <c r="DS26" s="766"/>
      <c r="DT26" s="766"/>
      <c r="DU26" s="767"/>
      <c r="DV26" s="768"/>
      <c r="DW26" s="769"/>
      <c r="DX26" s="769"/>
      <c r="DY26" s="769"/>
      <c r="DZ26" s="770"/>
      <c r="EA26" s="234"/>
    </row>
    <row r="27" spans="1:131" s="235" customFormat="1" ht="26.25" customHeight="1" thickBot="1" x14ac:dyDescent="0.2">
      <c r="A27" s="727"/>
      <c r="B27" s="728"/>
      <c r="C27" s="728"/>
      <c r="D27" s="728"/>
      <c r="E27" s="728"/>
      <c r="F27" s="728"/>
      <c r="G27" s="728"/>
      <c r="H27" s="728"/>
      <c r="I27" s="728"/>
      <c r="J27" s="728"/>
      <c r="K27" s="728"/>
      <c r="L27" s="728"/>
      <c r="M27" s="728"/>
      <c r="N27" s="728"/>
      <c r="O27" s="728"/>
      <c r="P27" s="729"/>
      <c r="Q27" s="704"/>
      <c r="R27" s="705"/>
      <c r="S27" s="705"/>
      <c r="T27" s="705"/>
      <c r="U27" s="706"/>
      <c r="V27" s="704"/>
      <c r="W27" s="705"/>
      <c r="X27" s="705"/>
      <c r="Y27" s="705"/>
      <c r="Z27" s="706"/>
      <c r="AA27" s="704"/>
      <c r="AB27" s="705"/>
      <c r="AC27" s="705"/>
      <c r="AD27" s="705"/>
      <c r="AE27" s="705"/>
      <c r="AF27" s="805"/>
      <c r="AG27" s="806"/>
      <c r="AH27" s="806"/>
      <c r="AI27" s="806"/>
      <c r="AJ27" s="807"/>
      <c r="AK27" s="705"/>
      <c r="AL27" s="705"/>
      <c r="AM27" s="705"/>
      <c r="AN27" s="705"/>
      <c r="AO27" s="706"/>
      <c r="AP27" s="704"/>
      <c r="AQ27" s="705"/>
      <c r="AR27" s="705"/>
      <c r="AS27" s="705"/>
      <c r="AT27" s="706"/>
      <c r="AU27" s="704"/>
      <c r="AV27" s="705"/>
      <c r="AW27" s="705"/>
      <c r="AX27" s="705"/>
      <c r="AY27" s="706"/>
      <c r="AZ27" s="704"/>
      <c r="BA27" s="705"/>
      <c r="BB27" s="705"/>
      <c r="BC27" s="705"/>
      <c r="BD27" s="706"/>
      <c r="BE27" s="704"/>
      <c r="BF27" s="705"/>
      <c r="BG27" s="705"/>
      <c r="BH27" s="705"/>
      <c r="BI27" s="714"/>
      <c r="BJ27" s="240"/>
      <c r="BK27" s="240"/>
      <c r="BL27" s="240"/>
      <c r="BM27" s="240"/>
      <c r="BN27" s="240"/>
      <c r="BO27" s="253"/>
      <c r="BP27" s="253"/>
      <c r="BQ27" s="250">
        <v>21</v>
      </c>
      <c r="BR27" s="251"/>
      <c r="BS27" s="752" t="s">
        <v>578</v>
      </c>
      <c r="BT27" s="753"/>
      <c r="BU27" s="753"/>
      <c r="BV27" s="753"/>
      <c r="BW27" s="753"/>
      <c r="BX27" s="753"/>
      <c r="BY27" s="753"/>
      <c r="BZ27" s="753"/>
      <c r="CA27" s="753"/>
      <c r="CB27" s="753"/>
      <c r="CC27" s="753"/>
      <c r="CD27" s="753"/>
      <c r="CE27" s="753"/>
      <c r="CF27" s="753"/>
      <c r="CG27" s="754"/>
      <c r="CH27" s="765">
        <v>99</v>
      </c>
      <c r="CI27" s="766"/>
      <c r="CJ27" s="766"/>
      <c r="CK27" s="766"/>
      <c r="CL27" s="767"/>
      <c r="CM27" s="765">
        <v>1365</v>
      </c>
      <c r="CN27" s="766"/>
      <c r="CO27" s="766"/>
      <c r="CP27" s="766"/>
      <c r="CQ27" s="767"/>
      <c r="CR27" s="765">
        <v>53</v>
      </c>
      <c r="CS27" s="766"/>
      <c r="CT27" s="766"/>
      <c r="CU27" s="766"/>
      <c r="CV27" s="767"/>
      <c r="CW27" s="765">
        <v>1428</v>
      </c>
      <c r="CX27" s="766"/>
      <c r="CY27" s="766"/>
      <c r="CZ27" s="766"/>
      <c r="DA27" s="767"/>
      <c r="DB27" s="765">
        <v>0</v>
      </c>
      <c r="DC27" s="766"/>
      <c r="DD27" s="766"/>
      <c r="DE27" s="766"/>
      <c r="DF27" s="767"/>
      <c r="DG27" s="765">
        <v>0</v>
      </c>
      <c r="DH27" s="766"/>
      <c r="DI27" s="766"/>
      <c r="DJ27" s="766"/>
      <c r="DK27" s="767"/>
      <c r="DL27" s="765">
        <v>0</v>
      </c>
      <c r="DM27" s="766"/>
      <c r="DN27" s="766"/>
      <c r="DO27" s="766"/>
      <c r="DP27" s="767"/>
      <c r="DQ27" s="765"/>
      <c r="DR27" s="766"/>
      <c r="DS27" s="766"/>
      <c r="DT27" s="766"/>
      <c r="DU27" s="767"/>
      <c r="DV27" s="768"/>
      <c r="DW27" s="769"/>
      <c r="DX27" s="769"/>
      <c r="DY27" s="769"/>
      <c r="DZ27" s="770"/>
      <c r="EA27" s="234"/>
    </row>
    <row r="28" spans="1:131" s="235" customFormat="1" ht="26.25" customHeight="1" thickTop="1" x14ac:dyDescent="0.15">
      <c r="A28" s="254">
        <v>1</v>
      </c>
      <c r="B28" s="715" t="s">
        <v>380</v>
      </c>
      <c r="C28" s="716"/>
      <c r="D28" s="716"/>
      <c r="E28" s="716"/>
      <c r="F28" s="716"/>
      <c r="G28" s="716"/>
      <c r="H28" s="716"/>
      <c r="I28" s="716"/>
      <c r="J28" s="716"/>
      <c r="K28" s="716"/>
      <c r="L28" s="716"/>
      <c r="M28" s="716"/>
      <c r="N28" s="716"/>
      <c r="O28" s="716"/>
      <c r="P28" s="717"/>
      <c r="Q28" s="812">
        <v>509242</v>
      </c>
      <c r="R28" s="813"/>
      <c r="S28" s="813"/>
      <c r="T28" s="813"/>
      <c r="U28" s="813"/>
      <c r="V28" s="813">
        <v>499725</v>
      </c>
      <c r="W28" s="813"/>
      <c r="X28" s="813"/>
      <c r="Y28" s="813"/>
      <c r="Z28" s="813"/>
      <c r="AA28" s="813">
        <v>9517</v>
      </c>
      <c r="AB28" s="813"/>
      <c r="AC28" s="813"/>
      <c r="AD28" s="813"/>
      <c r="AE28" s="814"/>
      <c r="AF28" s="815">
        <v>9517</v>
      </c>
      <c r="AG28" s="813"/>
      <c r="AH28" s="813"/>
      <c r="AI28" s="813"/>
      <c r="AJ28" s="816"/>
      <c r="AK28" s="817">
        <v>30989</v>
      </c>
      <c r="AL28" s="808"/>
      <c r="AM28" s="808"/>
      <c r="AN28" s="808"/>
      <c r="AO28" s="808"/>
      <c r="AP28" s="808" t="s">
        <v>556</v>
      </c>
      <c r="AQ28" s="808"/>
      <c r="AR28" s="808"/>
      <c r="AS28" s="808"/>
      <c r="AT28" s="808"/>
      <c r="AU28" s="808" t="s">
        <v>556</v>
      </c>
      <c r="AV28" s="808"/>
      <c r="AW28" s="808"/>
      <c r="AX28" s="808"/>
      <c r="AY28" s="808"/>
      <c r="AZ28" s="809" t="s">
        <v>556</v>
      </c>
      <c r="BA28" s="809"/>
      <c r="BB28" s="809"/>
      <c r="BC28" s="809"/>
      <c r="BD28" s="809"/>
      <c r="BE28" s="810"/>
      <c r="BF28" s="810"/>
      <c r="BG28" s="810"/>
      <c r="BH28" s="810"/>
      <c r="BI28" s="811"/>
      <c r="BJ28" s="240"/>
      <c r="BK28" s="240"/>
      <c r="BL28" s="240"/>
      <c r="BM28" s="240"/>
      <c r="BN28" s="240"/>
      <c r="BO28" s="253"/>
      <c r="BP28" s="253"/>
      <c r="BQ28" s="250">
        <v>22</v>
      </c>
      <c r="BR28" s="251"/>
      <c r="BS28" s="752" t="s">
        <v>579</v>
      </c>
      <c r="BT28" s="753"/>
      <c r="BU28" s="753"/>
      <c r="BV28" s="753"/>
      <c r="BW28" s="753"/>
      <c r="BX28" s="753"/>
      <c r="BY28" s="753"/>
      <c r="BZ28" s="753"/>
      <c r="CA28" s="753"/>
      <c r="CB28" s="753"/>
      <c r="CC28" s="753"/>
      <c r="CD28" s="753"/>
      <c r="CE28" s="753"/>
      <c r="CF28" s="753"/>
      <c r="CG28" s="754"/>
      <c r="CH28" s="765">
        <v>10</v>
      </c>
      <c r="CI28" s="766"/>
      <c r="CJ28" s="766"/>
      <c r="CK28" s="766"/>
      <c r="CL28" s="767"/>
      <c r="CM28" s="765">
        <v>5453</v>
      </c>
      <c r="CN28" s="766"/>
      <c r="CO28" s="766"/>
      <c r="CP28" s="766"/>
      <c r="CQ28" s="767"/>
      <c r="CR28" s="765">
        <v>160</v>
      </c>
      <c r="CS28" s="766"/>
      <c r="CT28" s="766"/>
      <c r="CU28" s="766"/>
      <c r="CV28" s="767"/>
      <c r="CW28" s="765">
        <v>239</v>
      </c>
      <c r="CX28" s="766"/>
      <c r="CY28" s="766"/>
      <c r="CZ28" s="766"/>
      <c r="DA28" s="767"/>
      <c r="DB28" s="765">
        <v>927</v>
      </c>
      <c r="DC28" s="766"/>
      <c r="DD28" s="766"/>
      <c r="DE28" s="766"/>
      <c r="DF28" s="767"/>
      <c r="DG28" s="765">
        <v>0</v>
      </c>
      <c r="DH28" s="766"/>
      <c r="DI28" s="766"/>
      <c r="DJ28" s="766"/>
      <c r="DK28" s="767"/>
      <c r="DL28" s="765">
        <v>0</v>
      </c>
      <c r="DM28" s="766"/>
      <c r="DN28" s="766"/>
      <c r="DO28" s="766"/>
      <c r="DP28" s="767"/>
      <c r="DQ28" s="765"/>
      <c r="DR28" s="766"/>
      <c r="DS28" s="766"/>
      <c r="DT28" s="766"/>
      <c r="DU28" s="767"/>
      <c r="DV28" s="768"/>
      <c r="DW28" s="769"/>
      <c r="DX28" s="769"/>
      <c r="DY28" s="769"/>
      <c r="DZ28" s="770"/>
      <c r="EA28" s="234"/>
    </row>
    <row r="29" spans="1:131" s="235" customFormat="1" ht="26.25" customHeight="1" x14ac:dyDescent="0.15">
      <c r="A29" s="254">
        <v>2</v>
      </c>
      <c r="B29" s="739" t="s">
        <v>381</v>
      </c>
      <c r="C29" s="740"/>
      <c r="D29" s="740"/>
      <c r="E29" s="740"/>
      <c r="F29" s="740"/>
      <c r="G29" s="740"/>
      <c r="H29" s="740"/>
      <c r="I29" s="740"/>
      <c r="J29" s="740"/>
      <c r="K29" s="740"/>
      <c r="L29" s="740"/>
      <c r="M29" s="740"/>
      <c r="N29" s="740"/>
      <c r="O29" s="740"/>
      <c r="P29" s="741"/>
      <c r="Q29" s="742">
        <v>15120</v>
      </c>
      <c r="R29" s="743"/>
      <c r="S29" s="743"/>
      <c r="T29" s="743"/>
      <c r="U29" s="743"/>
      <c r="V29" s="743">
        <v>12096</v>
      </c>
      <c r="W29" s="743"/>
      <c r="X29" s="743"/>
      <c r="Y29" s="743"/>
      <c r="Z29" s="743"/>
      <c r="AA29" s="743">
        <v>3024</v>
      </c>
      <c r="AB29" s="743"/>
      <c r="AC29" s="743"/>
      <c r="AD29" s="743"/>
      <c r="AE29" s="744"/>
      <c r="AF29" s="818">
        <v>12981</v>
      </c>
      <c r="AG29" s="743"/>
      <c r="AH29" s="743"/>
      <c r="AI29" s="743"/>
      <c r="AJ29" s="819"/>
      <c r="AK29" s="822">
        <v>2</v>
      </c>
      <c r="AL29" s="823"/>
      <c r="AM29" s="823"/>
      <c r="AN29" s="823"/>
      <c r="AO29" s="823"/>
      <c r="AP29" s="823">
        <v>27420</v>
      </c>
      <c r="AQ29" s="823"/>
      <c r="AR29" s="823"/>
      <c r="AS29" s="823"/>
      <c r="AT29" s="823"/>
      <c r="AU29" s="823">
        <v>27</v>
      </c>
      <c r="AV29" s="823"/>
      <c r="AW29" s="823"/>
      <c r="AX29" s="823"/>
      <c r="AY29" s="823"/>
      <c r="AZ29" s="824" t="s">
        <v>556</v>
      </c>
      <c r="BA29" s="824"/>
      <c r="BB29" s="824"/>
      <c r="BC29" s="824"/>
      <c r="BD29" s="824"/>
      <c r="BE29" s="820" t="s">
        <v>382</v>
      </c>
      <c r="BF29" s="820"/>
      <c r="BG29" s="820"/>
      <c r="BH29" s="820"/>
      <c r="BI29" s="821"/>
      <c r="BJ29" s="240"/>
      <c r="BK29" s="240"/>
      <c r="BL29" s="240"/>
      <c r="BM29" s="240"/>
      <c r="BN29" s="240"/>
      <c r="BO29" s="253"/>
      <c r="BP29" s="253"/>
      <c r="BQ29" s="250">
        <v>23</v>
      </c>
      <c r="BR29" s="251"/>
      <c r="BS29" s="752" t="s">
        <v>580</v>
      </c>
      <c r="BT29" s="753"/>
      <c r="BU29" s="753"/>
      <c r="BV29" s="753"/>
      <c r="BW29" s="753"/>
      <c r="BX29" s="753"/>
      <c r="BY29" s="753"/>
      <c r="BZ29" s="753"/>
      <c r="CA29" s="753"/>
      <c r="CB29" s="753"/>
      <c r="CC29" s="753"/>
      <c r="CD29" s="753"/>
      <c r="CE29" s="753"/>
      <c r="CF29" s="753"/>
      <c r="CG29" s="754"/>
      <c r="CH29" s="765">
        <v>2</v>
      </c>
      <c r="CI29" s="766"/>
      <c r="CJ29" s="766"/>
      <c r="CK29" s="766"/>
      <c r="CL29" s="767"/>
      <c r="CM29" s="765">
        <v>1309</v>
      </c>
      <c r="CN29" s="766"/>
      <c r="CO29" s="766"/>
      <c r="CP29" s="766"/>
      <c r="CQ29" s="767"/>
      <c r="CR29" s="765">
        <v>500</v>
      </c>
      <c r="CS29" s="766"/>
      <c r="CT29" s="766"/>
      <c r="CU29" s="766"/>
      <c r="CV29" s="767"/>
      <c r="CW29" s="765">
        <v>28</v>
      </c>
      <c r="CX29" s="766"/>
      <c r="CY29" s="766"/>
      <c r="CZ29" s="766"/>
      <c r="DA29" s="767"/>
      <c r="DB29" s="765">
        <v>99</v>
      </c>
      <c r="DC29" s="766"/>
      <c r="DD29" s="766"/>
      <c r="DE29" s="766"/>
      <c r="DF29" s="767"/>
      <c r="DG29" s="765">
        <v>0</v>
      </c>
      <c r="DH29" s="766"/>
      <c r="DI29" s="766"/>
      <c r="DJ29" s="766"/>
      <c r="DK29" s="767"/>
      <c r="DL29" s="765">
        <v>0</v>
      </c>
      <c r="DM29" s="766"/>
      <c r="DN29" s="766"/>
      <c r="DO29" s="766"/>
      <c r="DP29" s="767"/>
      <c r="DQ29" s="765"/>
      <c r="DR29" s="766"/>
      <c r="DS29" s="766"/>
      <c r="DT29" s="766"/>
      <c r="DU29" s="767"/>
      <c r="DV29" s="768"/>
      <c r="DW29" s="769"/>
      <c r="DX29" s="769"/>
      <c r="DY29" s="769"/>
      <c r="DZ29" s="770"/>
      <c r="EA29" s="234"/>
    </row>
    <row r="30" spans="1:131" s="235" customFormat="1" ht="26.25" customHeight="1" x14ac:dyDescent="0.15">
      <c r="A30" s="254">
        <v>3</v>
      </c>
      <c r="B30" s="739" t="s">
        <v>383</v>
      </c>
      <c r="C30" s="740"/>
      <c r="D30" s="740"/>
      <c r="E30" s="740"/>
      <c r="F30" s="740"/>
      <c r="G30" s="740"/>
      <c r="H30" s="740"/>
      <c r="I30" s="740"/>
      <c r="J30" s="740"/>
      <c r="K30" s="740"/>
      <c r="L30" s="740"/>
      <c r="M30" s="740"/>
      <c r="N30" s="740"/>
      <c r="O30" s="740"/>
      <c r="P30" s="741"/>
      <c r="Q30" s="742">
        <v>3894</v>
      </c>
      <c r="R30" s="743"/>
      <c r="S30" s="743"/>
      <c r="T30" s="743"/>
      <c r="U30" s="743"/>
      <c r="V30" s="743">
        <v>2888</v>
      </c>
      <c r="W30" s="743"/>
      <c r="X30" s="743"/>
      <c r="Y30" s="743"/>
      <c r="Z30" s="743"/>
      <c r="AA30" s="743">
        <v>1006</v>
      </c>
      <c r="AB30" s="743"/>
      <c r="AC30" s="743"/>
      <c r="AD30" s="743"/>
      <c r="AE30" s="744"/>
      <c r="AF30" s="818">
        <v>12395</v>
      </c>
      <c r="AG30" s="743"/>
      <c r="AH30" s="743"/>
      <c r="AI30" s="743"/>
      <c r="AJ30" s="819"/>
      <c r="AK30" s="822" t="s">
        <v>554</v>
      </c>
      <c r="AL30" s="823"/>
      <c r="AM30" s="823"/>
      <c r="AN30" s="823"/>
      <c r="AO30" s="823"/>
      <c r="AP30" s="823">
        <v>8626</v>
      </c>
      <c r="AQ30" s="823"/>
      <c r="AR30" s="823"/>
      <c r="AS30" s="823"/>
      <c r="AT30" s="823"/>
      <c r="AU30" s="823" t="s">
        <v>556</v>
      </c>
      <c r="AV30" s="823"/>
      <c r="AW30" s="823"/>
      <c r="AX30" s="823"/>
      <c r="AY30" s="823"/>
      <c r="AZ30" s="824" t="s">
        <v>556</v>
      </c>
      <c r="BA30" s="824"/>
      <c r="BB30" s="824"/>
      <c r="BC30" s="824"/>
      <c r="BD30" s="824"/>
      <c r="BE30" s="820" t="s">
        <v>382</v>
      </c>
      <c r="BF30" s="820"/>
      <c r="BG30" s="820"/>
      <c r="BH30" s="820"/>
      <c r="BI30" s="821"/>
      <c r="BJ30" s="240"/>
      <c r="BK30" s="240"/>
      <c r="BL30" s="240"/>
      <c r="BM30" s="240"/>
      <c r="BN30" s="240"/>
      <c r="BO30" s="253"/>
      <c r="BP30" s="253"/>
      <c r="BQ30" s="250">
        <v>24</v>
      </c>
      <c r="BR30" s="251"/>
      <c r="BS30" s="752" t="s">
        <v>581</v>
      </c>
      <c r="BT30" s="753"/>
      <c r="BU30" s="753"/>
      <c r="BV30" s="753"/>
      <c r="BW30" s="753"/>
      <c r="BX30" s="753"/>
      <c r="BY30" s="753"/>
      <c r="BZ30" s="753"/>
      <c r="CA30" s="753"/>
      <c r="CB30" s="753"/>
      <c r="CC30" s="753"/>
      <c r="CD30" s="753"/>
      <c r="CE30" s="753"/>
      <c r="CF30" s="753"/>
      <c r="CG30" s="754"/>
      <c r="CH30" s="765">
        <v>1</v>
      </c>
      <c r="CI30" s="766"/>
      <c r="CJ30" s="766"/>
      <c r="CK30" s="766"/>
      <c r="CL30" s="767"/>
      <c r="CM30" s="765">
        <v>126</v>
      </c>
      <c r="CN30" s="766"/>
      <c r="CO30" s="766"/>
      <c r="CP30" s="766"/>
      <c r="CQ30" s="767"/>
      <c r="CR30" s="765">
        <v>50</v>
      </c>
      <c r="CS30" s="766"/>
      <c r="CT30" s="766"/>
      <c r="CU30" s="766"/>
      <c r="CV30" s="767"/>
      <c r="CW30" s="765">
        <v>48</v>
      </c>
      <c r="CX30" s="766"/>
      <c r="CY30" s="766"/>
      <c r="CZ30" s="766"/>
      <c r="DA30" s="767"/>
      <c r="DB30" s="765">
        <v>0</v>
      </c>
      <c r="DC30" s="766"/>
      <c r="DD30" s="766"/>
      <c r="DE30" s="766"/>
      <c r="DF30" s="767"/>
      <c r="DG30" s="765">
        <v>0</v>
      </c>
      <c r="DH30" s="766"/>
      <c r="DI30" s="766"/>
      <c r="DJ30" s="766"/>
      <c r="DK30" s="767"/>
      <c r="DL30" s="765">
        <v>0</v>
      </c>
      <c r="DM30" s="766"/>
      <c r="DN30" s="766"/>
      <c r="DO30" s="766"/>
      <c r="DP30" s="767"/>
      <c r="DQ30" s="765"/>
      <c r="DR30" s="766"/>
      <c r="DS30" s="766"/>
      <c r="DT30" s="766"/>
      <c r="DU30" s="767"/>
      <c r="DV30" s="768"/>
      <c r="DW30" s="769"/>
      <c r="DX30" s="769"/>
      <c r="DY30" s="769"/>
      <c r="DZ30" s="770"/>
      <c r="EA30" s="234"/>
    </row>
    <row r="31" spans="1:131" s="235" customFormat="1" ht="26.25" customHeight="1" x14ac:dyDescent="0.15">
      <c r="A31" s="254">
        <v>4</v>
      </c>
      <c r="B31" s="739" t="s">
        <v>384</v>
      </c>
      <c r="C31" s="740"/>
      <c r="D31" s="740"/>
      <c r="E31" s="740"/>
      <c r="F31" s="740"/>
      <c r="G31" s="740"/>
      <c r="H31" s="740"/>
      <c r="I31" s="740"/>
      <c r="J31" s="740"/>
      <c r="K31" s="740"/>
      <c r="L31" s="740"/>
      <c r="M31" s="740"/>
      <c r="N31" s="740"/>
      <c r="O31" s="740"/>
      <c r="P31" s="741"/>
      <c r="Q31" s="742" t="s">
        <v>555</v>
      </c>
      <c r="R31" s="743"/>
      <c r="S31" s="743"/>
      <c r="T31" s="743"/>
      <c r="U31" s="743"/>
      <c r="V31" s="743" t="s">
        <v>551</v>
      </c>
      <c r="W31" s="743"/>
      <c r="X31" s="743"/>
      <c r="Y31" s="743"/>
      <c r="Z31" s="743"/>
      <c r="AA31" s="743" t="s">
        <v>551</v>
      </c>
      <c r="AB31" s="743"/>
      <c r="AC31" s="743"/>
      <c r="AD31" s="743"/>
      <c r="AE31" s="744"/>
      <c r="AF31" s="818">
        <v>0</v>
      </c>
      <c r="AG31" s="743"/>
      <c r="AH31" s="743"/>
      <c r="AI31" s="743"/>
      <c r="AJ31" s="819"/>
      <c r="AK31" s="822" t="s">
        <v>551</v>
      </c>
      <c r="AL31" s="823"/>
      <c r="AM31" s="823"/>
      <c r="AN31" s="823"/>
      <c r="AO31" s="823"/>
      <c r="AP31" s="823" t="s">
        <v>553</v>
      </c>
      <c r="AQ31" s="823"/>
      <c r="AR31" s="823"/>
      <c r="AS31" s="823"/>
      <c r="AT31" s="823"/>
      <c r="AU31" s="823" t="s">
        <v>556</v>
      </c>
      <c r="AV31" s="823"/>
      <c r="AW31" s="823"/>
      <c r="AX31" s="823"/>
      <c r="AY31" s="823"/>
      <c r="AZ31" s="824" t="s">
        <v>556</v>
      </c>
      <c r="BA31" s="824"/>
      <c r="BB31" s="824"/>
      <c r="BC31" s="824"/>
      <c r="BD31" s="824"/>
      <c r="BE31" s="820" t="s">
        <v>382</v>
      </c>
      <c r="BF31" s="820"/>
      <c r="BG31" s="820"/>
      <c r="BH31" s="820"/>
      <c r="BI31" s="821"/>
      <c r="BJ31" s="240"/>
      <c r="BK31" s="240"/>
      <c r="BL31" s="240"/>
      <c r="BM31" s="240"/>
      <c r="BN31" s="240"/>
      <c r="BO31" s="253"/>
      <c r="BP31" s="253"/>
      <c r="BQ31" s="250">
        <v>25</v>
      </c>
      <c r="BR31" s="251"/>
      <c r="BS31" s="752" t="s">
        <v>582</v>
      </c>
      <c r="BT31" s="753"/>
      <c r="BU31" s="753"/>
      <c r="BV31" s="753"/>
      <c r="BW31" s="753"/>
      <c r="BX31" s="753"/>
      <c r="BY31" s="753"/>
      <c r="BZ31" s="753"/>
      <c r="CA31" s="753"/>
      <c r="CB31" s="753"/>
      <c r="CC31" s="753"/>
      <c r="CD31" s="753"/>
      <c r="CE31" s="753"/>
      <c r="CF31" s="753"/>
      <c r="CG31" s="754"/>
      <c r="CH31" s="765">
        <v>-118</v>
      </c>
      <c r="CI31" s="766"/>
      <c r="CJ31" s="766"/>
      <c r="CK31" s="766"/>
      <c r="CL31" s="767"/>
      <c r="CM31" s="765">
        <v>344</v>
      </c>
      <c r="CN31" s="766"/>
      <c r="CO31" s="766"/>
      <c r="CP31" s="766"/>
      <c r="CQ31" s="767"/>
      <c r="CR31" s="765">
        <v>67</v>
      </c>
      <c r="CS31" s="766"/>
      <c r="CT31" s="766"/>
      <c r="CU31" s="766"/>
      <c r="CV31" s="767"/>
      <c r="CW31" s="765">
        <v>0</v>
      </c>
      <c r="CX31" s="766"/>
      <c r="CY31" s="766"/>
      <c r="CZ31" s="766"/>
      <c r="DA31" s="767"/>
      <c r="DB31" s="765">
        <v>0</v>
      </c>
      <c r="DC31" s="766"/>
      <c r="DD31" s="766"/>
      <c r="DE31" s="766"/>
      <c r="DF31" s="767"/>
      <c r="DG31" s="765">
        <v>0</v>
      </c>
      <c r="DH31" s="766"/>
      <c r="DI31" s="766"/>
      <c r="DJ31" s="766"/>
      <c r="DK31" s="767"/>
      <c r="DL31" s="765">
        <v>0</v>
      </c>
      <c r="DM31" s="766"/>
      <c r="DN31" s="766"/>
      <c r="DO31" s="766"/>
      <c r="DP31" s="767"/>
      <c r="DQ31" s="765"/>
      <c r="DR31" s="766"/>
      <c r="DS31" s="766"/>
      <c r="DT31" s="766"/>
      <c r="DU31" s="767"/>
      <c r="DV31" s="768"/>
      <c r="DW31" s="769"/>
      <c r="DX31" s="769"/>
      <c r="DY31" s="769"/>
      <c r="DZ31" s="770"/>
      <c r="EA31" s="234"/>
    </row>
    <row r="32" spans="1:131" s="235" customFormat="1" ht="26.25" customHeight="1" x14ac:dyDescent="0.15">
      <c r="A32" s="254">
        <v>5</v>
      </c>
      <c r="B32" s="739" t="s">
        <v>385</v>
      </c>
      <c r="C32" s="740"/>
      <c r="D32" s="740"/>
      <c r="E32" s="740"/>
      <c r="F32" s="740"/>
      <c r="G32" s="740"/>
      <c r="H32" s="740"/>
      <c r="I32" s="740"/>
      <c r="J32" s="740"/>
      <c r="K32" s="740"/>
      <c r="L32" s="740"/>
      <c r="M32" s="740"/>
      <c r="N32" s="740"/>
      <c r="O32" s="740"/>
      <c r="P32" s="741"/>
      <c r="Q32" s="742">
        <v>1377</v>
      </c>
      <c r="R32" s="743"/>
      <c r="S32" s="743"/>
      <c r="T32" s="743"/>
      <c r="U32" s="743"/>
      <c r="V32" s="743">
        <v>1107</v>
      </c>
      <c r="W32" s="743"/>
      <c r="X32" s="743"/>
      <c r="Y32" s="743"/>
      <c r="Z32" s="743"/>
      <c r="AA32" s="743">
        <v>270</v>
      </c>
      <c r="AB32" s="743"/>
      <c r="AC32" s="743"/>
      <c r="AD32" s="743"/>
      <c r="AE32" s="744"/>
      <c r="AF32" s="818">
        <v>3721</v>
      </c>
      <c r="AG32" s="743"/>
      <c r="AH32" s="743"/>
      <c r="AI32" s="743"/>
      <c r="AJ32" s="819"/>
      <c r="AK32" s="822" t="s">
        <v>554</v>
      </c>
      <c r="AL32" s="823"/>
      <c r="AM32" s="823"/>
      <c r="AN32" s="823"/>
      <c r="AO32" s="823"/>
      <c r="AP32" s="823">
        <v>3460</v>
      </c>
      <c r="AQ32" s="823"/>
      <c r="AR32" s="823"/>
      <c r="AS32" s="823"/>
      <c r="AT32" s="823"/>
      <c r="AU32" s="823" t="s">
        <v>556</v>
      </c>
      <c r="AV32" s="823"/>
      <c r="AW32" s="823"/>
      <c r="AX32" s="823"/>
      <c r="AY32" s="823"/>
      <c r="AZ32" s="824" t="s">
        <v>556</v>
      </c>
      <c r="BA32" s="824"/>
      <c r="BB32" s="824"/>
      <c r="BC32" s="824"/>
      <c r="BD32" s="824"/>
      <c r="BE32" s="820" t="s">
        <v>382</v>
      </c>
      <c r="BF32" s="820"/>
      <c r="BG32" s="820"/>
      <c r="BH32" s="820"/>
      <c r="BI32" s="821"/>
      <c r="BJ32" s="240"/>
      <c r="BK32" s="240"/>
      <c r="BL32" s="240"/>
      <c r="BM32" s="240"/>
      <c r="BN32" s="240"/>
      <c r="BO32" s="253"/>
      <c r="BP32" s="253"/>
      <c r="BQ32" s="250">
        <v>26</v>
      </c>
      <c r="BR32" s="251"/>
      <c r="BS32" s="752" t="s">
        <v>583</v>
      </c>
      <c r="BT32" s="753"/>
      <c r="BU32" s="753"/>
      <c r="BV32" s="753"/>
      <c r="BW32" s="753"/>
      <c r="BX32" s="753"/>
      <c r="BY32" s="753"/>
      <c r="BZ32" s="753"/>
      <c r="CA32" s="753"/>
      <c r="CB32" s="753"/>
      <c r="CC32" s="753"/>
      <c r="CD32" s="753"/>
      <c r="CE32" s="753"/>
      <c r="CF32" s="753"/>
      <c r="CG32" s="754"/>
      <c r="CH32" s="765">
        <v>54</v>
      </c>
      <c r="CI32" s="766"/>
      <c r="CJ32" s="766"/>
      <c r="CK32" s="766"/>
      <c r="CL32" s="767"/>
      <c r="CM32" s="765">
        <v>1877</v>
      </c>
      <c r="CN32" s="766"/>
      <c r="CO32" s="766"/>
      <c r="CP32" s="766"/>
      <c r="CQ32" s="767"/>
      <c r="CR32" s="765">
        <v>100</v>
      </c>
      <c r="CS32" s="766"/>
      <c r="CT32" s="766"/>
      <c r="CU32" s="766"/>
      <c r="CV32" s="767"/>
      <c r="CW32" s="765">
        <v>161</v>
      </c>
      <c r="CX32" s="766"/>
      <c r="CY32" s="766"/>
      <c r="CZ32" s="766"/>
      <c r="DA32" s="767"/>
      <c r="DB32" s="765">
        <v>0</v>
      </c>
      <c r="DC32" s="766"/>
      <c r="DD32" s="766"/>
      <c r="DE32" s="766"/>
      <c r="DF32" s="767"/>
      <c r="DG32" s="765">
        <v>0</v>
      </c>
      <c r="DH32" s="766"/>
      <c r="DI32" s="766"/>
      <c r="DJ32" s="766"/>
      <c r="DK32" s="767"/>
      <c r="DL32" s="765">
        <v>0</v>
      </c>
      <c r="DM32" s="766"/>
      <c r="DN32" s="766"/>
      <c r="DO32" s="766"/>
      <c r="DP32" s="767"/>
      <c r="DQ32" s="765"/>
      <c r="DR32" s="766"/>
      <c r="DS32" s="766"/>
      <c r="DT32" s="766"/>
      <c r="DU32" s="767"/>
      <c r="DV32" s="768"/>
      <c r="DW32" s="769"/>
      <c r="DX32" s="769"/>
      <c r="DY32" s="769"/>
      <c r="DZ32" s="770"/>
      <c r="EA32" s="234"/>
    </row>
    <row r="33" spans="1:131" s="235" customFormat="1" ht="26.25" customHeight="1" x14ac:dyDescent="0.15">
      <c r="A33" s="254">
        <v>6</v>
      </c>
      <c r="B33" s="739" t="s">
        <v>386</v>
      </c>
      <c r="C33" s="740"/>
      <c r="D33" s="740"/>
      <c r="E33" s="740"/>
      <c r="F33" s="740"/>
      <c r="G33" s="740"/>
      <c r="H33" s="740"/>
      <c r="I33" s="740"/>
      <c r="J33" s="740"/>
      <c r="K33" s="740"/>
      <c r="L33" s="740"/>
      <c r="M33" s="740"/>
      <c r="N33" s="740"/>
      <c r="O33" s="740"/>
      <c r="P33" s="741"/>
      <c r="Q33" s="742">
        <v>133682</v>
      </c>
      <c r="R33" s="743"/>
      <c r="S33" s="743"/>
      <c r="T33" s="743"/>
      <c r="U33" s="743"/>
      <c r="V33" s="743">
        <v>133657</v>
      </c>
      <c r="W33" s="743"/>
      <c r="X33" s="743"/>
      <c r="Y33" s="743"/>
      <c r="Z33" s="743"/>
      <c r="AA33" s="743">
        <v>25</v>
      </c>
      <c r="AB33" s="743"/>
      <c r="AC33" s="743"/>
      <c r="AD33" s="743"/>
      <c r="AE33" s="744"/>
      <c r="AF33" s="818">
        <v>4040</v>
      </c>
      <c r="AG33" s="743"/>
      <c r="AH33" s="743"/>
      <c r="AI33" s="743"/>
      <c r="AJ33" s="819"/>
      <c r="AK33" s="822">
        <v>15994</v>
      </c>
      <c r="AL33" s="823"/>
      <c r="AM33" s="823"/>
      <c r="AN33" s="823"/>
      <c r="AO33" s="823"/>
      <c r="AP33" s="823">
        <v>123987</v>
      </c>
      <c r="AQ33" s="823"/>
      <c r="AR33" s="823"/>
      <c r="AS33" s="823"/>
      <c r="AT33" s="823"/>
      <c r="AU33" s="823">
        <v>87907</v>
      </c>
      <c r="AV33" s="823"/>
      <c r="AW33" s="823"/>
      <c r="AX33" s="823"/>
      <c r="AY33" s="823"/>
      <c r="AZ33" s="824" t="s">
        <v>556</v>
      </c>
      <c r="BA33" s="824"/>
      <c r="BB33" s="824"/>
      <c r="BC33" s="824"/>
      <c r="BD33" s="824"/>
      <c r="BE33" s="820" t="s">
        <v>382</v>
      </c>
      <c r="BF33" s="820"/>
      <c r="BG33" s="820"/>
      <c r="BH33" s="820"/>
      <c r="BI33" s="821"/>
      <c r="BJ33" s="240"/>
      <c r="BK33" s="240"/>
      <c r="BL33" s="240"/>
      <c r="BM33" s="240"/>
      <c r="BN33" s="240"/>
      <c r="BO33" s="253"/>
      <c r="BP33" s="253"/>
      <c r="BQ33" s="250">
        <v>27</v>
      </c>
      <c r="BR33" s="251"/>
      <c r="BS33" s="752" t="s">
        <v>584</v>
      </c>
      <c r="BT33" s="753"/>
      <c r="BU33" s="753"/>
      <c r="BV33" s="753"/>
      <c r="BW33" s="753"/>
      <c r="BX33" s="753"/>
      <c r="BY33" s="753"/>
      <c r="BZ33" s="753"/>
      <c r="CA33" s="753"/>
      <c r="CB33" s="753"/>
      <c r="CC33" s="753"/>
      <c r="CD33" s="753"/>
      <c r="CE33" s="753"/>
      <c r="CF33" s="753"/>
      <c r="CG33" s="754"/>
      <c r="CH33" s="765">
        <v>-4</v>
      </c>
      <c r="CI33" s="766"/>
      <c r="CJ33" s="766"/>
      <c r="CK33" s="766"/>
      <c r="CL33" s="767"/>
      <c r="CM33" s="765">
        <v>1586</v>
      </c>
      <c r="CN33" s="766"/>
      <c r="CO33" s="766"/>
      <c r="CP33" s="766"/>
      <c r="CQ33" s="767"/>
      <c r="CR33" s="765">
        <v>1100</v>
      </c>
      <c r="CS33" s="766"/>
      <c r="CT33" s="766"/>
      <c r="CU33" s="766"/>
      <c r="CV33" s="767"/>
      <c r="CW33" s="765">
        <v>2</v>
      </c>
      <c r="CX33" s="766"/>
      <c r="CY33" s="766"/>
      <c r="CZ33" s="766"/>
      <c r="DA33" s="767"/>
      <c r="DB33" s="765">
        <v>0</v>
      </c>
      <c r="DC33" s="766"/>
      <c r="DD33" s="766"/>
      <c r="DE33" s="766"/>
      <c r="DF33" s="767"/>
      <c r="DG33" s="765">
        <v>0</v>
      </c>
      <c r="DH33" s="766"/>
      <c r="DI33" s="766"/>
      <c r="DJ33" s="766"/>
      <c r="DK33" s="767"/>
      <c r="DL33" s="765">
        <v>0</v>
      </c>
      <c r="DM33" s="766"/>
      <c r="DN33" s="766"/>
      <c r="DO33" s="766"/>
      <c r="DP33" s="767"/>
      <c r="DQ33" s="765"/>
      <c r="DR33" s="766"/>
      <c r="DS33" s="766"/>
      <c r="DT33" s="766"/>
      <c r="DU33" s="767"/>
      <c r="DV33" s="768"/>
      <c r="DW33" s="769"/>
      <c r="DX33" s="769"/>
      <c r="DY33" s="769"/>
      <c r="DZ33" s="770"/>
      <c r="EA33" s="234"/>
    </row>
    <row r="34" spans="1:131" s="235" customFormat="1" ht="26.25" customHeight="1" x14ac:dyDescent="0.15">
      <c r="A34" s="254">
        <v>7</v>
      </c>
      <c r="B34" s="739" t="s">
        <v>387</v>
      </c>
      <c r="C34" s="740"/>
      <c r="D34" s="740"/>
      <c r="E34" s="740"/>
      <c r="F34" s="740"/>
      <c r="G34" s="740"/>
      <c r="H34" s="740"/>
      <c r="I34" s="740"/>
      <c r="J34" s="740"/>
      <c r="K34" s="740"/>
      <c r="L34" s="740"/>
      <c r="M34" s="740"/>
      <c r="N34" s="740"/>
      <c r="O34" s="740"/>
      <c r="P34" s="741"/>
      <c r="Q34" s="742">
        <v>30353</v>
      </c>
      <c r="R34" s="743"/>
      <c r="S34" s="743"/>
      <c r="T34" s="743"/>
      <c r="U34" s="743"/>
      <c r="V34" s="743">
        <v>28079</v>
      </c>
      <c r="W34" s="743"/>
      <c r="X34" s="743"/>
      <c r="Y34" s="743"/>
      <c r="Z34" s="743"/>
      <c r="AA34" s="743">
        <v>2274</v>
      </c>
      <c r="AB34" s="743"/>
      <c r="AC34" s="743"/>
      <c r="AD34" s="743"/>
      <c r="AE34" s="744"/>
      <c r="AF34" s="818">
        <v>1557</v>
      </c>
      <c r="AG34" s="743"/>
      <c r="AH34" s="743"/>
      <c r="AI34" s="743"/>
      <c r="AJ34" s="819"/>
      <c r="AK34" s="822">
        <v>1299</v>
      </c>
      <c r="AL34" s="823"/>
      <c r="AM34" s="823"/>
      <c r="AN34" s="823"/>
      <c r="AO34" s="823"/>
      <c r="AP34" s="823">
        <v>71121</v>
      </c>
      <c r="AQ34" s="823"/>
      <c r="AR34" s="823"/>
      <c r="AS34" s="823"/>
      <c r="AT34" s="823"/>
      <c r="AU34" s="823">
        <v>46726</v>
      </c>
      <c r="AV34" s="823"/>
      <c r="AW34" s="823"/>
      <c r="AX34" s="823"/>
      <c r="AY34" s="823"/>
      <c r="AZ34" s="824" t="s">
        <v>556</v>
      </c>
      <c r="BA34" s="824"/>
      <c r="BB34" s="824"/>
      <c r="BC34" s="824"/>
      <c r="BD34" s="824"/>
      <c r="BE34" s="820" t="s">
        <v>382</v>
      </c>
      <c r="BF34" s="820"/>
      <c r="BG34" s="820"/>
      <c r="BH34" s="820"/>
      <c r="BI34" s="821"/>
      <c r="BJ34" s="240"/>
      <c r="BK34" s="240"/>
      <c r="BL34" s="240"/>
      <c r="BM34" s="240"/>
      <c r="BN34" s="240"/>
      <c r="BO34" s="253"/>
      <c r="BP34" s="253"/>
      <c r="BQ34" s="250">
        <v>28</v>
      </c>
      <c r="BR34" s="251"/>
      <c r="BS34" s="752" t="s">
        <v>585</v>
      </c>
      <c r="BT34" s="753"/>
      <c r="BU34" s="753"/>
      <c r="BV34" s="753"/>
      <c r="BW34" s="753"/>
      <c r="BX34" s="753"/>
      <c r="BY34" s="753"/>
      <c r="BZ34" s="753"/>
      <c r="CA34" s="753"/>
      <c r="CB34" s="753"/>
      <c r="CC34" s="753"/>
      <c r="CD34" s="753"/>
      <c r="CE34" s="753"/>
      <c r="CF34" s="753"/>
      <c r="CG34" s="754"/>
      <c r="CH34" s="765">
        <v>63</v>
      </c>
      <c r="CI34" s="766"/>
      <c r="CJ34" s="766"/>
      <c r="CK34" s="766"/>
      <c r="CL34" s="767"/>
      <c r="CM34" s="765">
        <v>468</v>
      </c>
      <c r="CN34" s="766"/>
      <c r="CO34" s="766"/>
      <c r="CP34" s="766"/>
      <c r="CQ34" s="767"/>
      <c r="CR34" s="765">
        <v>850</v>
      </c>
      <c r="CS34" s="766"/>
      <c r="CT34" s="766"/>
      <c r="CU34" s="766"/>
      <c r="CV34" s="767"/>
      <c r="CW34" s="765">
        <v>2</v>
      </c>
      <c r="CX34" s="766"/>
      <c r="CY34" s="766"/>
      <c r="CZ34" s="766"/>
      <c r="DA34" s="767"/>
      <c r="DB34" s="765">
        <v>788</v>
      </c>
      <c r="DC34" s="766"/>
      <c r="DD34" s="766"/>
      <c r="DE34" s="766"/>
      <c r="DF34" s="767"/>
      <c r="DG34" s="765">
        <v>0</v>
      </c>
      <c r="DH34" s="766"/>
      <c r="DI34" s="766"/>
      <c r="DJ34" s="766"/>
      <c r="DK34" s="767"/>
      <c r="DL34" s="765">
        <v>0</v>
      </c>
      <c r="DM34" s="766"/>
      <c r="DN34" s="766"/>
      <c r="DO34" s="766"/>
      <c r="DP34" s="767"/>
      <c r="DQ34" s="765"/>
      <c r="DR34" s="766"/>
      <c r="DS34" s="766"/>
      <c r="DT34" s="766"/>
      <c r="DU34" s="767"/>
      <c r="DV34" s="768"/>
      <c r="DW34" s="769"/>
      <c r="DX34" s="769"/>
      <c r="DY34" s="769"/>
      <c r="DZ34" s="770"/>
      <c r="EA34" s="234"/>
    </row>
    <row r="35" spans="1:131" s="235" customFormat="1" ht="26.25" customHeight="1" x14ac:dyDescent="0.15">
      <c r="A35" s="254">
        <v>8</v>
      </c>
      <c r="B35" s="739" t="s">
        <v>388</v>
      </c>
      <c r="C35" s="740"/>
      <c r="D35" s="740"/>
      <c r="E35" s="740"/>
      <c r="F35" s="740"/>
      <c r="G35" s="740"/>
      <c r="H35" s="740"/>
      <c r="I35" s="740"/>
      <c r="J35" s="740"/>
      <c r="K35" s="740"/>
      <c r="L35" s="740"/>
      <c r="M35" s="740"/>
      <c r="N35" s="740"/>
      <c r="O35" s="740"/>
      <c r="P35" s="741"/>
      <c r="Q35" s="742">
        <v>2679</v>
      </c>
      <c r="R35" s="743"/>
      <c r="S35" s="743"/>
      <c r="T35" s="743"/>
      <c r="U35" s="743"/>
      <c r="V35" s="743">
        <v>2632</v>
      </c>
      <c r="W35" s="743"/>
      <c r="X35" s="743"/>
      <c r="Y35" s="743"/>
      <c r="Z35" s="743"/>
      <c r="AA35" s="743">
        <v>47</v>
      </c>
      <c r="AB35" s="743"/>
      <c r="AC35" s="743"/>
      <c r="AD35" s="743"/>
      <c r="AE35" s="744"/>
      <c r="AF35" s="818" t="s">
        <v>119</v>
      </c>
      <c r="AG35" s="743"/>
      <c r="AH35" s="743"/>
      <c r="AI35" s="743"/>
      <c r="AJ35" s="819"/>
      <c r="AK35" s="822" t="s">
        <v>554</v>
      </c>
      <c r="AL35" s="823"/>
      <c r="AM35" s="823"/>
      <c r="AN35" s="823"/>
      <c r="AO35" s="823"/>
      <c r="AP35" s="823">
        <v>78453</v>
      </c>
      <c r="AQ35" s="823"/>
      <c r="AR35" s="823"/>
      <c r="AS35" s="823"/>
      <c r="AT35" s="823"/>
      <c r="AU35" s="823" t="s">
        <v>556</v>
      </c>
      <c r="AV35" s="823"/>
      <c r="AW35" s="823"/>
      <c r="AX35" s="823"/>
      <c r="AY35" s="823"/>
      <c r="AZ35" s="824" t="s">
        <v>556</v>
      </c>
      <c r="BA35" s="824"/>
      <c r="BB35" s="824"/>
      <c r="BC35" s="824"/>
      <c r="BD35" s="824"/>
      <c r="BE35" s="820" t="s">
        <v>382</v>
      </c>
      <c r="BF35" s="820"/>
      <c r="BG35" s="820"/>
      <c r="BH35" s="820"/>
      <c r="BI35" s="821"/>
      <c r="BJ35" s="240"/>
      <c r="BK35" s="240"/>
      <c r="BL35" s="240"/>
      <c r="BM35" s="240"/>
      <c r="BN35" s="240"/>
      <c r="BO35" s="253"/>
      <c r="BP35" s="253"/>
      <c r="BQ35" s="250">
        <v>29</v>
      </c>
      <c r="BR35" s="251"/>
      <c r="BS35" s="752" t="s">
        <v>586</v>
      </c>
      <c r="BT35" s="753"/>
      <c r="BU35" s="753"/>
      <c r="BV35" s="753"/>
      <c r="BW35" s="753"/>
      <c r="BX35" s="753"/>
      <c r="BY35" s="753"/>
      <c r="BZ35" s="753"/>
      <c r="CA35" s="753"/>
      <c r="CB35" s="753"/>
      <c r="CC35" s="753"/>
      <c r="CD35" s="753"/>
      <c r="CE35" s="753"/>
      <c r="CF35" s="753"/>
      <c r="CG35" s="754"/>
      <c r="CH35" s="765">
        <v>-33</v>
      </c>
      <c r="CI35" s="766"/>
      <c r="CJ35" s="766"/>
      <c r="CK35" s="766"/>
      <c r="CL35" s="767"/>
      <c r="CM35" s="765">
        <v>500</v>
      </c>
      <c r="CN35" s="766"/>
      <c r="CO35" s="766"/>
      <c r="CP35" s="766"/>
      <c r="CQ35" s="767"/>
      <c r="CR35" s="765">
        <v>1250</v>
      </c>
      <c r="CS35" s="766"/>
      <c r="CT35" s="766"/>
      <c r="CU35" s="766"/>
      <c r="CV35" s="767"/>
      <c r="CW35" s="765">
        <v>34</v>
      </c>
      <c r="CX35" s="766"/>
      <c r="CY35" s="766"/>
      <c r="CZ35" s="766"/>
      <c r="DA35" s="767"/>
      <c r="DB35" s="765">
        <v>0</v>
      </c>
      <c r="DC35" s="766"/>
      <c r="DD35" s="766"/>
      <c r="DE35" s="766"/>
      <c r="DF35" s="767"/>
      <c r="DG35" s="765">
        <v>0</v>
      </c>
      <c r="DH35" s="766"/>
      <c r="DI35" s="766"/>
      <c r="DJ35" s="766"/>
      <c r="DK35" s="767"/>
      <c r="DL35" s="765">
        <v>0</v>
      </c>
      <c r="DM35" s="766"/>
      <c r="DN35" s="766"/>
      <c r="DO35" s="766"/>
      <c r="DP35" s="767"/>
      <c r="DQ35" s="765"/>
      <c r="DR35" s="766"/>
      <c r="DS35" s="766"/>
      <c r="DT35" s="766"/>
      <c r="DU35" s="767"/>
      <c r="DV35" s="768"/>
      <c r="DW35" s="769"/>
      <c r="DX35" s="769"/>
      <c r="DY35" s="769"/>
      <c r="DZ35" s="770"/>
      <c r="EA35" s="234"/>
    </row>
    <row r="36" spans="1:131" s="235" customFormat="1" ht="26.25" customHeight="1" x14ac:dyDescent="0.15">
      <c r="A36" s="254">
        <v>9</v>
      </c>
      <c r="B36" s="739" t="s">
        <v>389</v>
      </c>
      <c r="C36" s="740"/>
      <c r="D36" s="740"/>
      <c r="E36" s="740"/>
      <c r="F36" s="740"/>
      <c r="G36" s="740"/>
      <c r="H36" s="740"/>
      <c r="I36" s="740"/>
      <c r="J36" s="740"/>
      <c r="K36" s="740"/>
      <c r="L36" s="740"/>
      <c r="M36" s="740"/>
      <c r="N36" s="740"/>
      <c r="O36" s="740"/>
      <c r="P36" s="741"/>
      <c r="Q36" s="742" t="s">
        <v>551</v>
      </c>
      <c r="R36" s="743"/>
      <c r="S36" s="743"/>
      <c r="T36" s="743"/>
      <c r="U36" s="743"/>
      <c r="V36" s="743" t="s">
        <v>552</v>
      </c>
      <c r="W36" s="743"/>
      <c r="X36" s="743"/>
      <c r="Y36" s="743"/>
      <c r="Z36" s="743"/>
      <c r="AA36" s="743" t="s">
        <v>553</v>
      </c>
      <c r="AB36" s="743"/>
      <c r="AC36" s="743"/>
      <c r="AD36" s="743"/>
      <c r="AE36" s="744"/>
      <c r="AF36" s="818" t="s">
        <v>119</v>
      </c>
      <c r="AG36" s="743"/>
      <c r="AH36" s="743"/>
      <c r="AI36" s="743"/>
      <c r="AJ36" s="819"/>
      <c r="AK36" s="822" t="s">
        <v>554</v>
      </c>
      <c r="AL36" s="823"/>
      <c r="AM36" s="823"/>
      <c r="AN36" s="823"/>
      <c r="AO36" s="823"/>
      <c r="AP36" s="823">
        <v>764</v>
      </c>
      <c r="AQ36" s="823"/>
      <c r="AR36" s="823"/>
      <c r="AS36" s="823"/>
      <c r="AT36" s="823"/>
      <c r="AU36" s="823" t="s">
        <v>556</v>
      </c>
      <c r="AV36" s="823"/>
      <c r="AW36" s="823"/>
      <c r="AX36" s="823"/>
      <c r="AY36" s="823"/>
      <c r="AZ36" s="824" t="s">
        <v>556</v>
      </c>
      <c r="BA36" s="824"/>
      <c r="BB36" s="824"/>
      <c r="BC36" s="824"/>
      <c r="BD36" s="824"/>
      <c r="BE36" s="820" t="s">
        <v>382</v>
      </c>
      <c r="BF36" s="820"/>
      <c r="BG36" s="820"/>
      <c r="BH36" s="820"/>
      <c r="BI36" s="821"/>
      <c r="BJ36" s="240"/>
      <c r="BK36" s="240"/>
      <c r="BL36" s="240"/>
      <c r="BM36" s="240"/>
      <c r="BN36" s="240"/>
      <c r="BO36" s="253"/>
      <c r="BP36" s="253"/>
      <c r="BQ36" s="250">
        <v>30</v>
      </c>
      <c r="BR36" s="251"/>
      <c r="BS36" s="752" t="s">
        <v>587</v>
      </c>
      <c r="BT36" s="753"/>
      <c r="BU36" s="753"/>
      <c r="BV36" s="753"/>
      <c r="BW36" s="753"/>
      <c r="BX36" s="753"/>
      <c r="BY36" s="753"/>
      <c r="BZ36" s="753"/>
      <c r="CA36" s="753"/>
      <c r="CB36" s="753"/>
      <c r="CC36" s="753"/>
      <c r="CD36" s="753"/>
      <c r="CE36" s="753"/>
      <c r="CF36" s="753"/>
      <c r="CG36" s="754"/>
      <c r="CH36" s="765">
        <v>27</v>
      </c>
      <c r="CI36" s="766"/>
      <c r="CJ36" s="766"/>
      <c r="CK36" s="766"/>
      <c r="CL36" s="767"/>
      <c r="CM36" s="765">
        <v>20</v>
      </c>
      <c r="CN36" s="766"/>
      <c r="CO36" s="766"/>
      <c r="CP36" s="766"/>
      <c r="CQ36" s="767"/>
      <c r="CR36" s="765">
        <v>21</v>
      </c>
      <c r="CS36" s="766"/>
      <c r="CT36" s="766"/>
      <c r="CU36" s="766"/>
      <c r="CV36" s="767"/>
      <c r="CW36" s="765">
        <v>0</v>
      </c>
      <c r="CX36" s="766"/>
      <c r="CY36" s="766"/>
      <c r="CZ36" s="766"/>
      <c r="DA36" s="767"/>
      <c r="DB36" s="765">
        <v>0</v>
      </c>
      <c r="DC36" s="766"/>
      <c r="DD36" s="766"/>
      <c r="DE36" s="766"/>
      <c r="DF36" s="767"/>
      <c r="DG36" s="765">
        <v>0</v>
      </c>
      <c r="DH36" s="766"/>
      <c r="DI36" s="766"/>
      <c r="DJ36" s="766"/>
      <c r="DK36" s="767"/>
      <c r="DL36" s="765">
        <v>0</v>
      </c>
      <c r="DM36" s="766"/>
      <c r="DN36" s="766"/>
      <c r="DO36" s="766"/>
      <c r="DP36" s="767"/>
      <c r="DQ36" s="765"/>
      <c r="DR36" s="766"/>
      <c r="DS36" s="766"/>
      <c r="DT36" s="766"/>
      <c r="DU36" s="767"/>
      <c r="DV36" s="768"/>
      <c r="DW36" s="769"/>
      <c r="DX36" s="769"/>
      <c r="DY36" s="769"/>
      <c r="DZ36" s="770"/>
      <c r="EA36" s="234"/>
    </row>
    <row r="37" spans="1:131" s="235" customFormat="1" ht="26.25" customHeight="1" x14ac:dyDescent="0.15">
      <c r="A37" s="254">
        <v>10</v>
      </c>
      <c r="B37" s="739" t="s">
        <v>390</v>
      </c>
      <c r="C37" s="740"/>
      <c r="D37" s="740"/>
      <c r="E37" s="740"/>
      <c r="F37" s="740"/>
      <c r="G37" s="740"/>
      <c r="H37" s="740"/>
      <c r="I37" s="740"/>
      <c r="J37" s="740"/>
      <c r="K37" s="740"/>
      <c r="L37" s="740"/>
      <c r="M37" s="740"/>
      <c r="N37" s="740"/>
      <c r="O37" s="740"/>
      <c r="P37" s="741"/>
      <c r="Q37" s="742">
        <v>1949</v>
      </c>
      <c r="R37" s="743"/>
      <c r="S37" s="743"/>
      <c r="T37" s="743"/>
      <c r="U37" s="743"/>
      <c r="V37" s="743">
        <v>1293</v>
      </c>
      <c r="W37" s="743"/>
      <c r="X37" s="743"/>
      <c r="Y37" s="743"/>
      <c r="Z37" s="743"/>
      <c r="AA37" s="743">
        <v>656</v>
      </c>
      <c r="AB37" s="743"/>
      <c r="AC37" s="743"/>
      <c r="AD37" s="743"/>
      <c r="AE37" s="744"/>
      <c r="AF37" s="818">
        <v>479</v>
      </c>
      <c r="AG37" s="743"/>
      <c r="AH37" s="743"/>
      <c r="AI37" s="743"/>
      <c r="AJ37" s="819"/>
      <c r="AK37" s="822" t="s">
        <v>554</v>
      </c>
      <c r="AL37" s="823"/>
      <c r="AM37" s="823"/>
      <c r="AN37" s="823"/>
      <c r="AO37" s="823"/>
      <c r="AP37" s="823">
        <v>2316</v>
      </c>
      <c r="AQ37" s="823"/>
      <c r="AR37" s="823"/>
      <c r="AS37" s="823"/>
      <c r="AT37" s="823"/>
      <c r="AU37" s="823" t="s">
        <v>556</v>
      </c>
      <c r="AV37" s="823"/>
      <c r="AW37" s="823"/>
      <c r="AX37" s="823"/>
      <c r="AY37" s="823"/>
      <c r="AZ37" s="824" t="s">
        <v>557</v>
      </c>
      <c r="BA37" s="824"/>
      <c r="BB37" s="824"/>
      <c r="BC37" s="824"/>
      <c r="BD37" s="824"/>
      <c r="BE37" s="820" t="s">
        <v>391</v>
      </c>
      <c r="BF37" s="820"/>
      <c r="BG37" s="820"/>
      <c r="BH37" s="820"/>
      <c r="BI37" s="821"/>
      <c r="BJ37" s="240"/>
      <c r="BK37" s="240"/>
      <c r="BL37" s="240"/>
      <c r="BM37" s="240"/>
      <c r="BN37" s="240"/>
      <c r="BO37" s="253"/>
      <c r="BP37" s="253"/>
      <c r="BQ37" s="250">
        <v>31</v>
      </c>
      <c r="BR37" s="251"/>
      <c r="BS37" s="752" t="s">
        <v>588</v>
      </c>
      <c r="BT37" s="753"/>
      <c r="BU37" s="753"/>
      <c r="BV37" s="753"/>
      <c r="BW37" s="753"/>
      <c r="BX37" s="753"/>
      <c r="BY37" s="753"/>
      <c r="BZ37" s="753"/>
      <c r="CA37" s="753"/>
      <c r="CB37" s="753"/>
      <c r="CC37" s="753"/>
      <c r="CD37" s="753"/>
      <c r="CE37" s="753"/>
      <c r="CF37" s="753"/>
      <c r="CG37" s="754"/>
      <c r="CH37" s="765">
        <v>-15</v>
      </c>
      <c r="CI37" s="766"/>
      <c r="CJ37" s="766"/>
      <c r="CK37" s="766"/>
      <c r="CL37" s="767"/>
      <c r="CM37" s="765">
        <v>150</v>
      </c>
      <c r="CN37" s="766"/>
      <c r="CO37" s="766"/>
      <c r="CP37" s="766"/>
      <c r="CQ37" s="767"/>
      <c r="CR37" s="765">
        <v>20</v>
      </c>
      <c r="CS37" s="766"/>
      <c r="CT37" s="766"/>
      <c r="CU37" s="766"/>
      <c r="CV37" s="767"/>
      <c r="CW37" s="765">
        <v>0</v>
      </c>
      <c r="CX37" s="766"/>
      <c r="CY37" s="766"/>
      <c r="CZ37" s="766"/>
      <c r="DA37" s="767"/>
      <c r="DB37" s="765">
        <v>0</v>
      </c>
      <c r="DC37" s="766"/>
      <c r="DD37" s="766"/>
      <c r="DE37" s="766"/>
      <c r="DF37" s="767"/>
      <c r="DG37" s="765">
        <v>0</v>
      </c>
      <c r="DH37" s="766"/>
      <c r="DI37" s="766"/>
      <c r="DJ37" s="766"/>
      <c r="DK37" s="767"/>
      <c r="DL37" s="765">
        <v>0</v>
      </c>
      <c r="DM37" s="766"/>
      <c r="DN37" s="766"/>
      <c r="DO37" s="766"/>
      <c r="DP37" s="767"/>
      <c r="DQ37" s="765"/>
      <c r="DR37" s="766"/>
      <c r="DS37" s="766"/>
      <c r="DT37" s="766"/>
      <c r="DU37" s="767"/>
      <c r="DV37" s="768"/>
      <c r="DW37" s="769"/>
      <c r="DX37" s="769"/>
      <c r="DY37" s="769"/>
      <c r="DZ37" s="770"/>
      <c r="EA37" s="234"/>
    </row>
    <row r="38" spans="1:131" s="235" customFormat="1" ht="26.25" customHeight="1" x14ac:dyDescent="0.15">
      <c r="A38" s="254">
        <v>11</v>
      </c>
      <c r="B38" s="739"/>
      <c r="C38" s="740"/>
      <c r="D38" s="740"/>
      <c r="E38" s="740"/>
      <c r="F38" s="740"/>
      <c r="G38" s="740"/>
      <c r="H38" s="740"/>
      <c r="I38" s="740"/>
      <c r="J38" s="740"/>
      <c r="K38" s="740"/>
      <c r="L38" s="740"/>
      <c r="M38" s="740"/>
      <c r="N38" s="740"/>
      <c r="O38" s="740"/>
      <c r="P38" s="741"/>
      <c r="Q38" s="742"/>
      <c r="R38" s="743"/>
      <c r="S38" s="743"/>
      <c r="T38" s="743"/>
      <c r="U38" s="743"/>
      <c r="V38" s="743"/>
      <c r="W38" s="743"/>
      <c r="X38" s="743"/>
      <c r="Y38" s="743"/>
      <c r="Z38" s="743"/>
      <c r="AA38" s="743"/>
      <c r="AB38" s="743"/>
      <c r="AC38" s="743"/>
      <c r="AD38" s="743"/>
      <c r="AE38" s="744"/>
      <c r="AF38" s="818"/>
      <c r="AG38" s="743"/>
      <c r="AH38" s="743"/>
      <c r="AI38" s="743"/>
      <c r="AJ38" s="819"/>
      <c r="AK38" s="822"/>
      <c r="AL38" s="823"/>
      <c r="AM38" s="823"/>
      <c r="AN38" s="823"/>
      <c r="AO38" s="823"/>
      <c r="AP38" s="823"/>
      <c r="AQ38" s="823"/>
      <c r="AR38" s="823"/>
      <c r="AS38" s="823"/>
      <c r="AT38" s="823"/>
      <c r="AU38" s="823"/>
      <c r="AV38" s="823"/>
      <c r="AW38" s="823"/>
      <c r="AX38" s="823"/>
      <c r="AY38" s="823"/>
      <c r="AZ38" s="824"/>
      <c r="BA38" s="824"/>
      <c r="BB38" s="824"/>
      <c r="BC38" s="824"/>
      <c r="BD38" s="824"/>
      <c r="BE38" s="820"/>
      <c r="BF38" s="820"/>
      <c r="BG38" s="820"/>
      <c r="BH38" s="820"/>
      <c r="BI38" s="821"/>
      <c r="BJ38" s="240"/>
      <c r="BK38" s="240"/>
      <c r="BL38" s="240"/>
      <c r="BM38" s="240"/>
      <c r="BN38" s="240"/>
      <c r="BO38" s="253"/>
      <c r="BP38" s="253"/>
      <c r="BQ38" s="250">
        <v>32</v>
      </c>
      <c r="BR38" s="251"/>
      <c r="BS38" s="752" t="s">
        <v>589</v>
      </c>
      <c r="BT38" s="753"/>
      <c r="BU38" s="753"/>
      <c r="BV38" s="753"/>
      <c r="BW38" s="753"/>
      <c r="BX38" s="753"/>
      <c r="BY38" s="753"/>
      <c r="BZ38" s="753"/>
      <c r="CA38" s="753"/>
      <c r="CB38" s="753"/>
      <c r="CC38" s="753"/>
      <c r="CD38" s="753"/>
      <c r="CE38" s="753"/>
      <c r="CF38" s="753"/>
      <c r="CG38" s="754"/>
      <c r="CH38" s="765">
        <v>64</v>
      </c>
      <c r="CI38" s="766"/>
      <c r="CJ38" s="766"/>
      <c r="CK38" s="766"/>
      <c r="CL38" s="767"/>
      <c r="CM38" s="765">
        <v>1365</v>
      </c>
      <c r="CN38" s="766"/>
      <c r="CO38" s="766"/>
      <c r="CP38" s="766"/>
      <c r="CQ38" s="767"/>
      <c r="CR38" s="765">
        <v>17</v>
      </c>
      <c r="CS38" s="766"/>
      <c r="CT38" s="766"/>
      <c r="CU38" s="766"/>
      <c r="CV38" s="767"/>
      <c r="CW38" s="765">
        <v>0</v>
      </c>
      <c r="CX38" s="766"/>
      <c r="CY38" s="766"/>
      <c r="CZ38" s="766"/>
      <c r="DA38" s="767"/>
      <c r="DB38" s="765">
        <v>0</v>
      </c>
      <c r="DC38" s="766"/>
      <c r="DD38" s="766"/>
      <c r="DE38" s="766"/>
      <c r="DF38" s="767"/>
      <c r="DG38" s="765">
        <v>0</v>
      </c>
      <c r="DH38" s="766"/>
      <c r="DI38" s="766"/>
      <c r="DJ38" s="766"/>
      <c r="DK38" s="767"/>
      <c r="DL38" s="765">
        <v>0</v>
      </c>
      <c r="DM38" s="766"/>
      <c r="DN38" s="766"/>
      <c r="DO38" s="766"/>
      <c r="DP38" s="767"/>
      <c r="DQ38" s="765"/>
      <c r="DR38" s="766"/>
      <c r="DS38" s="766"/>
      <c r="DT38" s="766"/>
      <c r="DU38" s="767"/>
      <c r="DV38" s="768"/>
      <c r="DW38" s="769"/>
      <c r="DX38" s="769"/>
      <c r="DY38" s="769"/>
      <c r="DZ38" s="770"/>
      <c r="EA38" s="234"/>
    </row>
    <row r="39" spans="1:131" s="235" customFormat="1" ht="26.25" customHeight="1" x14ac:dyDescent="0.15">
      <c r="A39" s="254">
        <v>12</v>
      </c>
      <c r="B39" s="739"/>
      <c r="C39" s="740"/>
      <c r="D39" s="740"/>
      <c r="E39" s="740"/>
      <c r="F39" s="740"/>
      <c r="G39" s="740"/>
      <c r="H39" s="740"/>
      <c r="I39" s="740"/>
      <c r="J39" s="740"/>
      <c r="K39" s="740"/>
      <c r="L39" s="740"/>
      <c r="M39" s="740"/>
      <c r="N39" s="740"/>
      <c r="O39" s="740"/>
      <c r="P39" s="741"/>
      <c r="Q39" s="742"/>
      <c r="R39" s="743"/>
      <c r="S39" s="743"/>
      <c r="T39" s="743"/>
      <c r="U39" s="743"/>
      <c r="V39" s="743"/>
      <c r="W39" s="743"/>
      <c r="X39" s="743"/>
      <c r="Y39" s="743"/>
      <c r="Z39" s="743"/>
      <c r="AA39" s="743"/>
      <c r="AB39" s="743"/>
      <c r="AC39" s="743"/>
      <c r="AD39" s="743"/>
      <c r="AE39" s="744"/>
      <c r="AF39" s="818"/>
      <c r="AG39" s="743"/>
      <c r="AH39" s="743"/>
      <c r="AI39" s="743"/>
      <c r="AJ39" s="819"/>
      <c r="AK39" s="822"/>
      <c r="AL39" s="823"/>
      <c r="AM39" s="823"/>
      <c r="AN39" s="823"/>
      <c r="AO39" s="823"/>
      <c r="AP39" s="823"/>
      <c r="AQ39" s="823"/>
      <c r="AR39" s="823"/>
      <c r="AS39" s="823"/>
      <c r="AT39" s="823"/>
      <c r="AU39" s="823"/>
      <c r="AV39" s="823"/>
      <c r="AW39" s="823"/>
      <c r="AX39" s="823"/>
      <c r="AY39" s="823"/>
      <c r="AZ39" s="824"/>
      <c r="BA39" s="824"/>
      <c r="BB39" s="824"/>
      <c r="BC39" s="824"/>
      <c r="BD39" s="824"/>
      <c r="BE39" s="820"/>
      <c r="BF39" s="820"/>
      <c r="BG39" s="820"/>
      <c r="BH39" s="820"/>
      <c r="BI39" s="821"/>
      <c r="BJ39" s="240"/>
      <c r="BK39" s="240"/>
      <c r="BL39" s="240"/>
      <c r="BM39" s="240"/>
      <c r="BN39" s="240"/>
      <c r="BO39" s="253"/>
      <c r="BP39" s="253"/>
      <c r="BQ39" s="250">
        <v>33</v>
      </c>
      <c r="BR39" s="251"/>
      <c r="BS39" s="752" t="s">
        <v>590</v>
      </c>
      <c r="BT39" s="753"/>
      <c r="BU39" s="753"/>
      <c r="BV39" s="753"/>
      <c r="BW39" s="753"/>
      <c r="BX39" s="753"/>
      <c r="BY39" s="753"/>
      <c r="BZ39" s="753"/>
      <c r="CA39" s="753"/>
      <c r="CB39" s="753"/>
      <c r="CC39" s="753"/>
      <c r="CD39" s="753"/>
      <c r="CE39" s="753"/>
      <c r="CF39" s="753"/>
      <c r="CG39" s="754"/>
      <c r="CH39" s="765">
        <v>3</v>
      </c>
      <c r="CI39" s="766"/>
      <c r="CJ39" s="766"/>
      <c r="CK39" s="766"/>
      <c r="CL39" s="767"/>
      <c r="CM39" s="765">
        <v>329</v>
      </c>
      <c r="CN39" s="766"/>
      <c r="CO39" s="766"/>
      <c r="CP39" s="766"/>
      <c r="CQ39" s="767"/>
      <c r="CR39" s="765">
        <v>100</v>
      </c>
      <c r="CS39" s="766"/>
      <c r="CT39" s="766"/>
      <c r="CU39" s="766"/>
      <c r="CV39" s="767"/>
      <c r="CW39" s="765">
        <v>472</v>
      </c>
      <c r="CX39" s="766"/>
      <c r="CY39" s="766"/>
      <c r="CZ39" s="766"/>
      <c r="DA39" s="767"/>
      <c r="DB39" s="765">
        <v>0</v>
      </c>
      <c r="DC39" s="766"/>
      <c r="DD39" s="766"/>
      <c r="DE39" s="766"/>
      <c r="DF39" s="767"/>
      <c r="DG39" s="765">
        <v>0</v>
      </c>
      <c r="DH39" s="766"/>
      <c r="DI39" s="766"/>
      <c r="DJ39" s="766"/>
      <c r="DK39" s="767"/>
      <c r="DL39" s="765">
        <v>0</v>
      </c>
      <c r="DM39" s="766"/>
      <c r="DN39" s="766"/>
      <c r="DO39" s="766"/>
      <c r="DP39" s="767"/>
      <c r="DQ39" s="765"/>
      <c r="DR39" s="766"/>
      <c r="DS39" s="766"/>
      <c r="DT39" s="766"/>
      <c r="DU39" s="767"/>
      <c r="DV39" s="768"/>
      <c r="DW39" s="769"/>
      <c r="DX39" s="769"/>
      <c r="DY39" s="769"/>
      <c r="DZ39" s="770"/>
      <c r="EA39" s="234"/>
    </row>
    <row r="40" spans="1:131" s="235" customFormat="1" ht="26.25" customHeight="1" x14ac:dyDescent="0.15">
      <c r="A40" s="249">
        <v>13</v>
      </c>
      <c r="B40" s="739"/>
      <c r="C40" s="740"/>
      <c r="D40" s="740"/>
      <c r="E40" s="740"/>
      <c r="F40" s="740"/>
      <c r="G40" s="740"/>
      <c r="H40" s="740"/>
      <c r="I40" s="740"/>
      <c r="J40" s="740"/>
      <c r="K40" s="740"/>
      <c r="L40" s="740"/>
      <c r="M40" s="740"/>
      <c r="N40" s="740"/>
      <c r="O40" s="740"/>
      <c r="P40" s="741"/>
      <c r="Q40" s="742"/>
      <c r="R40" s="743"/>
      <c r="S40" s="743"/>
      <c r="T40" s="743"/>
      <c r="U40" s="743"/>
      <c r="V40" s="743"/>
      <c r="W40" s="743"/>
      <c r="X40" s="743"/>
      <c r="Y40" s="743"/>
      <c r="Z40" s="743"/>
      <c r="AA40" s="743"/>
      <c r="AB40" s="743"/>
      <c r="AC40" s="743"/>
      <c r="AD40" s="743"/>
      <c r="AE40" s="744"/>
      <c r="AF40" s="818"/>
      <c r="AG40" s="743"/>
      <c r="AH40" s="743"/>
      <c r="AI40" s="743"/>
      <c r="AJ40" s="819"/>
      <c r="AK40" s="822"/>
      <c r="AL40" s="823"/>
      <c r="AM40" s="823"/>
      <c r="AN40" s="823"/>
      <c r="AO40" s="823"/>
      <c r="AP40" s="823"/>
      <c r="AQ40" s="823"/>
      <c r="AR40" s="823"/>
      <c r="AS40" s="823"/>
      <c r="AT40" s="823"/>
      <c r="AU40" s="823"/>
      <c r="AV40" s="823"/>
      <c r="AW40" s="823"/>
      <c r="AX40" s="823"/>
      <c r="AY40" s="823"/>
      <c r="AZ40" s="824"/>
      <c r="BA40" s="824"/>
      <c r="BB40" s="824"/>
      <c r="BC40" s="824"/>
      <c r="BD40" s="824"/>
      <c r="BE40" s="820"/>
      <c r="BF40" s="820"/>
      <c r="BG40" s="820"/>
      <c r="BH40" s="820"/>
      <c r="BI40" s="821"/>
      <c r="BJ40" s="240"/>
      <c r="BK40" s="240"/>
      <c r="BL40" s="240"/>
      <c r="BM40" s="240"/>
      <c r="BN40" s="240"/>
      <c r="BO40" s="253"/>
      <c r="BP40" s="253"/>
      <c r="BQ40" s="250">
        <v>34</v>
      </c>
      <c r="BR40" s="251"/>
      <c r="BS40" s="752" t="s">
        <v>591</v>
      </c>
      <c r="BT40" s="753"/>
      <c r="BU40" s="753"/>
      <c r="BV40" s="753"/>
      <c r="BW40" s="753"/>
      <c r="BX40" s="753"/>
      <c r="BY40" s="753"/>
      <c r="BZ40" s="753"/>
      <c r="CA40" s="753"/>
      <c r="CB40" s="753"/>
      <c r="CC40" s="753"/>
      <c r="CD40" s="753"/>
      <c r="CE40" s="753"/>
      <c r="CF40" s="753"/>
      <c r="CG40" s="754"/>
      <c r="CH40" s="765">
        <v>472</v>
      </c>
      <c r="CI40" s="766"/>
      <c r="CJ40" s="766"/>
      <c r="CK40" s="766"/>
      <c r="CL40" s="767"/>
      <c r="CM40" s="765">
        <v>6072</v>
      </c>
      <c r="CN40" s="766"/>
      <c r="CO40" s="766"/>
      <c r="CP40" s="766"/>
      <c r="CQ40" s="767"/>
      <c r="CR40" s="765">
        <v>750</v>
      </c>
      <c r="CS40" s="766"/>
      <c r="CT40" s="766"/>
      <c r="CU40" s="766"/>
      <c r="CV40" s="767"/>
      <c r="CW40" s="765">
        <v>0</v>
      </c>
      <c r="CX40" s="766"/>
      <c r="CY40" s="766"/>
      <c r="CZ40" s="766"/>
      <c r="DA40" s="767"/>
      <c r="DB40" s="765">
        <v>0</v>
      </c>
      <c r="DC40" s="766"/>
      <c r="DD40" s="766"/>
      <c r="DE40" s="766"/>
      <c r="DF40" s="767"/>
      <c r="DG40" s="765">
        <v>0</v>
      </c>
      <c r="DH40" s="766"/>
      <c r="DI40" s="766"/>
      <c r="DJ40" s="766"/>
      <c r="DK40" s="767"/>
      <c r="DL40" s="765">
        <v>0</v>
      </c>
      <c r="DM40" s="766"/>
      <c r="DN40" s="766"/>
      <c r="DO40" s="766"/>
      <c r="DP40" s="767"/>
      <c r="DQ40" s="765"/>
      <c r="DR40" s="766"/>
      <c r="DS40" s="766"/>
      <c r="DT40" s="766"/>
      <c r="DU40" s="767"/>
      <c r="DV40" s="768"/>
      <c r="DW40" s="769"/>
      <c r="DX40" s="769"/>
      <c r="DY40" s="769"/>
      <c r="DZ40" s="770"/>
      <c r="EA40" s="234"/>
    </row>
    <row r="41" spans="1:131" s="235" customFormat="1" ht="26.25" customHeight="1" x14ac:dyDescent="0.15">
      <c r="A41" s="249">
        <v>14</v>
      </c>
      <c r="B41" s="739"/>
      <c r="C41" s="740"/>
      <c r="D41" s="740"/>
      <c r="E41" s="740"/>
      <c r="F41" s="740"/>
      <c r="G41" s="740"/>
      <c r="H41" s="740"/>
      <c r="I41" s="740"/>
      <c r="J41" s="740"/>
      <c r="K41" s="740"/>
      <c r="L41" s="740"/>
      <c r="M41" s="740"/>
      <c r="N41" s="740"/>
      <c r="O41" s="740"/>
      <c r="P41" s="741"/>
      <c r="Q41" s="742"/>
      <c r="R41" s="743"/>
      <c r="S41" s="743"/>
      <c r="T41" s="743"/>
      <c r="U41" s="743"/>
      <c r="V41" s="743"/>
      <c r="W41" s="743"/>
      <c r="X41" s="743"/>
      <c r="Y41" s="743"/>
      <c r="Z41" s="743"/>
      <c r="AA41" s="743"/>
      <c r="AB41" s="743"/>
      <c r="AC41" s="743"/>
      <c r="AD41" s="743"/>
      <c r="AE41" s="744"/>
      <c r="AF41" s="818"/>
      <c r="AG41" s="743"/>
      <c r="AH41" s="743"/>
      <c r="AI41" s="743"/>
      <c r="AJ41" s="819"/>
      <c r="AK41" s="822"/>
      <c r="AL41" s="823"/>
      <c r="AM41" s="823"/>
      <c r="AN41" s="823"/>
      <c r="AO41" s="823"/>
      <c r="AP41" s="823"/>
      <c r="AQ41" s="823"/>
      <c r="AR41" s="823"/>
      <c r="AS41" s="823"/>
      <c r="AT41" s="823"/>
      <c r="AU41" s="823"/>
      <c r="AV41" s="823"/>
      <c r="AW41" s="823"/>
      <c r="AX41" s="823"/>
      <c r="AY41" s="823"/>
      <c r="AZ41" s="824"/>
      <c r="BA41" s="824"/>
      <c r="BB41" s="824"/>
      <c r="BC41" s="824"/>
      <c r="BD41" s="824"/>
      <c r="BE41" s="820"/>
      <c r="BF41" s="820"/>
      <c r="BG41" s="820"/>
      <c r="BH41" s="820"/>
      <c r="BI41" s="821"/>
      <c r="BJ41" s="240"/>
      <c r="BK41" s="240"/>
      <c r="BL41" s="240"/>
      <c r="BM41" s="240"/>
      <c r="BN41" s="240"/>
      <c r="BO41" s="253"/>
      <c r="BP41" s="253"/>
      <c r="BQ41" s="250">
        <v>35</v>
      </c>
      <c r="BR41" s="251"/>
      <c r="BS41" s="752" t="s">
        <v>592</v>
      </c>
      <c r="BT41" s="753"/>
      <c r="BU41" s="753"/>
      <c r="BV41" s="753"/>
      <c r="BW41" s="753"/>
      <c r="BX41" s="753"/>
      <c r="BY41" s="753"/>
      <c r="BZ41" s="753"/>
      <c r="CA41" s="753"/>
      <c r="CB41" s="753"/>
      <c r="CC41" s="753"/>
      <c r="CD41" s="753"/>
      <c r="CE41" s="753"/>
      <c r="CF41" s="753"/>
      <c r="CG41" s="754"/>
      <c r="CH41" s="765">
        <v>322</v>
      </c>
      <c r="CI41" s="766"/>
      <c r="CJ41" s="766"/>
      <c r="CK41" s="766"/>
      <c r="CL41" s="767"/>
      <c r="CM41" s="765">
        <v>4261</v>
      </c>
      <c r="CN41" s="766"/>
      <c r="CO41" s="766"/>
      <c r="CP41" s="766"/>
      <c r="CQ41" s="767"/>
      <c r="CR41" s="765">
        <v>385</v>
      </c>
      <c r="CS41" s="766"/>
      <c r="CT41" s="766"/>
      <c r="CU41" s="766"/>
      <c r="CV41" s="767"/>
      <c r="CW41" s="765">
        <v>0</v>
      </c>
      <c r="CX41" s="766"/>
      <c r="CY41" s="766"/>
      <c r="CZ41" s="766"/>
      <c r="DA41" s="767"/>
      <c r="DB41" s="765">
        <v>0</v>
      </c>
      <c r="DC41" s="766"/>
      <c r="DD41" s="766"/>
      <c r="DE41" s="766"/>
      <c r="DF41" s="767"/>
      <c r="DG41" s="765">
        <v>0</v>
      </c>
      <c r="DH41" s="766"/>
      <c r="DI41" s="766"/>
      <c r="DJ41" s="766"/>
      <c r="DK41" s="767"/>
      <c r="DL41" s="765">
        <v>0</v>
      </c>
      <c r="DM41" s="766"/>
      <c r="DN41" s="766"/>
      <c r="DO41" s="766"/>
      <c r="DP41" s="767"/>
      <c r="DQ41" s="765"/>
      <c r="DR41" s="766"/>
      <c r="DS41" s="766"/>
      <c r="DT41" s="766"/>
      <c r="DU41" s="767"/>
      <c r="DV41" s="768"/>
      <c r="DW41" s="769"/>
      <c r="DX41" s="769"/>
      <c r="DY41" s="769"/>
      <c r="DZ41" s="770"/>
      <c r="EA41" s="234"/>
    </row>
    <row r="42" spans="1:131" s="235" customFormat="1" ht="26.25" customHeight="1" x14ac:dyDescent="0.15">
      <c r="A42" s="249">
        <v>15</v>
      </c>
      <c r="B42" s="739"/>
      <c r="C42" s="740"/>
      <c r="D42" s="740"/>
      <c r="E42" s="740"/>
      <c r="F42" s="740"/>
      <c r="G42" s="740"/>
      <c r="H42" s="740"/>
      <c r="I42" s="740"/>
      <c r="J42" s="740"/>
      <c r="K42" s="740"/>
      <c r="L42" s="740"/>
      <c r="M42" s="740"/>
      <c r="N42" s="740"/>
      <c r="O42" s="740"/>
      <c r="P42" s="741"/>
      <c r="Q42" s="742"/>
      <c r="R42" s="743"/>
      <c r="S42" s="743"/>
      <c r="T42" s="743"/>
      <c r="U42" s="743"/>
      <c r="V42" s="743"/>
      <c r="W42" s="743"/>
      <c r="X42" s="743"/>
      <c r="Y42" s="743"/>
      <c r="Z42" s="743"/>
      <c r="AA42" s="743"/>
      <c r="AB42" s="743"/>
      <c r="AC42" s="743"/>
      <c r="AD42" s="743"/>
      <c r="AE42" s="744"/>
      <c r="AF42" s="818"/>
      <c r="AG42" s="743"/>
      <c r="AH42" s="743"/>
      <c r="AI42" s="743"/>
      <c r="AJ42" s="819"/>
      <c r="AK42" s="822"/>
      <c r="AL42" s="823"/>
      <c r="AM42" s="823"/>
      <c r="AN42" s="823"/>
      <c r="AO42" s="823"/>
      <c r="AP42" s="823"/>
      <c r="AQ42" s="823"/>
      <c r="AR42" s="823"/>
      <c r="AS42" s="823"/>
      <c r="AT42" s="823"/>
      <c r="AU42" s="823"/>
      <c r="AV42" s="823"/>
      <c r="AW42" s="823"/>
      <c r="AX42" s="823"/>
      <c r="AY42" s="823"/>
      <c r="AZ42" s="824"/>
      <c r="BA42" s="824"/>
      <c r="BB42" s="824"/>
      <c r="BC42" s="824"/>
      <c r="BD42" s="824"/>
      <c r="BE42" s="820"/>
      <c r="BF42" s="820"/>
      <c r="BG42" s="820"/>
      <c r="BH42" s="820"/>
      <c r="BI42" s="821"/>
      <c r="BJ42" s="240"/>
      <c r="BK42" s="240"/>
      <c r="BL42" s="240"/>
      <c r="BM42" s="240"/>
      <c r="BN42" s="240"/>
      <c r="BO42" s="253"/>
      <c r="BP42" s="253"/>
      <c r="BQ42" s="250">
        <v>36</v>
      </c>
      <c r="BR42" s="251"/>
      <c r="BS42" s="752" t="s">
        <v>593</v>
      </c>
      <c r="BT42" s="753"/>
      <c r="BU42" s="753"/>
      <c r="BV42" s="753"/>
      <c r="BW42" s="753"/>
      <c r="BX42" s="753"/>
      <c r="BY42" s="753"/>
      <c r="BZ42" s="753"/>
      <c r="CA42" s="753"/>
      <c r="CB42" s="753"/>
      <c r="CC42" s="753"/>
      <c r="CD42" s="753"/>
      <c r="CE42" s="753"/>
      <c r="CF42" s="753"/>
      <c r="CG42" s="754"/>
      <c r="CH42" s="765">
        <v>555</v>
      </c>
      <c r="CI42" s="766"/>
      <c r="CJ42" s="766"/>
      <c r="CK42" s="766"/>
      <c r="CL42" s="767"/>
      <c r="CM42" s="765">
        <v>5983</v>
      </c>
      <c r="CN42" s="766"/>
      <c r="CO42" s="766"/>
      <c r="CP42" s="766"/>
      <c r="CQ42" s="767"/>
      <c r="CR42" s="765">
        <v>8</v>
      </c>
      <c r="CS42" s="766"/>
      <c r="CT42" s="766"/>
      <c r="CU42" s="766"/>
      <c r="CV42" s="767"/>
      <c r="CW42" s="765">
        <v>91</v>
      </c>
      <c r="CX42" s="766"/>
      <c r="CY42" s="766"/>
      <c r="CZ42" s="766"/>
      <c r="DA42" s="767"/>
      <c r="DB42" s="765">
        <v>0</v>
      </c>
      <c r="DC42" s="766"/>
      <c r="DD42" s="766"/>
      <c r="DE42" s="766"/>
      <c r="DF42" s="767"/>
      <c r="DG42" s="765">
        <v>0</v>
      </c>
      <c r="DH42" s="766"/>
      <c r="DI42" s="766"/>
      <c r="DJ42" s="766"/>
      <c r="DK42" s="767"/>
      <c r="DL42" s="765">
        <v>15905</v>
      </c>
      <c r="DM42" s="766"/>
      <c r="DN42" s="766"/>
      <c r="DO42" s="766"/>
      <c r="DP42" s="767"/>
      <c r="DQ42" s="765"/>
      <c r="DR42" s="766"/>
      <c r="DS42" s="766"/>
      <c r="DT42" s="766"/>
      <c r="DU42" s="767"/>
      <c r="DV42" s="768"/>
      <c r="DW42" s="769"/>
      <c r="DX42" s="769"/>
      <c r="DY42" s="769"/>
      <c r="DZ42" s="770"/>
      <c r="EA42" s="234"/>
    </row>
    <row r="43" spans="1:131" s="235" customFormat="1" ht="26.25" customHeight="1" x14ac:dyDescent="0.15">
      <c r="A43" s="249">
        <v>16</v>
      </c>
      <c r="B43" s="739"/>
      <c r="C43" s="740"/>
      <c r="D43" s="740"/>
      <c r="E43" s="740"/>
      <c r="F43" s="740"/>
      <c r="G43" s="740"/>
      <c r="H43" s="740"/>
      <c r="I43" s="740"/>
      <c r="J43" s="740"/>
      <c r="K43" s="740"/>
      <c r="L43" s="740"/>
      <c r="M43" s="740"/>
      <c r="N43" s="740"/>
      <c r="O43" s="740"/>
      <c r="P43" s="741"/>
      <c r="Q43" s="742"/>
      <c r="R43" s="743"/>
      <c r="S43" s="743"/>
      <c r="T43" s="743"/>
      <c r="U43" s="743"/>
      <c r="V43" s="743"/>
      <c r="W43" s="743"/>
      <c r="X43" s="743"/>
      <c r="Y43" s="743"/>
      <c r="Z43" s="743"/>
      <c r="AA43" s="743"/>
      <c r="AB43" s="743"/>
      <c r="AC43" s="743"/>
      <c r="AD43" s="743"/>
      <c r="AE43" s="744"/>
      <c r="AF43" s="818"/>
      <c r="AG43" s="743"/>
      <c r="AH43" s="743"/>
      <c r="AI43" s="743"/>
      <c r="AJ43" s="819"/>
      <c r="AK43" s="822"/>
      <c r="AL43" s="823"/>
      <c r="AM43" s="823"/>
      <c r="AN43" s="823"/>
      <c r="AO43" s="823"/>
      <c r="AP43" s="823"/>
      <c r="AQ43" s="823"/>
      <c r="AR43" s="823"/>
      <c r="AS43" s="823"/>
      <c r="AT43" s="823"/>
      <c r="AU43" s="823"/>
      <c r="AV43" s="823"/>
      <c r="AW43" s="823"/>
      <c r="AX43" s="823"/>
      <c r="AY43" s="823"/>
      <c r="AZ43" s="824"/>
      <c r="BA43" s="824"/>
      <c r="BB43" s="824"/>
      <c r="BC43" s="824"/>
      <c r="BD43" s="824"/>
      <c r="BE43" s="820"/>
      <c r="BF43" s="820"/>
      <c r="BG43" s="820"/>
      <c r="BH43" s="820"/>
      <c r="BI43" s="821"/>
      <c r="BJ43" s="240"/>
      <c r="BK43" s="240"/>
      <c r="BL43" s="240"/>
      <c r="BM43" s="240"/>
      <c r="BN43" s="240"/>
      <c r="BO43" s="253"/>
      <c r="BP43" s="253"/>
      <c r="BQ43" s="250">
        <v>37</v>
      </c>
      <c r="BR43" s="251"/>
      <c r="BS43" s="752" t="s">
        <v>594</v>
      </c>
      <c r="BT43" s="753"/>
      <c r="BU43" s="753"/>
      <c r="BV43" s="753"/>
      <c r="BW43" s="753"/>
      <c r="BX43" s="753"/>
      <c r="BY43" s="753"/>
      <c r="BZ43" s="753"/>
      <c r="CA43" s="753"/>
      <c r="CB43" s="753"/>
      <c r="CC43" s="753"/>
      <c r="CD43" s="753"/>
      <c r="CE43" s="753"/>
      <c r="CF43" s="753"/>
      <c r="CG43" s="754"/>
      <c r="CH43" s="765">
        <v>9</v>
      </c>
      <c r="CI43" s="766"/>
      <c r="CJ43" s="766"/>
      <c r="CK43" s="766"/>
      <c r="CL43" s="767"/>
      <c r="CM43" s="765">
        <v>55939</v>
      </c>
      <c r="CN43" s="766"/>
      <c r="CO43" s="766"/>
      <c r="CP43" s="766"/>
      <c r="CQ43" s="767"/>
      <c r="CR43" s="765">
        <v>55561</v>
      </c>
      <c r="CS43" s="766"/>
      <c r="CT43" s="766"/>
      <c r="CU43" s="766"/>
      <c r="CV43" s="767"/>
      <c r="CW43" s="765">
        <v>0</v>
      </c>
      <c r="CX43" s="766"/>
      <c r="CY43" s="766"/>
      <c r="CZ43" s="766"/>
      <c r="DA43" s="767"/>
      <c r="DB43" s="765">
        <v>0</v>
      </c>
      <c r="DC43" s="766"/>
      <c r="DD43" s="766"/>
      <c r="DE43" s="766"/>
      <c r="DF43" s="767"/>
      <c r="DG43" s="765">
        <v>1713</v>
      </c>
      <c r="DH43" s="766"/>
      <c r="DI43" s="766"/>
      <c r="DJ43" s="766"/>
      <c r="DK43" s="767"/>
      <c r="DL43" s="765">
        <v>0</v>
      </c>
      <c r="DM43" s="766"/>
      <c r="DN43" s="766"/>
      <c r="DO43" s="766"/>
      <c r="DP43" s="767"/>
      <c r="DQ43" s="765"/>
      <c r="DR43" s="766"/>
      <c r="DS43" s="766"/>
      <c r="DT43" s="766"/>
      <c r="DU43" s="767"/>
      <c r="DV43" s="768"/>
      <c r="DW43" s="769"/>
      <c r="DX43" s="769"/>
      <c r="DY43" s="769"/>
      <c r="DZ43" s="770"/>
      <c r="EA43" s="234"/>
    </row>
    <row r="44" spans="1:131" s="235" customFormat="1" ht="26.25" customHeight="1" x14ac:dyDescent="0.15">
      <c r="A44" s="249">
        <v>17</v>
      </c>
      <c r="B44" s="739"/>
      <c r="C44" s="740"/>
      <c r="D44" s="740"/>
      <c r="E44" s="740"/>
      <c r="F44" s="740"/>
      <c r="G44" s="740"/>
      <c r="H44" s="740"/>
      <c r="I44" s="740"/>
      <c r="J44" s="740"/>
      <c r="K44" s="740"/>
      <c r="L44" s="740"/>
      <c r="M44" s="740"/>
      <c r="N44" s="740"/>
      <c r="O44" s="740"/>
      <c r="P44" s="741"/>
      <c r="Q44" s="742"/>
      <c r="R44" s="743"/>
      <c r="S44" s="743"/>
      <c r="T44" s="743"/>
      <c r="U44" s="743"/>
      <c r="V44" s="743"/>
      <c r="W44" s="743"/>
      <c r="X44" s="743"/>
      <c r="Y44" s="743"/>
      <c r="Z44" s="743"/>
      <c r="AA44" s="743"/>
      <c r="AB44" s="743"/>
      <c r="AC44" s="743"/>
      <c r="AD44" s="743"/>
      <c r="AE44" s="744"/>
      <c r="AF44" s="818"/>
      <c r="AG44" s="743"/>
      <c r="AH44" s="743"/>
      <c r="AI44" s="743"/>
      <c r="AJ44" s="819"/>
      <c r="AK44" s="822"/>
      <c r="AL44" s="823"/>
      <c r="AM44" s="823"/>
      <c r="AN44" s="823"/>
      <c r="AO44" s="823"/>
      <c r="AP44" s="823"/>
      <c r="AQ44" s="823"/>
      <c r="AR44" s="823"/>
      <c r="AS44" s="823"/>
      <c r="AT44" s="823"/>
      <c r="AU44" s="823"/>
      <c r="AV44" s="823"/>
      <c r="AW44" s="823"/>
      <c r="AX44" s="823"/>
      <c r="AY44" s="823"/>
      <c r="AZ44" s="824"/>
      <c r="BA44" s="824"/>
      <c r="BB44" s="824"/>
      <c r="BC44" s="824"/>
      <c r="BD44" s="824"/>
      <c r="BE44" s="820"/>
      <c r="BF44" s="820"/>
      <c r="BG44" s="820"/>
      <c r="BH44" s="820"/>
      <c r="BI44" s="821"/>
      <c r="BJ44" s="240"/>
      <c r="BK44" s="240"/>
      <c r="BL44" s="240"/>
      <c r="BM44" s="240"/>
      <c r="BN44" s="240"/>
      <c r="BO44" s="253"/>
      <c r="BP44" s="253"/>
      <c r="BQ44" s="250">
        <v>38</v>
      </c>
      <c r="BR44" s="251"/>
      <c r="BS44" s="752" t="s">
        <v>595</v>
      </c>
      <c r="BT44" s="753"/>
      <c r="BU44" s="753"/>
      <c r="BV44" s="753"/>
      <c r="BW44" s="753"/>
      <c r="BX44" s="753"/>
      <c r="BY44" s="753"/>
      <c r="BZ44" s="753"/>
      <c r="CA44" s="753"/>
      <c r="CB44" s="753"/>
      <c r="CC44" s="753"/>
      <c r="CD44" s="753"/>
      <c r="CE44" s="753"/>
      <c r="CF44" s="753"/>
      <c r="CG44" s="754"/>
      <c r="CH44" s="765">
        <v>105</v>
      </c>
      <c r="CI44" s="766"/>
      <c r="CJ44" s="766"/>
      <c r="CK44" s="766"/>
      <c r="CL44" s="767"/>
      <c r="CM44" s="765">
        <v>8937</v>
      </c>
      <c r="CN44" s="766"/>
      <c r="CO44" s="766"/>
      <c r="CP44" s="766"/>
      <c r="CQ44" s="767"/>
      <c r="CR44" s="765">
        <v>105</v>
      </c>
      <c r="CS44" s="766"/>
      <c r="CT44" s="766"/>
      <c r="CU44" s="766"/>
      <c r="CV44" s="767"/>
      <c r="CW44" s="765">
        <v>0</v>
      </c>
      <c r="CX44" s="766"/>
      <c r="CY44" s="766"/>
      <c r="CZ44" s="766"/>
      <c r="DA44" s="767"/>
      <c r="DB44" s="765">
        <v>1886</v>
      </c>
      <c r="DC44" s="766"/>
      <c r="DD44" s="766"/>
      <c r="DE44" s="766"/>
      <c r="DF44" s="767"/>
      <c r="DG44" s="765">
        <v>26341</v>
      </c>
      <c r="DH44" s="766"/>
      <c r="DI44" s="766"/>
      <c r="DJ44" s="766"/>
      <c r="DK44" s="767"/>
      <c r="DL44" s="765">
        <v>0</v>
      </c>
      <c r="DM44" s="766"/>
      <c r="DN44" s="766"/>
      <c r="DO44" s="766"/>
      <c r="DP44" s="767"/>
      <c r="DQ44" s="765"/>
      <c r="DR44" s="766"/>
      <c r="DS44" s="766"/>
      <c r="DT44" s="766"/>
      <c r="DU44" s="767"/>
      <c r="DV44" s="768"/>
      <c r="DW44" s="769"/>
      <c r="DX44" s="769"/>
      <c r="DY44" s="769"/>
      <c r="DZ44" s="770"/>
      <c r="EA44" s="234"/>
    </row>
    <row r="45" spans="1:131" s="235" customFormat="1" ht="26.25" customHeight="1" x14ac:dyDescent="0.15">
      <c r="A45" s="249">
        <v>18</v>
      </c>
      <c r="B45" s="739"/>
      <c r="C45" s="740"/>
      <c r="D45" s="740"/>
      <c r="E45" s="740"/>
      <c r="F45" s="740"/>
      <c r="G45" s="740"/>
      <c r="H45" s="740"/>
      <c r="I45" s="740"/>
      <c r="J45" s="740"/>
      <c r="K45" s="740"/>
      <c r="L45" s="740"/>
      <c r="M45" s="740"/>
      <c r="N45" s="740"/>
      <c r="O45" s="740"/>
      <c r="P45" s="741"/>
      <c r="Q45" s="742"/>
      <c r="R45" s="743"/>
      <c r="S45" s="743"/>
      <c r="T45" s="743"/>
      <c r="U45" s="743"/>
      <c r="V45" s="743"/>
      <c r="W45" s="743"/>
      <c r="X45" s="743"/>
      <c r="Y45" s="743"/>
      <c r="Z45" s="743"/>
      <c r="AA45" s="743"/>
      <c r="AB45" s="743"/>
      <c r="AC45" s="743"/>
      <c r="AD45" s="743"/>
      <c r="AE45" s="744"/>
      <c r="AF45" s="818"/>
      <c r="AG45" s="743"/>
      <c r="AH45" s="743"/>
      <c r="AI45" s="743"/>
      <c r="AJ45" s="819"/>
      <c r="AK45" s="822"/>
      <c r="AL45" s="823"/>
      <c r="AM45" s="823"/>
      <c r="AN45" s="823"/>
      <c r="AO45" s="823"/>
      <c r="AP45" s="823"/>
      <c r="AQ45" s="823"/>
      <c r="AR45" s="823"/>
      <c r="AS45" s="823"/>
      <c r="AT45" s="823"/>
      <c r="AU45" s="823"/>
      <c r="AV45" s="823"/>
      <c r="AW45" s="823"/>
      <c r="AX45" s="823"/>
      <c r="AY45" s="823"/>
      <c r="AZ45" s="824"/>
      <c r="BA45" s="824"/>
      <c r="BB45" s="824"/>
      <c r="BC45" s="824"/>
      <c r="BD45" s="824"/>
      <c r="BE45" s="820"/>
      <c r="BF45" s="820"/>
      <c r="BG45" s="820"/>
      <c r="BH45" s="820"/>
      <c r="BI45" s="821"/>
      <c r="BJ45" s="240"/>
      <c r="BK45" s="240"/>
      <c r="BL45" s="240"/>
      <c r="BM45" s="240"/>
      <c r="BN45" s="240"/>
      <c r="BO45" s="253"/>
      <c r="BP45" s="253"/>
      <c r="BQ45" s="250">
        <v>39</v>
      </c>
      <c r="BR45" s="251"/>
      <c r="BS45" s="752" t="s">
        <v>596</v>
      </c>
      <c r="BT45" s="753"/>
      <c r="BU45" s="753"/>
      <c r="BV45" s="753"/>
      <c r="BW45" s="753"/>
      <c r="BX45" s="753"/>
      <c r="BY45" s="753"/>
      <c r="BZ45" s="753"/>
      <c r="CA45" s="753"/>
      <c r="CB45" s="753"/>
      <c r="CC45" s="753"/>
      <c r="CD45" s="753"/>
      <c r="CE45" s="753"/>
      <c r="CF45" s="753"/>
      <c r="CG45" s="754"/>
      <c r="CH45" s="765">
        <v>856</v>
      </c>
      <c r="CI45" s="766"/>
      <c r="CJ45" s="766"/>
      <c r="CK45" s="766"/>
      <c r="CL45" s="767"/>
      <c r="CM45" s="765">
        <v>9185</v>
      </c>
      <c r="CN45" s="766"/>
      <c r="CO45" s="766"/>
      <c r="CP45" s="766"/>
      <c r="CQ45" s="767"/>
      <c r="CR45" s="765">
        <v>100</v>
      </c>
      <c r="CS45" s="766"/>
      <c r="CT45" s="766"/>
      <c r="CU45" s="766"/>
      <c r="CV45" s="767"/>
      <c r="CW45" s="765">
        <v>0</v>
      </c>
      <c r="CX45" s="766"/>
      <c r="CY45" s="766"/>
      <c r="CZ45" s="766"/>
      <c r="DA45" s="767"/>
      <c r="DB45" s="765">
        <v>0</v>
      </c>
      <c r="DC45" s="766"/>
      <c r="DD45" s="766"/>
      <c r="DE45" s="766"/>
      <c r="DF45" s="767"/>
      <c r="DG45" s="765">
        <v>0</v>
      </c>
      <c r="DH45" s="766"/>
      <c r="DI45" s="766"/>
      <c r="DJ45" s="766"/>
      <c r="DK45" s="767"/>
      <c r="DL45" s="765">
        <v>0</v>
      </c>
      <c r="DM45" s="766"/>
      <c r="DN45" s="766"/>
      <c r="DO45" s="766"/>
      <c r="DP45" s="767"/>
      <c r="DQ45" s="765"/>
      <c r="DR45" s="766"/>
      <c r="DS45" s="766"/>
      <c r="DT45" s="766"/>
      <c r="DU45" s="767"/>
      <c r="DV45" s="768"/>
      <c r="DW45" s="769"/>
      <c r="DX45" s="769"/>
      <c r="DY45" s="769"/>
      <c r="DZ45" s="770"/>
      <c r="EA45" s="234"/>
    </row>
    <row r="46" spans="1:131" s="235" customFormat="1" ht="26.25" customHeight="1" x14ac:dyDescent="0.15">
      <c r="A46" s="249">
        <v>19</v>
      </c>
      <c r="B46" s="739"/>
      <c r="C46" s="740"/>
      <c r="D46" s="740"/>
      <c r="E46" s="740"/>
      <c r="F46" s="740"/>
      <c r="G46" s="740"/>
      <c r="H46" s="740"/>
      <c r="I46" s="740"/>
      <c r="J46" s="740"/>
      <c r="K46" s="740"/>
      <c r="L46" s="740"/>
      <c r="M46" s="740"/>
      <c r="N46" s="740"/>
      <c r="O46" s="740"/>
      <c r="P46" s="741"/>
      <c r="Q46" s="742"/>
      <c r="R46" s="743"/>
      <c r="S46" s="743"/>
      <c r="T46" s="743"/>
      <c r="U46" s="743"/>
      <c r="V46" s="743"/>
      <c r="W46" s="743"/>
      <c r="X46" s="743"/>
      <c r="Y46" s="743"/>
      <c r="Z46" s="743"/>
      <c r="AA46" s="743"/>
      <c r="AB46" s="743"/>
      <c r="AC46" s="743"/>
      <c r="AD46" s="743"/>
      <c r="AE46" s="744"/>
      <c r="AF46" s="818"/>
      <c r="AG46" s="743"/>
      <c r="AH46" s="743"/>
      <c r="AI46" s="743"/>
      <c r="AJ46" s="819"/>
      <c r="AK46" s="822"/>
      <c r="AL46" s="823"/>
      <c r="AM46" s="823"/>
      <c r="AN46" s="823"/>
      <c r="AO46" s="823"/>
      <c r="AP46" s="823"/>
      <c r="AQ46" s="823"/>
      <c r="AR46" s="823"/>
      <c r="AS46" s="823"/>
      <c r="AT46" s="823"/>
      <c r="AU46" s="823"/>
      <c r="AV46" s="823"/>
      <c r="AW46" s="823"/>
      <c r="AX46" s="823"/>
      <c r="AY46" s="823"/>
      <c r="AZ46" s="824"/>
      <c r="BA46" s="824"/>
      <c r="BB46" s="824"/>
      <c r="BC46" s="824"/>
      <c r="BD46" s="824"/>
      <c r="BE46" s="820"/>
      <c r="BF46" s="820"/>
      <c r="BG46" s="820"/>
      <c r="BH46" s="820"/>
      <c r="BI46" s="821"/>
      <c r="BJ46" s="240"/>
      <c r="BK46" s="240"/>
      <c r="BL46" s="240"/>
      <c r="BM46" s="240"/>
      <c r="BN46" s="240"/>
      <c r="BO46" s="253"/>
      <c r="BP46" s="253"/>
      <c r="BQ46" s="250">
        <v>40</v>
      </c>
      <c r="BR46" s="251"/>
      <c r="BS46" s="752" t="s">
        <v>597</v>
      </c>
      <c r="BT46" s="753"/>
      <c r="BU46" s="753"/>
      <c r="BV46" s="753"/>
      <c r="BW46" s="753"/>
      <c r="BX46" s="753"/>
      <c r="BY46" s="753"/>
      <c r="BZ46" s="753"/>
      <c r="CA46" s="753"/>
      <c r="CB46" s="753"/>
      <c r="CC46" s="753"/>
      <c r="CD46" s="753"/>
      <c r="CE46" s="753"/>
      <c r="CF46" s="753"/>
      <c r="CG46" s="754"/>
      <c r="CH46" s="765">
        <v>-16</v>
      </c>
      <c r="CI46" s="766"/>
      <c r="CJ46" s="766"/>
      <c r="CK46" s="766"/>
      <c r="CL46" s="767"/>
      <c r="CM46" s="765">
        <v>93</v>
      </c>
      <c r="CN46" s="766"/>
      <c r="CO46" s="766"/>
      <c r="CP46" s="766"/>
      <c r="CQ46" s="767"/>
      <c r="CR46" s="765">
        <v>1</v>
      </c>
      <c r="CS46" s="766"/>
      <c r="CT46" s="766"/>
      <c r="CU46" s="766"/>
      <c r="CV46" s="767"/>
      <c r="CW46" s="765">
        <v>0</v>
      </c>
      <c r="CX46" s="766"/>
      <c r="CY46" s="766"/>
      <c r="CZ46" s="766"/>
      <c r="DA46" s="767"/>
      <c r="DB46" s="765">
        <v>0</v>
      </c>
      <c r="DC46" s="766"/>
      <c r="DD46" s="766"/>
      <c r="DE46" s="766"/>
      <c r="DF46" s="767"/>
      <c r="DG46" s="765">
        <v>0</v>
      </c>
      <c r="DH46" s="766"/>
      <c r="DI46" s="766"/>
      <c r="DJ46" s="766"/>
      <c r="DK46" s="767"/>
      <c r="DL46" s="765">
        <v>0</v>
      </c>
      <c r="DM46" s="766"/>
      <c r="DN46" s="766"/>
      <c r="DO46" s="766"/>
      <c r="DP46" s="767"/>
      <c r="DQ46" s="765"/>
      <c r="DR46" s="766"/>
      <c r="DS46" s="766"/>
      <c r="DT46" s="766"/>
      <c r="DU46" s="767"/>
      <c r="DV46" s="768"/>
      <c r="DW46" s="769"/>
      <c r="DX46" s="769"/>
      <c r="DY46" s="769"/>
      <c r="DZ46" s="770"/>
      <c r="EA46" s="234"/>
    </row>
    <row r="47" spans="1:131" s="235" customFormat="1" ht="26.25" customHeight="1" x14ac:dyDescent="0.15">
      <c r="A47" s="249">
        <v>20</v>
      </c>
      <c r="B47" s="739"/>
      <c r="C47" s="740"/>
      <c r="D47" s="740"/>
      <c r="E47" s="740"/>
      <c r="F47" s="740"/>
      <c r="G47" s="740"/>
      <c r="H47" s="740"/>
      <c r="I47" s="740"/>
      <c r="J47" s="740"/>
      <c r="K47" s="740"/>
      <c r="L47" s="740"/>
      <c r="M47" s="740"/>
      <c r="N47" s="740"/>
      <c r="O47" s="740"/>
      <c r="P47" s="741"/>
      <c r="Q47" s="742"/>
      <c r="R47" s="743"/>
      <c r="S47" s="743"/>
      <c r="T47" s="743"/>
      <c r="U47" s="743"/>
      <c r="V47" s="743"/>
      <c r="W47" s="743"/>
      <c r="X47" s="743"/>
      <c r="Y47" s="743"/>
      <c r="Z47" s="743"/>
      <c r="AA47" s="743"/>
      <c r="AB47" s="743"/>
      <c r="AC47" s="743"/>
      <c r="AD47" s="743"/>
      <c r="AE47" s="744"/>
      <c r="AF47" s="818"/>
      <c r="AG47" s="743"/>
      <c r="AH47" s="743"/>
      <c r="AI47" s="743"/>
      <c r="AJ47" s="819"/>
      <c r="AK47" s="822"/>
      <c r="AL47" s="823"/>
      <c r="AM47" s="823"/>
      <c r="AN47" s="823"/>
      <c r="AO47" s="823"/>
      <c r="AP47" s="823"/>
      <c r="AQ47" s="823"/>
      <c r="AR47" s="823"/>
      <c r="AS47" s="823"/>
      <c r="AT47" s="823"/>
      <c r="AU47" s="823"/>
      <c r="AV47" s="823"/>
      <c r="AW47" s="823"/>
      <c r="AX47" s="823"/>
      <c r="AY47" s="823"/>
      <c r="AZ47" s="824"/>
      <c r="BA47" s="824"/>
      <c r="BB47" s="824"/>
      <c r="BC47" s="824"/>
      <c r="BD47" s="824"/>
      <c r="BE47" s="820"/>
      <c r="BF47" s="820"/>
      <c r="BG47" s="820"/>
      <c r="BH47" s="820"/>
      <c r="BI47" s="821"/>
      <c r="BJ47" s="240"/>
      <c r="BK47" s="240"/>
      <c r="BL47" s="240"/>
      <c r="BM47" s="240"/>
      <c r="BN47" s="240"/>
      <c r="BO47" s="253"/>
      <c r="BP47" s="253"/>
      <c r="BQ47" s="250">
        <v>41</v>
      </c>
      <c r="BR47" s="251"/>
      <c r="BS47" s="752" t="s">
        <v>598</v>
      </c>
      <c r="BT47" s="753"/>
      <c r="BU47" s="753"/>
      <c r="BV47" s="753"/>
      <c r="BW47" s="753"/>
      <c r="BX47" s="753"/>
      <c r="BY47" s="753"/>
      <c r="BZ47" s="753"/>
      <c r="CA47" s="753"/>
      <c r="CB47" s="753"/>
      <c r="CC47" s="753"/>
      <c r="CD47" s="753"/>
      <c r="CE47" s="753"/>
      <c r="CF47" s="753"/>
      <c r="CG47" s="754"/>
      <c r="CH47" s="765">
        <v>-34</v>
      </c>
      <c r="CI47" s="766"/>
      <c r="CJ47" s="766"/>
      <c r="CK47" s="766"/>
      <c r="CL47" s="767"/>
      <c r="CM47" s="765">
        <v>209</v>
      </c>
      <c r="CN47" s="766"/>
      <c r="CO47" s="766"/>
      <c r="CP47" s="766"/>
      <c r="CQ47" s="767"/>
      <c r="CR47" s="765">
        <v>50</v>
      </c>
      <c r="CS47" s="766"/>
      <c r="CT47" s="766"/>
      <c r="CU47" s="766"/>
      <c r="CV47" s="767"/>
      <c r="CW47" s="765">
        <v>147</v>
      </c>
      <c r="CX47" s="766"/>
      <c r="CY47" s="766"/>
      <c r="CZ47" s="766"/>
      <c r="DA47" s="767"/>
      <c r="DB47" s="765">
        <v>0</v>
      </c>
      <c r="DC47" s="766"/>
      <c r="DD47" s="766"/>
      <c r="DE47" s="766"/>
      <c r="DF47" s="767"/>
      <c r="DG47" s="765">
        <v>0</v>
      </c>
      <c r="DH47" s="766"/>
      <c r="DI47" s="766"/>
      <c r="DJ47" s="766"/>
      <c r="DK47" s="767"/>
      <c r="DL47" s="765">
        <v>0</v>
      </c>
      <c r="DM47" s="766"/>
      <c r="DN47" s="766"/>
      <c r="DO47" s="766"/>
      <c r="DP47" s="767"/>
      <c r="DQ47" s="765"/>
      <c r="DR47" s="766"/>
      <c r="DS47" s="766"/>
      <c r="DT47" s="766"/>
      <c r="DU47" s="767"/>
      <c r="DV47" s="768"/>
      <c r="DW47" s="769"/>
      <c r="DX47" s="769"/>
      <c r="DY47" s="769"/>
      <c r="DZ47" s="770"/>
      <c r="EA47" s="234"/>
    </row>
    <row r="48" spans="1:131" s="235" customFormat="1" ht="26.25" customHeight="1" x14ac:dyDescent="0.15">
      <c r="A48" s="249">
        <v>21</v>
      </c>
      <c r="B48" s="739"/>
      <c r="C48" s="740"/>
      <c r="D48" s="740"/>
      <c r="E48" s="740"/>
      <c r="F48" s="740"/>
      <c r="G48" s="740"/>
      <c r="H48" s="740"/>
      <c r="I48" s="740"/>
      <c r="J48" s="740"/>
      <c r="K48" s="740"/>
      <c r="L48" s="740"/>
      <c r="M48" s="740"/>
      <c r="N48" s="740"/>
      <c r="O48" s="740"/>
      <c r="P48" s="741"/>
      <c r="Q48" s="742"/>
      <c r="R48" s="743"/>
      <c r="S48" s="743"/>
      <c r="T48" s="743"/>
      <c r="U48" s="743"/>
      <c r="V48" s="743"/>
      <c r="W48" s="743"/>
      <c r="X48" s="743"/>
      <c r="Y48" s="743"/>
      <c r="Z48" s="743"/>
      <c r="AA48" s="743"/>
      <c r="AB48" s="743"/>
      <c r="AC48" s="743"/>
      <c r="AD48" s="743"/>
      <c r="AE48" s="744"/>
      <c r="AF48" s="818"/>
      <c r="AG48" s="743"/>
      <c r="AH48" s="743"/>
      <c r="AI48" s="743"/>
      <c r="AJ48" s="819"/>
      <c r="AK48" s="822"/>
      <c r="AL48" s="823"/>
      <c r="AM48" s="823"/>
      <c r="AN48" s="823"/>
      <c r="AO48" s="823"/>
      <c r="AP48" s="823"/>
      <c r="AQ48" s="823"/>
      <c r="AR48" s="823"/>
      <c r="AS48" s="823"/>
      <c r="AT48" s="823"/>
      <c r="AU48" s="823"/>
      <c r="AV48" s="823"/>
      <c r="AW48" s="823"/>
      <c r="AX48" s="823"/>
      <c r="AY48" s="823"/>
      <c r="AZ48" s="824"/>
      <c r="BA48" s="824"/>
      <c r="BB48" s="824"/>
      <c r="BC48" s="824"/>
      <c r="BD48" s="824"/>
      <c r="BE48" s="820"/>
      <c r="BF48" s="820"/>
      <c r="BG48" s="820"/>
      <c r="BH48" s="820"/>
      <c r="BI48" s="821"/>
      <c r="BJ48" s="240"/>
      <c r="BK48" s="240"/>
      <c r="BL48" s="240"/>
      <c r="BM48" s="240"/>
      <c r="BN48" s="240"/>
      <c r="BO48" s="253"/>
      <c r="BP48" s="253"/>
      <c r="BQ48" s="250">
        <v>42</v>
      </c>
      <c r="BR48" s="251"/>
      <c r="BS48" s="752" t="s">
        <v>599</v>
      </c>
      <c r="BT48" s="753"/>
      <c r="BU48" s="753"/>
      <c r="BV48" s="753"/>
      <c r="BW48" s="753"/>
      <c r="BX48" s="753"/>
      <c r="BY48" s="753"/>
      <c r="BZ48" s="753"/>
      <c r="CA48" s="753"/>
      <c r="CB48" s="753"/>
      <c r="CC48" s="753"/>
      <c r="CD48" s="753"/>
      <c r="CE48" s="753"/>
      <c r="CF48" s="753"/>
      <c r="CG48" s="754"/>
      <c r="CH48" s="765">
        <v>-6</v>
      </c>
      <c r="CI48" s="766"/>
      <c r="CJ48" s="766"/>
      <c r="CK48" s="766"/>
      <c r="CL48" s="767"/>
      <c r="CM48" s="765">
        <v>3068</v>
      </c>
      <c r="CN48" s="766"/>
      <c r="CO48" s="766"/>
      <c r="CP48" s="766"/>
      <c r="CQ48" s="767"/>
      <c r="CR48" s="765">
        <v>106</v>
      </c>
      <c r="CS48" s="766"/>
      <c r="CT48" s="766"/>
      <c r="CU48" s="766"/>
      <c r="CV48" s="767"/>
      <c r="CW48" s="765">
        <v>1</v>
      </c>
      <c r="CX48" s="766"/>
      <c r="CY48" s="766"/>
      <c r="CZ48" s="766"/>
      <c r="DA48" s="767"/>
      <c r="DB48" s="765">
        <v>0</v>
      </c>
      <c r="DC48" s="766"/>
      <c r="DD48" s="766"/>
      <c r="DE48" s="766"/>
      <c r="DF48" s="767"/>
      <c r="DG48" s="765">
        <v>0</v>
      </c>
      <c r="DH48" s="766"/>
      <c r="DI48" s="766"/>
      <c r="DJ48" s="766"/>
      <c r="DK48" s="767"/>
      <c r="DL48" s="765">
        <v>0</v>
      </c>
      <c r="DM48" s="766"/>
      <c r="DN48" s="766"/>
      <c r="DO48" s="766"/>
      <c r="DP48" s="767"/>
      <c r="DQ48" s="765"/>
      <c r="DR48" s="766"/>
      <c r="DS48" s="766"/>
      <c r="DT48" s="766"/>
      <c r="DU48" s="767"/>
      <c r="DV48" s="768"/>
      <c r="DW48" s="769"/>
      <c r="DX48" s="769"/>
      <c r="DY48" s="769"/>
      <c r="DZ48" s="770"/>
      <c r="EA48" s="234"/>
    </row>
    <row r="49" spans="1:131" s="235" customFormat="1" ht="26.25" customHeight="1" x14ac:dyDescent="0.15">
      <c r="A49" s="249">
        <v>22</v>
      </c>
      <c r="B49" s="739"/>
      <c r="C49" s="740"/>
      <c r="D49" s="740"/>
      <c r="E49" s="740"/>
      <c r="F49" s="740"/>
      <c r="G49" s="740"/>
      <c r="H49" s="740"/>
      <c r="I49" s="740"/>
      <c r="J49" s="740"/>
      <c r="K49" s="740"/>
      <c r="L49" s="740"/>
      <c r="M49" s="740"/>
      <c r="N49" s="740"/>
      <c r="O49" s="740"/>
      <c r="P49" s="741"/>
      <c r="Q49" s="742"/>
      <c r="R49" s="743"/>
      <c r="S49" s="743"/>
      <c r="T49" s="743"/>
      <c r="U49" s="743"/>
      <c r="V49" s="743"/>
      <c r="W49" s="743"/>
      <c r="X49" s="743"/>
      <c r="Y49" s="743"/>
      <c r="Z49" s="743"/>
      <c r="AA49" s="743"/>
      <c r="AB49" s="743"/>
      <c r="AC49" s="743"/>
      <c r="AD49" s="743"/>
      <c r="AE49" s="744"/>
      <c r="AF49" s="818"/>
      <c r="AG49" s="743"/>
      <c r="AH49" s="743"/>
      <c r="AI49" s="743"/>
      <c r="AJ49" s="819"/>
      <c r="AK49" s="822"/>
      <c r="AL49" s="823"/>
      <c r="AM49" s="823"/>
      <c r="AN49" s="823"/>
      <c r="AO49" s="823"/>
      <c r="AP49" s="823"/>
      <c r="AQ49" s="823"/>
      <c r="AR49" s="823"/>
      <c r="AS49" s="823"/>
      <c r="AT49" s="823"/>
      <c r="AU49" s="823"/>
      <c r="AV49" s="823"/>
      <c r="AW49" s="823"/>
      <c r="AX49" s="823"/>
      <c r="AY49" s="823"/>
      <c r="AZ49" s="824"/>
      <c r="BA49" s="824"/>
      <c r="BB49" s="824"/>
      <c r="BC49" s="824"/>
      <c r="BD49" s="824"/>
      <c r="BE49" s="820"/>
      <c r="BF49" s="820"/>
      <c r="BG49" s="820"/>
      <c r="BH49" s="820"/>
      <c r="BI49" s="821"/>
      <c r="BJ49" s="240"/>
      <c r="BK49" s="240"/>
      <c r="BL49" s="240"/>
      <c r="BM49" s="240"/>
      <c r="BN49" s="240"/>
      <c r="BO49" s="253"/>
      <c r="BP49" s="253"/>
      <c r="BQ49" s="250">
        <v>43</v>
      </c>
      <c r="BR49" s="251"/>
      <c r="BS49" s="752" t="s">
        <v>600</v>
      </c>
      <c r="BT49" s="753"/>
      <c r="BU49" s="753"/>
      <c r="BV49" s="753"/>
      <c r="BW49" s="753"/>
      <c r="BX49" s="753"/>
      <c r="BY49" s="753"/>
      <c r="BZ49" s="753"/>
      <c r="CA49" s="753"/>
      <c r="CB49" s="753"/>
      <c r="CC49" s="753"/>
      <c r="CD49" s="753"/>
      <c r="CE49" s="753"/>
      <c r="CF49" s="753"/>
      <c r="CG49" s="754"/>
      <c r="CH49" s="765">
        <v>14</v>
      </c>
      <c r="CI49" s="766"/>
      <c r="CJ49" s="766"/>
      <c r="CK49" s="766"/>
      <c r="CL49" s="767"/>
      <c r="CM49" s="765">
        <v>85</v>
      </c>
      <c r="CN49" s="766"/>
      <c r="CO49" s="766"/>
      <c r="CP49" s="766"/>
      <c r="CQ49" s="767"/>
      <c r="CR49" s="765">
        <v>7</v>
      </c>
      <c r="CS49" s="766"/>
      <c r="CT49" s="766"/>
      <c r="CU49" s="766"/>
      <c r="CV49" s="767"/>
      <c r="CW49" s="765">
        <v>0</v>
      </c>
      <c r="CX49" s="766"/>
      <c r="CY49" s="766"/>
      <c r="CZ49" s="766"/>
      <c r="DA49" s="767"/>
      <c r="DB49" s="765">
        <v>0</v>
      </c>
      <c r="DC49" s="766"/>
      <c r="DD49" s="766"/>
      <c r="DE49" s="766"/>
      <c r="DF49" s="767"/>
      <c r="DG49" s="765">
        <v>0</v>
      </c>
      <c r="DH49" s="766"/>
      <c r="DI49" s="766"/>
      <c r="DJ49" s="766"/>
      <c r="DK49" s="767"/>
      <c r="DL49" s="765">
        <v>0</v>
      </c>
      <c r="DM49" s="766"/>
      <c r="DN49" s="766"/>
      <c r="DO49" s="766"/>
      <c r="DP49" s="767"/>
      <c r="DQ49" s="765"/>
      <c r="DR49" s="766"/>
      <c r="DS49" s="766"/>
      <c r="DT49" s="766"/>
      <c r="DU49" s="767"/>
      <c r="DV49" s="768"/>
      <c r="DW49" s="769"/>
      <c r="DX49" s="769"/>
      <c r="DY49" s="769"/>
      <c r="DZ49" s="770"/>
      <c r="EA49" s="234"/>
    </row>
    <row r="50" spans="1:131" s="235" customFormat="1" ht="26.25" customHeight="1" x14ac:dyDescent="0.15">
      <c r="A50" s="249">
        <v>23</v>
      </c>
      <c r="B50" s="739"/>
      <c r="C50" s="740"/>
      <c r="D50" s="740"/>
      <c r="E50" s="740"/>
      <c r="F50" s="740"/>
      <c r="G50" s="740"/>
      <c r="H50" s="740"/>
      <c r="I50" s="740"/>
      <c r="J50" s="740"/>
      <c r="K50" s="740"/>
      <c r="L50" s="740"/>
      <c r="M50" s="740"/>
      <c r="N50" s="740"/>
      <c r="O50" s="740"/>
      <c r="P50" s="741"/>
      <c r="Q50" s="825"/>
      <c r="R50" s="826"/>
      <c r="S50" s="826"/>
      <c r="T50" s="826"/>
      <c r="U50" s="826"/>
      <c r="V50" s="826"/>
      <c r="W50" s="826"/>
      <c r="X50" s="826"/>
      <c r="Y50" s="826"/>
      <c r="Z50" s="826"/>
      <c r="AA50" s="826"/>
      <c r="AB50" s="826"/>
      <c r="AC50" s="826"/>
      <c r="AD50" s="826"/>
      <c r="AE50" s="827"/>
      <c r="AF50" s="818"/>
      <c r="AG50" s="743"/>
      <c r="AH50" s="743"/>
      <c r="AI50" s="743"/>
      <c r="AJ50" s="819"/>
      <c r="AK50" s="828"/>
      <c r="AL50" s="826"/>
      <c r="AM50" s="826"/>
      <c r="AN50" s="826"/>
      <c r="AO50" s="826"/>
      <c r="AP50" s="826"/>
      <c r="AQ50" s="826"/>
      <c r="AR50" s="826"/>
      <c r="AS50" s="826"/>
      <c r="AT50" s="826"/>
      <c r="AU50" s="826"/>
      <c r="AV50" s="826"/>
      <c r="AW50" s="826"/>
      <c r="AX50" s="826"/>
      <c r="AY50" s="826"/>
      <c r="AZ50" s="829"/>
      <c r="BA50" s="829"/>
      <c r="BB50" s="829"/>
      <c r="BC50" s="829"/>
      <c r="BD50" s="829"/>
      <c r="BE50" s="820"/>
      <c r="BF50" s="820"/>
      <c r="BG50" s="820"/>
      <c r="BH50" s="820"/>
      <c r="BI50" s="821"/>
      <c r="BJ50" s="240"/>
      <c r="BK50" s="240"/>
      <c r="BL50" s="240"/>
      <c r="BM50" s="240"/>
      <c r="BN50" s="240"/>
      <c r="BO50" s="253"/>
      <c r="BP50" s="253"/>
      <c r="BQ50" s="250">
        <v>44</v>
      </c>
      <c r="BR50" s="251"/>
      <c r="BS50" s="752" t="s">
        <v>601</v>
      </c>
      <c r="BT50" s="753"/>
      <c r="BU50" s="753"/>
      <c r="BV50" s="753"/>
      <c r="BW50" s="753"/>
      <c r="BX50" s="753"/>
      <c r="BY50" s="753"/>
      <c r="BZ50" s="753"/>
      <c r="CA50" s="753"/>
      <c r="CB50" s="753"/>
      <c r="CC50" s="753"/>
      <c r="CD50" s="753"/>
      <c r="CE50" s="753"/>
      <c r="CF50" s="753"/>
      <c r="CG50" s="754"/>
      <c r="CH50" s="765">
        <v>-148</v>
      </c>
      <c r="CI50" s="766"/>
      <c r="CJ50" s="766"/>
      <c r="CK50" s="766"/>
      <c r="CL50" s="767"/>
      <c r="CM50" s="765">
        <v>38355</v>
      </c>
      <c r="CN50" s="766"/>
      <c r="CO50" s="766"/>
      <c r="CP50" s="766"/>
      <c r="CQ50" s="767"/>
      <c r="CR50" s="765">
        <v>41309</v>
      </c>
      <c r="CS50" s="766"/>
      <c r="CT50" s="766"/>
      <c r="CU50" s="766"/>
      <c r="CV50" s="767"/>
      <c r="CW50" s="765">
        <v>8423</v>
      </c>
      <c r="CX50" s="766"/>
      <c r="CY50" s="766"/>
      <c r="CZ50" s="766"/>
      <c r="DA50" s="767"/>
      <c r="DB50" s="765">
        <v>0</v>
      </c>
      <c r="DC50" s="766"/>
      <c r="DD50" s="766"/>
      <c r="DE50" s="766"/>
      <c r="DF50" s="767"/>
      <c r="DG50" s="765">
        <v>0</v>
      </c>
      <c r="DH50" s="766"/>
      <c r="DI50" s="766"/>
      <c r="DJ50" s="766"/>
      <c r="DK50" s="767"/>
      <c r="DL50" s="765">
        <v>0</v>
      </c>
      <c r="DM50" s="766"/>
      <c r="DN50" s="766"/>
      <c r="DO50" s="766"/>
      <c r="DP50" s="767"/>
      <c r="DQ50" s="765"/>
      <c r="DR50" s="766"/>
      <c r="DS50" s="766"/>
      <c r="DT50" s="766"/>
      <c r="DU50" s="767"/>
      <c r="DV50" s="768"/>
      <c r="DW50" s="769"/>
      <c r="DX50" s="769"/>
      <c r="DY50" s="769"/>
      <c r="DZ50" s="770"/>
      <c r="EA50" s="234"/>
    </row>
    <row r="51" spans="1:131" s="235" customFormat="1" ht="26.25" customHeight="1" x14ac:dyDescent="0.15">
      <c r="A51" s="249">
        <v>24</v>
      </c>
      <c r="B51" s="739"/>
      <c r="C51" s="740"/>
      <c r="D51" s="740"/>
      <c r="E51" s="740"/>
      <c r="F51" s="740"/>
      <c r="G51" s="740"/>
      <c r="H51" s="740"/>
      <c r="I51" s="740"/>
      <c r="J51" s="740"/>
      <c r="K51" s="740"/>
      <c r="L51" s="740"/>
      <c r="M51" s="740"/>
      <c r="N51" s="740"/>
      <c r="O51" s="740"/>
      <c r="P51" s="741"/>
      <c r="Q51" s="825"/>
      <c r="R51" s="826"/>
      <c r="S51" s="826"/>
      <c r="T51" s="826"/>
      <c r="U51" s="826"/>
      <c r="V51" s="826"/>
      <c r="W51" s="826"/>
      <c r="X51" s="826"/>
      <c r="Y51" s="826"/>
      <c r="Z51" s="826"/>
      <c r="AA51" s="826"/>
      <c r="AB51" s="826"/>
      <c r="AC51" s="826"/>
      <c r="AD51" s="826"/>
      <c r="AE51" s="827"/>
      <c r="AF51" s="818"/>
      <c r="AG51" s="743"/>
      <c r="AH51" s="743"/>
      <c r="AI51" s="743"/>
      <c r="AJ51" s="819"/>
      <c r="AK51" s="828"/>
      <c r="AL51" s="826"/>
      <c r="AM51" s="826"/>
      <c r="AN51" s="826"/>
      <c r="AO51" s="826"/>
      <c r="AP51" s="826"/>
      <c r="AQ51" s="826"/>
      <c r="AR51" s="826"/>
      <c r="AS51" s="826"/>
      <c r="AT51" s="826"/>
      <c r="AU51" s="826"/>
      <c r="AV51" s="826"/>
      <c r="AW51" s="826"/>
      <c r="AX51" s="826"/>
      <c r="AY51" s="826"/>
      <c r="AZ51" s="829"/>
      <c r="BA51" s="829"/>
      <c r="BB51" s="829"/>
      <c r="BC51" s="829"/>
      <c r="BD51" s="829"/>
      <c r="BE51" s="820"/>
      <c r="BF51" s="820"/>
      <c r="BG51" s="820"/>
      <c r="BH51" s="820"/>
      <c r="BI51" s="821"/>
      <c r="BJ51" s="240"/>
      <c r="BK51" s="240"/>
      <c r="BL51" s="240"/>
      <c r="BM51" s="240"/>
      <c r="BN51" s="240"/>
      <c r="BO51" s="253"/>
      <c r="BP51" s="253"/>
      <c r="BQ51" s="250">
        <v>45</v>
      </c>
      <c r="BR51" s="251"/>
      <c r="BS51" s="752"/>
      <c r="BT51" s="753"/>
      <c r="BU51" s="753"/>
      <c r="BV51" s="753"/>
      <c r="BW51" s="753"/>
      <c r="BX51" s="753"/>
      <c r="BY51" s="753"/>
      <c r="BZ51" s="753"/>
      <c r="CA51" s="753"/>
      <c r="CB51" s="753"/>
      <c r="CC51" s="753"/>
      <c r="CD51" s="753"/>
      <c r="CE51" s="753"/>
      <c r="CF51" s="753"/>
      <c r="CG51" s="754"/>
      <c r="CH51" s="765"/>
      <c r="CI51" s="766"/>
      <c r="CJ51" s="766"/>
      <c r="CK51" s="766"/>
      <c r="CL51" s="767"/>
      <c r="CM51" s="765"/>
      <c r="CN51" s="766"/>
      <c r="CO51" s="766"/>
      <c r="CP51" s="766"/>
      <c r="CQ51" s="767"/>
      <c r="CR51" s="765"/>
      <c r="CS51" s="766"/>
      <c r="CT51" s="766"/>
      <c r="CU51" s="766"/>
      <c r="CV51" s="767"/>
      <c r="CW51" s="765"/>
      <c r="CX51" s="766"/>
      <c r="CY51" s="766"/>
      <c r="CZ51" s="766"/>
      <c r="DA51" s="767"/>
      <c r="DB51" s="765"/>
      <c r="DC51" s="766"/>
      <c r="DD51" s="766"/>
      <c r="DE51" s="766"/>
      <c r="DF51" s="767"/>
      <c r="DG51" s="765"/>
      <c r="DH51" s="766"/>
      <c r="DI51" s="766"/>
      <c r="DJ51" s="766"/>
      <c r="DK51" s="767"/>
      <c r="DL51" s="765"/>
      <c r="DM51" s="766"/>
      <c r="DN51" s="766"/>
      <c r="DO51" s="766"/>
      <c r="DP51" s="767"/>
      <c r="DQ51" s="765"/>
      <c r="DR51" s="766"/>
      <c r="DS51" s="766"/>
      <c r="DT51" s="766"/>
      <c r="DU51" s="767"/>
      <c r="DV51" s="768"/>
      <c r="DW51" s="769"/>
      <c r="DX51" s="769"/>
      <c r="DY51" s="769"/>
      <c r="DZ51" s="770"/>
      <c r="EA51" s="234"/>
    </row>
    <row r="52" spans="1:131" s="235" customFormat="1" ht="26.25" customHeight="1" x14ac:dyDescent="0.15">
      <c r="A52" s="249">
        <v>25</v>
      </c>
      <c r="B52" s="739"/>
      <c r="C52" s="740"/>
      <c r="D52" s="740"/>
      <c r="E52" s="740"/>
      <c r="F52" s="740"/>
      <c r="G52" s="740"/>
      <c r="H52" s="740"/>
      <c r="I52" s="740"/>
      <c r="J52" s="740"/>
      <c r="K52" s="740"/>
      <c r="L52" s="740"/>
      <c r="M52" s="740"/>
      <c r="N52" s="740"/>
      <c r="O52" s="740"/>
      <c r="P52" s="741"/>
      <c r="Q52" s="825"/>
      <c r="R52" s="826"/>
      <c r="S52" s="826"/>
      <c r="T52" s="826"/>
      <c r="U52" s="826"/>
      <c r="V52" s="826"/>
      <c r="W52" s="826"/>
      <c r="X52" s="826"/>
      <c r="Y52" s="826"/>
      <c r="Z52" s="826"/>
      <c r="AA52" s="826"/>
      <c r="AB52" s="826"/>
      <c r="AC52" s="826"/>
      <c r="AD52" s="826"/>
      <c r="AE52" s="827"/>
      <c r="AF52" s="818"/>
      <c r="AG52" s="743"/>
      <c r="AH52" s="743"/>
      <c r="AI52" s="743"/>
      <c r="AJ52" s="819"/>
      <c r="AK52" s="828"/>
      <c r="AL52" s="826"/>
      <c r="AM52" s="826"/>
      <c r="AN52" s="826"/>
      <c r="AO52" s="826"/>
      <c r="AP52" s="826"/>
      <c r="AQ52" s="826"/>
      <c r="AR52" s="826"/>
      <c r="AS52" s="826"/>
      <c r="AT52" s="826"/>
      <c r="AU52" s="826"/>
      <c r="AV52" s="826"/>
      <c r="AW52" s="826"/>
      <c r="AX52" s="826"/>
      <c r="AY52" s="826"/>
      <c r="AZ52" s="829"/>
      <c r="BA52" s="829"/>
      <c r="BB52" s="829"/>
      <c r="BC52" s="829"/>
      <c r="BD52" s="829"/>
      <c r="BE52" s="820"/>
      <c r="BF52" s="820"/>
      <c r="BG52" s="820"/>
      <c r="BH52" s="820"/>
      <c r="BI52" s="821"/>
      <c r="BJ52" s="240"/>
      <c r="BK52" s="240"/>
      <c r="BL52" s="240"/>
      <c r="BM52" s="240"/>
      <c r="BN52" s="240"/>
      <c r="BO52" s="253"/>
      <c r="BP52" s="253"/>
      <c r="BQ52" s="250">
        <v>46</v>
      </c>
      <c r="BR52" s="251"/>
      <c r="BS52" s="752"/>
      <c r="BT52" s="753"/>
      <c r="BU52" s="753"/>
      <c r="BV52" s="753"/>
      <c r="BW52" s="753"/>
      <c r="BX52" s="753"/>
      <c r="BY52" s="753"/>
      <c r="BZ52" s="753"/>
      <c r="CA52" s="753"/>
      <c r="CB52" s="753"/>
      <c r="CC52" s="753"/>
      <c r="CD52" s="753"/>
      <c r="CE52" s="753"/>
      <c r="CF52" s="753"/>
      <c r="CG52" s="754"/>
      <c r="CH52" s="765"/>
      <c r="CI52" s="766"/>
      <c r="CJ52" s="766"/>
      <c r="CK52" s="766"/>
      <c r="CL52" s="767"/>
      <c r="CM52" s="765"/>
      <c r="CN52" s="766"/>
      <c r="CO52" s="766"/>
      <c r="CP52" s="766"/>
      <c r="CQ52" s="767"/>
      <c r="CR52" s="765"/>
      <c r="CS52" s="766"/>
      <c r="CT52" s="766"/>
      <c r="CU52" s="766"/>
      <c r="CV52" s="767"/>
      <c r="CW52" s="765"/>
      <c r="CX52" s="766"/>
      <c r="CY52" s="766"/>
      <c r="CZ52" s="766"/>
      <c r="DA52" s="767"/>
      <c r="DB52" s="765"/>
      <c r="DC52" s="766"/>
      <c r="DD52" s="766"/>
      <c r="DE52" s="766"/>
      <c r="DF52" s="767"/>
      <c r="DG52" s="765"/>
      <c r="DH52" s="766"/>
      <c r="DI52" s="766"/>
      <c r="DJ52" s="766"/>
      <c r="DK52" s="767"/>
      <c r="DL52" s="765"/>
      <c r="DM52" s="766"/>
      <c r="DN52" s="766"/>
      <c r="DO52" s="766"/>
      <c r="DP52" s="767"/>
      <c r="DQ52" s="765"/>
      <c r="DR52" s="766"/>
      <c r="DS52" s="766"/>
      <c r="DT52" s="766"/>
      <c r="DU52" s="767"/>
      <c r="DV52" s="768"/>
      <c r="DW52" s="769"/>
      <c r="DX52" s="769"/>
      <c r="DY52" s="769"/>
      <c r="DZ52" s="770"/>
      <c r="EA52" s="234"/>
    </row>
    <row r="53" spans="1:131" s="235" customFormat="1" ht="26.25" customHeight="1" x14ac:dyDescent="0.15">
      <c r="A53" s="249">
        <v>26</v>
      </c>
      <c r="B53" s="739"/>
      <c r="C53" s="740"/>
      <c r="D53" s="740"/>
      <c r="E53" s="740"/>
      <c r="F53" s="740"/>
      <c r="G53" s="740"/>
      <c r="H53" s="740"/>
      <c r="I53" s="740"/>
      <c r="J53" s="740"/>
      <c r="K53" s="740"/>
      <c r="L53" s="740"/>
      <c r="M53" s="740"/>
      <c r="N53" s="740"/>
      <c r="O53" s="740"/>
      <c r="P53" s="741"/>
      <c r="Q53" s="825"/>
      <c r="R53" s="826"/>
      <c r="S53" s="826"/>
      <c r="T53" s="826"/>
      <c r="U53" s="826"/>
      <c r="V53" s="826"/>
      <c r="W53" s="826"/>
      <c r="X53" s="826"/>
      <c r="Y53" s="826"/>
      <c r="Z53" s="826"/>
      <c r="AA53" s="826"/>
      <c r="AB53" s="826"/>
      <c r="AC53" s="826"/>
      <c r="AD53" s="826"/>
      <c r="AE53" s="827"/>
      <c r="AF53" s="818"/>
      <c r="AG53" s="743"/>
      <c r="AH53" s="743"/>
      <c r="AI53" s="743"/>
      <c r="AJ53" s="819"/>
      <c r="AK53" s="828"/>
      <c r="AL53" s="826"/>
      <c r="AM53" s="826"/>
      <c r="AN53" s="826"/>
      <c r="AO53" s="826"/>
      <c r="AP53" s="826"/>
      <c r="AQ53" s="826"/>
      <c r="AR53" s="826"/>
      <c r="AS53" s="826"/>
      <c r="AT53" s="826"/>
      <c r="AU53" s="826"/>
      <c r="AV53" s="826"/>
      <c r="AW53" s="826"/>
      <c r="AX53" s="826"/>
      <c r="AY53" s="826"/>
      <c r="AZ53" s="829"/>
      <c r="BA53" s="829"/>
      <c r="BB53" s="829"/>
      <c r="BC53" s="829"/>
      <c r="BD53" s="829"/>
      <c r="BE53" s="820"/>
      <c r="BF53" s="820"/>
      <c r="BG53" s="820"/>
      <c r="BH53" s="820"/>
      <c r="BI53" s="821"/>
      <c r="BJ53" s="240"/>
      <c r="BK53" s="240"/>
      <c r="BL53" s="240"/>
      <c r="BM53" s="240"/>
      <c r="BN53" s="240"/>
      <c r="BO53" s="253"/>
      <c r="BP53" s="253"/>
      <c r="BQ53" s="250">
        <v>47</v>
      </c>
      <c r="BR53" s="251"/>
      <c r="BS53" s="752"/>
      <c r="BT53" s="753"/>
      <c r="BU53" s="753"/>
      <c r="BV53" s="753"/>
      <c r="BW53" s="753"/>
      <c r="BX53" s="753"/>
      <c r="BY53" s="753"/>
      <c r="BZ53" s="753"/>
      <c r="CA53" s="753"/>
      <c r="CB53" s="753"/>
      <c r="CC53" s="753"/>
      <c r="CD53" s="753"/>
      <c r="CE53" s="753"/>
      <c r="CF53" s="753"/>
      <c r="CG53" s="754"/>
      <c r="CH53" s="765"/>
      <c r="CI53" s="766"/>
      <c r="CJ53" s="766"/>
      <c r="CK53" s="766"/>
      <c r="CL53" s="767"/>
      <c r="CM53" s="765"/>
      <c r="CN53" s="766"/>
      <c r="CO53" s="766"/>
      <c r="CP53" s="766"/>
      <c r="CQ53" s="767"/>
      <c r="CR53" s="765"/>
      <c r="CS53" s="766"/>
      <c r="CT53" s="766"/>
      <c r="CU53" s="766"/>
      <c r="CV53" s="767"/>
      <c r="CW53" s="765"/>
      <c r="CX53" s="766"/>
      <c r="CY53" s="766"/>
      <c r="CZ53" s="766"/>
      <c r="DA53" s="767"/>
      <c r="DB53" s="765"/>
      <c r="DC53" s="766"/>
      <c r="DD53" s="766"/>
      <c r="DE53" s="766"/>
      <c r="DF53" s="767"/>
      <c r="DG53" s="765"/>
      <c r="DH53" s="766"/>
      <c r="DI53" s="766"/>
      <c r="DJ53" s="766"/>
      <c r="DK53" s="767"/>
      <c r="DL53" s="765"/>
      <c r="DM53" s="766"/>
      <c r="DN53" s="766"/>
      <c r="DO53" s="766"/>
      <c r="DP53" s="767"/>
      <c r="DQ53" s="765"/>
      <c r="DR53" s="766"/>
      <c r="DS53" s="766"/>
      <c r="DT53" s="766"/>
      <c r="DU53" s="767"/>
      <c r="DV53" s="768"/>
      <c r="DW53" s="769"/>
      <c r="DX53" s="769"/>
      <c r="DY53" s="769"/>
      <c r="DZ53" s="770"/>
      <c r="EA53" s="234"/>
    </row>
    <row r="54" spans="1:131" s="235" customFormat="1" ht="26.25" customHeight="1" x14ac:dyDescent="0.15">
      <c r="A54" s="249">
        <v>27</v>
      </c>
      <c r="B54" s="739"/>
      <c r="C54" s="740"/>
      <c r="D54" s="740"/>
      <c r="E54" s="740"/>
      <c r="F54" s="740"/>
      <c r="G54" s="740"/>
      <c r="H54" s="740"/>
      <c r="I54" s="740"/>
      <c r="J54" s="740"/>
      <c r="K54" s="740"/>
      <c r="L54" s="740"/>
      <c r="M54" s="740"/>
      <c r="N54" s="740"/>
      <c r="O54" s="740"/>
      <c r="P54" s="741"/>
      <c r="Q54" s="825"/>
      <c r="R54" s="826"/>
      <c r="S54" s="826"/>
      <c r="T54" s="826"/>
      <c r="U54" s="826"/>
      <c r="V54" s="826"/>
      <c r="W54" s="826"/>
      <c r="X54" s="826"/>
      <c r="Y54" s="826"/>
      <c r="Z54" s="826"/>
      <c r="AA54" s="826"/>
      <c r="AB54" s="826"/>
      <c r="AC54" s="826"/>
      <c r="AD54" s="826"/>
      <c r="AE54" s="827"/>
      <c r="AF54" s="818"/>
      <c r="AG54" s="743"/>
      <c r="AH54" s="743"/>
      <c r="AI54" s="743"/>
      <c r="AJ54" s="819"/>
      <c r="AK54" s="828"/>
      <c r="AL54" s="826"/>
      <c r="AM54" s="826"/>
      <c r="AN54" s="826"/>
      <c r="AO54" s="826"/>
      <c r="AP54" s="826"/>
      <c r="AQ54" s="826"/>
      <c r="AR54" s="826"/>
      <c r="AS54" s="826"/>
      <c r="AT54" s="826"/>
      <c r="AU54" s="826"/>
      <c r="AV54" s="826"/>
      <c r="AW54" s="826"/>
      <c r="AX54" s="826"/>
      <c r="AY54" s="826"/>
      <c r="AZ54" s="829"/>
      <c r="BA54" s="829"/>
      <c r="BB54" s="829"/>
      <c r="BC54" s="829"/>
      <c r="BD54" s="829"/>
      <c r="BE54" s="820"/>
      <c r="BF54" s="820"/>
      <c r="BG54" s="820"/>
      <c r="BH54" s="820"/>
      <c r="BI54" s="821"/>
      <c r="BJ54" s="240"/>
      <c r="BK54" s="240"/>
      <c r="BL54" s="240"/>
      <c r="BM54" s="240"/>
      <c r="BN54" s="240"/>
      <c r="BO54" s="253"/>
      <c r="BP54" s="253"/>
      <c r="BQ54" s="250">
        <v>48</v>
      </c>
      <c r="BR54" s="251"/>
      <c r="BS54" s="752"/>
      <c r="BT54" s="753"/>
      <c r="BU54" s="753"/>
      <c r="BV54" s="753"/>
      <c r="BW54" s="753"/>
      <c r="BX54" s="753"/>
      <c r="BY54" s="753"/>
      <c r="BZ54" s="753"/>
      <c r="CA54" s="753"/>
      <c r="CB54" s="753"/>
      <c r="CC54" s="753"/>
      <c r="CD54" s="753"/>
      <c r="CE54" s="753"/>
      <c r="CF54" s="753"/>
      <c r="CG54" s="754"/>
      <c r="CH54" s="765"/>
      <c r="CI54" s="766"/>
      <c r="CJ54" s="766"/>
      <c r="CK54" s="766"/>
      <c r="CL54" s="767"/>
      <c r="CM54" s="765"/>
      <c r="CN54" s="766"/>
      <c r="CO54" s="766"/>
      <c r="CP54" s="766"/>
      <c r="CQ54" s="767"/>
      <c r="CR54" s="765"/>
      <c r="CS54" s="766"/>
      <c r="CT54" s="766"/>
      <c r="CU54" s="766"/>
      <c r="CV54" s="767"/>
      <c r="CW54" s="765"/>
      <c r="CX54" s="766"/>
      <c r="CY54" s="766"/>
      <c r="CZ54" s="766"/>
      <c r="DA54" s="767"/>
      <c r="DB54" s="765"/>
      <c r="DC54" s="766"/>
      <c r="DD54" s="766"/>
      <c r="DE54" s="766"/>
      <c r="DF54" s="767"/>
      <c r="DG54" s="765"/>
      <c r="DH54" s="766"/>
      <c r="DI54" s="766"/>
      <c r="DJ54" s="766"/>
      <c r="DK54" s="767"/>
      <c r="DL54" s="765"/>
      <c r="DM54" s="766"/>
      <c r="DN54" s="766"/>
      <c r="DO54" s="766"/>
      <c r="DP54" s="767"/>
      <c r="DQ54" s="765"/>
      <c r="DR54" s="766"/>
      <c r="DS54" s="766"/>
      <c r="DT54" s="766"/>
      <c r="DU54" s="767"/>
      <c r="DV54" s="768"/>
      <c r="DW54" s="769"/>
      <c r="DX54" s="769"/>
      <c r="DY54" s="769"/>
      <c r="DZ54" s="770"/>
      <c r="EA54" s="234"/>
    </row>
    <row r="55" spans="1:131" s="235" customFormat="1" ht="26.25" customHeight="1" x14ac:dyDescent="0.15">
      <c r="A55" s="249">
        <v>28</v>
      </c>
      <c r="B55" s="739"/>
      <c r="C55" s="740"/>
      <c r="D55" s="740"/>
      <c r="E55" s="740"/>
      <c r="F55" s="740"/>
      <c r="G55" s="740"/>
      <c r="H55" s="740"/>
      <c r="I55" s="740"/>
      <c r="J55" s="740"/>
      <c r="K55" s="740"/>
      <c r="L55" s="740"/>
      <c r="M55" s="740"/>
      <c r="N55" s="740"/>
      <c r="O55" s="740"/>
      <c r="P55" s="741"/>
      <c r="Q55" s="825"/>
      <c r="R55" s="826"/>
      <c r="S55" s="826"/>
      <c r="T55" s="826"/>
      <c r="U55" s="826"/>
      <c r="V55" s="826"/>
      <c r="W55" s="826"/>
      <c r="X55" s="826"/>
      <c r="Y55" s="826"/>
      <c r="Z55" s="826"/>
      <c r="AA55" s="826"/>
      <c r="AB55" s="826"/>
      <c r="AC55" s="826"/>
      <c r="AD55" s="826"/>
      <c r="AE55" s="827"/>
      <c r="AF55" s="818"/>
      <c r="AG55" s="743"/>
      <c r="AH55" s="743"/>
      <c r="AI55" s="743"/>
      <c r="AJ55" s="819"/>
      <c r="AK55" s="828"/>
      <c r="AL55" s="826"/>
      <c r="AM55" s="826"/>
      <c r="AN55" s="826"/>
      <c r="AO55" s="826"/>
      <c r="AP55" s="826"/>
      <c r="AQ55" s="826"/>
      <c r="AR55" s="826"/>
      <c r="AS55" s="826"/>
      <c r="AT55" s="826"/>
      <c r="AU55" s="826"/>
      <c r="AV55" s="826"/>
      <c r="AW55" s="826"/>
      <c r="AX55" s="826"/>
      <c r="AY55" s="826"/>
      <c r="AZ55" s="829"/>
      <c r="BA55" s="829"/>
      <c r="BB55" s="829"/>
      <c r="BC55" s="829"/>
      <c r="BD55" s="829"/>
      <c r="BE55" s="820"/>
      <c r="BF55" s="820"/>
      <c r="BG55" s="820"/>
      <c r="BH55" s="820"/>
      <c r="BI55" s="821"/>
      <c r="BJ55" s="240"/>
      <c r="BK55" s="240"/>
      <c r="BL55" s="240"/>
      <c r="BM55" s="240"/>
      <c r="BN55" s="240"/>
      <c r="BO55" s="253"/>
      <c r="BP55" s="253"/>
      <c r="BQ55" s="250">
        <v>49</v>
      </c>
      <c r="BR55" s="251"/>
      <c r="BS55" s="752"/>
      <c r="BT55" s="753"/>
      <c r="BU55" s="753"/>
      <c r="BV55" s="753"/>
      <c r="BW55" s="753"/>
      <c r="BX55" s="753"/>
      <c r="BY55" s="753"/>
      <c r="BZ55" s="753"/>
      <c r="CA55" s="753"/>
      <c r="CB55" s="753"/>
      <c r="CC55" s="753"/>
      <c r="CD55" s="753"/>
      <c r="CE55" s="753"/>
      <c r="CF55" s="753"/>
      <c r="CG55" s="754"/>
      <c r="CH55" s="765"/>
      <c r="CI55" s="766"/>
      <c r="CJ55" s="766"/>
      <c r="CK55" s="766"/>
      <c r="CL55" s="767"/>
      <c r="CM55" s="765"/>
      <c r="CN55" s="766"/>
      <c r="CO55" s="766"/>
      <c r="CP55" s="766"/>
      <c r="CQ55" s="767"/>
      <c r="CR55" s="765"/>
      <c r="CS55" s="766"/>
      <c r="CT55" s="766"/>
      <c r="CU55" s="766"/>
      <c r="CV55" s="767"/>
      <c r="CW55" s="765"/>
      <c r="CX55" s="766"/>
      <c r="CY55" s="766"/>
      <c r="CZ55" s="766"/>
      <c r="DA55" s="767"/>
      <c r="DB55" s="765"/>
      <c r="DC55" s="766"/>
      <c r="DD55" s="766"/>
      <c r="DE55" s="766"/>
      <c r="DF55" s="767"/>
      <c r="DG55" s="765"/>
      <c r="DH55" s="766"/>
      <c r="DI55" s="766"/>
      <c r="DJ55" s="766"/>
      <c r="DK55" s="767"/>
      <c r="DL55" s="765"/>
      <c r="DM55" s="766"/>
      <c r="DN55" s="766"/>
      <c r="DO55" s="766"/>
      <c r="DP55" s="767"/>
      <c r="DQ55" s="765"/>
      <c r="DR55" s="766"/>
      <c r="DS55" s="766"/>
      <c r="DT55" s="766"/>
      <c r="DU55" s="767"/>
      <c r="DV55" s="768"/>
      <c r="DW55" s="769"/>
      <c r="DX55" s="769"/>
      <c r="DY55" s="769"/>
      <c r="DZ55" s="770"/>
      <c r="EA55" s="234"/>
    </row>
    <row r="56" spans="1:131" s="235" customFormat="1" ht="26.25" customHeight="1" x14ac:dyDescent="0.15">
      <c r="A56" s="249">
        <v>29</v>
      </c>
      <c r="B56" s="739"/>
      <c r="C56" s="740"/>
      <c r="D56" s="740"/>
      <c r="E56" s="740"/>
      <c r="F56" s="740"/>
      <c r="G56" s="740"/>
      <c r="H56" s="740"/>
      <c r="I56" s="740"/>
      <c r="J56" s="740"/>
      <c r="K56" s="740"/>
      <c r="L56" s="740"/>
      <c r="M56" s="740"/>
      <c r="N56" s="740"/>
      <c r="O56" s="740"/>
      <c r="P56" s="741"/>
      <c r="Q56" s="825"/>
      <c r="R56" s="826"/>
      <c r="S56" s="826"/>
      <c r="T56" s="826"/>
      <c r="U56" s="826"/>
      <c r="V56" s="826"/>
      <c r="W56" s="826"/>
      <c r="X56" s="826"/>
      <c r="Y56" s="826"/>
      <c r="Z56" s="826"/>
      <c r="AA56" s="826"/>
      <c r="AB56" s="826"/>
      <c r="AC56" s="826"/>
      <c r="AD56" s="826"/>
      <c r="AE56" s="827"/>
      <c r="AF56" s="818"/>
      <c r="AG56" s="743"/>
      <c r="AH56" s="743"/>
      <c r="AI56" s="743"/>
      <c r="AJ56" s="819"/>
      <c r="AK56" s="828"/>
      <c r="AL56" s="826"/>
      <c r="AM56" s="826"/>
      <c r="AN56" s="826"/>
      <c r="AO56" s="826"/>
      <c r="AP56" s="826"/>
      <c r="AQ56" s="826"/>
      <c r="AR56" s="826"/>
      <c r="AS56" s="826"/>
      <c r="AT56" s="826"/>
      <c r="AU56" s="826"/>
      <c r="AV56" s="826"/>
      <c r="AW56" s="826"/>
      <c r="AX56" s="826"/>
      <c r="AY56" s="826"/>
      <c r="AZ56" s="829"/>
      <c r="BA56" s="829"/>
      <c r="BB56" s="829"/>
      <c r="BC56" s="829"/>
      <c r="BD56" s="829"/>
      <c r="BE56" s="820"/>
      <c r="BF56" s="820"/>
      <c r="BG56" s="820"/>
      <c r="BH56" s="820"/>
      <c r="BI56" s="821"/>
      <c r="BJ56" s="240"/>
      <c r="BK56" s="240"/>
      <c r="BL56" s="240"/>
      <c r="BM56" s="240"/>
      <c r="BN56" s="240"/>
      <c r="BO56" s="253"/>
      <c r="BP56" s="253"/>
      <c r="BQ56" s="250">
        <v>50</v>
      </c>
      <c r="BR56" s="251"/>
      <c r="BS56" s="752"/>
      <c r="BT56" s="753"/>
      <c r="BU56" s="753"/>
      <c r="BV56" s="753"/>
      <c r="BW56" s="753"/>
      <c r="BX56" s="753"/>
      <c r="BY56" s="753"/>
      <c r="BZ56" s="753"/>
      <c r="CA56" s="753"/>
      <c r="CB56" s="753"/>
      <c r="CC56" s="753"/>
      <c r="CD56" s="753"/>
      <c r="CE56" s="753"/>
      <c r="CF56" s="753"/>
      <c r="CG56" s="754"/>
      <c r="CH56" s="765"/>
      <c r="CI56" s="766"/>
      <c r="CJ56" s="766"/>
      <c r="CK56" s="766"/>
      <c r="CL56" s="767"/>
      <c r="CM56" s="765"/>
      <c r="CN56" s="766"/>
      <c r="CO56" s="766"/>
      <c r="CP56" s="766"/>
      <c r="CQ56" s="767"/>
      <c r="CR56" s="765"/>
      <c r="CS56" s="766"/>
      <c r="CT56" s="766"/>
      <c r="CU56" s="766"/>
      <c r="CV56" s="767"/>
      <c r="CW56" s="765"/>
      <c r="CX56" s="766"/>
      <c r="CY56" s="766"/>
      <c r="CZ56" s="766"/>
      <c r="DA56" s="767"/>
      <c r="DB56" s="765"/>
      <c r="DC56" s="766"/>
      <c r="DD56" s="766"/>
      <c r="DE56" s="766"/>
      <c r="DF56" s="767"/>
      <c r="DG56" s="765"/>
      <c r="DH56" s="766"/>
      <c r="DI56" s="766"/>
      <c r="DJ56" s="766"/>
      <c r="DK56" s="767"/>
      <c r="DL56" s="765"/>
      <c r="DM56" s="766"/>
      <c r="DN56" s="766"/>
      <c r="DO56" s="766"/>
      <c r="DP56" s="767"/>
      <c r="DQ56" s="765"/>
      <c r="DR56" s="766"/>
      <c r="DS56" s="766"/>
      <c r="DT56" s="766"/>
      <c r="DU56" s="767"/>
      <c r="DV56" s="768"/>
      <c r="DW56" s="769"/>
      <c r="DX56" s="769"/>
      <c r="DY56" s="769"/>
      <c r="DZ56" s="770"/>
      <c r="EA56" s="234"/>
    </row>
    <row r="57" spans="1:131" s="235" customFormat="1" ht="26.25" customHeight="1" x14ac:dyDescent="0.15">
      <c r="A57" s="249">
        <v>30</v>
      </c>
      <c r="B57" s="739"/>
      <c r="C57" s="740"/>
      <c r="D57" s="740"/>
      <c r="E57" s="740"/>
      <c r="F57" s="740"/>
      <c r="G57" s="740"/>
      <c r="H57" s="740"/>
      <c r="I57" s="740"/>
      <c r="J57" s="740"/>
      <c r="K57" s="740"/>
      <c r="L57" s="740"/>
      <c r="M57" s="740"/>
      <c r="N57" s="740"/>
      <c r="O57" s="740"/>
      <c r="P57" s="741"/>
      <c r="Q57" s="825"/>
      <c r="R57" s="826"/>
      <c r="S57" s="826"/>
      <c r="T57" s="826"/>
      <c r="U57" s="826"/>
      <c r="V57" s="826"/>
      <c r="W57" s="826"/>
      <c r="X57" s="826"/>
      <c r="Y57" s="826"/>
      <c r="Z57" s="826"/>
      <c r="AA57" s="826"/>
      <c r="AB57" s="826"/>
      <c r="AC57" s="826"/>
      <c r="AD57" s="826"/>
      <c r="AE57" s="827"/>
      <c r="AF57" s="818"/>
      <c r="AG57" s="743"/>
      <c r="AH57" s="743"/>
      <c r="AI57" s="743"/>
      <c r="AJ57" s="819"/>
      <c r="AK57" s="828"/>
      <c r="AL57" s="826"/>
      <c r="AM57" s="826"/>
      <c r="AN57" s="826"/>
      <c r="AO57" s="826"/>
      <c r="AP57" s="826"/>
      <c r="AQ57" s="826"/>
      <c r="AR57" s="826"/>
      <c r="AS57" s="826"/>
      <c r="AT57" s="826"/>
      <c r="AU57" s="826"/>
      <c r="AV57" s="826"/>
      <c r="AW57" s="826"/>
      <c r="AX57" s="826"/>
      <c r="AY57" s="826"/>
      <c r="AZ57" s="829"/>
      <c r="BA57" s="829"/>
      <c r="BB57" s="829"/>
      <c r="BC57" s="829"/>
      <c r="BD57" s="829"/>
      <c r="BE57" s="820"/>
      <c r="BF57" s="820"/>
      <c r="BG57" s="820"/>
      <c r="BH57" s="820"/>
      <c r="BI57" s="821"/>
      <c r="BJ57" s="240"/>
      <c r="BK57" s="240"/>
      <c r="BL57" s="240"/>
      <c r="BM57" s="240"/>
      <c r="BN57" s="240"/>
      <c r="BO57" s="253"/>
      <c r="BP57" s="253"/>
      <c r="BQ57" s="250">
        <v>51</v>
      </c>
      <c r="BR57" s="251"/>
      <c r="BS57" s="752"/>
      <c r="BT57" s="753"/>
      <c r="BU57" s="753"/>
      <c r="BV57" s="753"/>
      <c r="BW57" s="753"/>
      <c r="BX57" s="753"/>
      <c r="BY57" s="753"/>
      <c r="BZ57" s="753"/>
      <c r="CA57" s="753"/>
      <c r="CB57" s="753"/>
      <c r="CC57" s="753"/>
      <c r="CD57" s="753"/>
      <c r="CE57" s="753"/>
      <c r="CF57" s="753"/>
      <c r="CG57" s="754"/>
      <c r="CH57" s="765"/>
      <c r="CI57" s="766"/>
      <c r="CJ57" s="766"/>
      <c r="CK57" s="766"/>
      <c r="CL57" s="767"/>
      <c r="CM57" s="765"/>
      <c r="CN57" s="766"/>
      <c r="CO57" s="766"/>
      <c r="CP57" s="766"/>
      <c r="CQ57" s="767"/>
      <c r="CR57" s="765"/>
      <c r="CS57" s="766"/>
      <c r="CT57" s="766"/>
      <c r="CU57" s="766"/>
      <c r="CV57" s="767"/>
      <c r="CW57" s="765"/>
      <c r="CX57" s="766"/>
      <c r="CY57" s="766"/>
      <c r="CZ57" s="766"/>
      <c r="DA57" s="767"/>
      <c r="DB57" s="765"/>
      <c r="DC57" s="766"/>
      <c r="DD57" s="766"/>
      <c r="DE57" s="766"/>
      <c r="DF57" s="767"/>
      <c r="DG57" s="765"/>
      <c r="DH57" s="766"/>
      <c r="DI57" s="766"/>
      <c r="DJ57" s="766"/>
      <c r="DK57" s="767"/>
      <c r="DL57" s="765"/>
      <c r="DM57" s="766"/>
      <c r="DN57" s="766"/>
      <c r="DO57" s="766"/>
      <c r="DP57" s="767"/>
      <c r="DQ57" s="765"/>
      <c r="DR57" s="766"/>
      <c r="DS57" s="766"/>
      <c r="DT57" s="766"/>
      <c r="DU57" s="767"/>
      <c r="DV57" s="768"/>
      <c r="DW57" s="769"/>
      <c r="DX57" s="769"/>
      <c r="DY57" s="769"/>
      <c r="DZ57" s="770"/>
      <c r="EA57" s="234"/>
    </row>
    <row r="58" spans="1:131" s="235" customFormat="1" ht="26.25" customHeight="1" x14ac:dyDescent="0.15">
      <c r="A58" s="249">
        <v>31</v>
      </c>
      <c r="B58" s="739"/>
      <c r="C58" s="740"/>
      <c r="D58" s="740"/>
      <c r="E58" s="740"/>
      <c r="F58" s="740"/>
      <c r="G58" s="740"/>
      <c r="H58" s="740"/>
      <c r="I58" s="740"/>
      <c r="J58" s="740"/>
      <c r="K58" s="740"/>
      <c r="L58" s="740"/>
      <c r="M58" s="740"/>
      <c r="N58" s="740"/>
      <c r="O58" s="740"/>
      <c r="P58" s="741"/>
      <c r="Q58" s="825"/>
      <c r="R58" s="826"/>
      <c r="S58" s="826"/>
      <c r="T58" s="826"/>
      <c r="U58" s="826"/>
      <c r="V58" s="826"/>
      <c r="W58" s="826"/>
      <c r="X58" s="826"/>
      <c r="Y58" s="826"/>
      <c r="Z58" s="826"/>
      <c r="AA58" s="826"/>
      <c r="AB58" s="826"/>
      <c r="AC58" s="826"/>
      <c r="AD58" s="826"/>
      <c r="AE58" s="827"/>
      <c r="AF58" s="818"/>
      <c r="AG58" s="743"/>
      <c r="AH58" s="743"/>
      <c r="AI58" s="743"/>
      <c r="AJ58" s="819"/>
      <c r="AK58" s="828"/>
      <c r="AL58" s="826"/>
      <c r="AM58" s="826"/>
      <c r="AN58" s="826"/>
      <c r="AO58" s="826"/>
      <c r="AP58" s="826"/>
      <c r="AQ58" s="826"/>
      <c r="AR58" s="826"/>
      <c r="AS58" s="826"/>
      <c r="AT58" s="826"/>
      <c r="AU58" s="826"/>
      <c r="AV58" s="826"/>
      <c r="AW58" s="826"/>
      <c r="AX58" s="826"/>
      <c r="AY58" s="826"/>
      <c r="AZ58" s="829"/>
      <c r="BA58" s="829"/>
      <c r="BB58" s="829"/>
      <c r="BC58" s="829"/>
      <c r="BD58" s="829"/>
      <c r="BE58" s="820"/>
      <c r="BF58" s="820"/>
      <c r="BG58" s="820"/>
      <c r="BH58" s="820"/>
      <c r="BI58" s="821"/>
      <c r="BJ58" s="240"/>
      <c r="BK58" s="240"/>
      <c r="BL58" s="240"/>
      <c r="BM58" s="240"/>
      <c r="BN58" s="240"/>
      <c r="BO58" s="253"/>
      <c r="BP58" s="253"/>
      <c r="BQ58" s="250">
        <v>52</v>
      </c>
      <c r="BR58" s="251"/>
      <c r="BS58" s="752"/>
      <c r="BT58" s="753"/>
      <c r="BU58" s="753"/>
      <c r="BV58" s="753"/>
      <c r="BW58" s="753"/>
      <c r="BX58" s="753"/>
      <c r="BY58" s="753"/>
      <c r="BZ58" s="753"/>
      <c r="CA58" s="753"/>
      <c r="CB58" s="753"/>
      <c r="CC58" s="753"/>
      <c r="CD58" s="753"/>
      <c r="CE58" s="753"/>
      <c r="CF58" s="753"/>
      <c r="CG58" s="754"/>
      <c r="CH58" s="765"/>
      <c r="CI58" s="766"/>
      <c r="CJ58" s="766"/>
      <c r="CK58" s="766"/>
      <c r="CL58" s="767"/>
      <c r="CM58" s="765"/>
      <c r="CN58" s="766"/>
      <c r="CO58" s="766"/>
      <c r="CP58" s="766"/>
      <c r="CQ58" s="767"/>
      <c r="CR58" s="765"/>
      <c r="CS58" s="766"/>
      <c r="CT58" s="766"/>
      <c r="CU58" s="766"/>
      <c r="CV58" s="767"/>
      <c r="CW58" s="765"/>
      <c r="CX58" s="766"/>
      <c r="CY58" s="766"/>
      <c r="CZ58" s="766"/>
      <c r="DA58" s="767"/>
      <c r="DB58" s="765"/>
      <c r="DC58" s="766"/>
      <c r="DD58" s="766"/>
      <c r="DE58" s="766"/>
      <c r="DF58" s="767"/>
      <c r="DG58" s="765"/>
      <c r="DH58" s="766"/>
      <c r="DI58" s="766"/>
      <c r="DJ58" s="766"/>
      <c r="DK58" s="767"/>
      <c r="DL58" s="765"/>
      <c r="DM58" s="766"/>
      <c r="DN58" s="766"/>
      <c r="DO58" s="766"/>
      <c r="DP58" s="767"/>
      <c r="DQ58" s="765"/>
      <c r="DR58" s="766"/>
      <c r="DS58" s="766"/>
      <c r="DT58" s="766"/>
      <c r="DU58" s="767"/>
      <c r="DV58" s="768"/>
      <c r="DW58" s="769"/>
      <c r="DX58" s="769"/>
      <c r="DY58" s="769"/>
      <c r="DZ58" s="770"/>
      <c r="EA58" s="234"/>
    </row>
    <row r="59" spans="1:131" s="235" customFormat="1" ht="26.25" customHeight="1" x14ac:dyDescent="0.15">
      <c r="A59" s="249">
        <v>32</v>
      </c>
      <c r="B59" s="739"/>
      <c r="C59" s="740"/>
      <c r="D59" s="740"/>
      <c r="E59" s="740"/>
      <c r="F59" s="740"/>
      <c r="G59" s="740"/>
      <c r="H59" s="740"/>
      <c r="I59" s="740"/>
      <c r="J59" s="740"/>
      <c r="K59" s="740"/>
      <c r="L59" s="740"/>
      <c r="M59" s="740"/>
      <c r="N59" s="740"/>
      <c r="O59" s="740"/>
      <c r="P59" s="741"/>
      <c r="Q59" s="825"/>
      <c r="R59" s="826"/>
      <c r="S59" s="826"/>
      <c r="T59" s="826"/>
      <c r="U59" s="826"/>
      <c r="V59" s="826"/>
      <c r="W59" s="826"/>
      <c r="X59" s="826"/>
      <c r="Y59" s="826"/>
      <c r="Z59" s="826"/>
      <c r="AA59" s="826"/>
      <c r="AB59" s="826"/>
      <c r="AC59" s="826"/>
      <c r="AD59" s="826"/>
      <c r="AE59" s="827"/>
      <c r="AF59" s="818"/>
      <c r="AG59" s="743"/>
      <c r="AH59" s="743"/>
      <c r="AI59" s="743"/>
      <c r="AJ59" s="819"/>
      <c r="AK59" s="828"/>
      <c r="AL59" s="826"/>
      <c r="AM59" s="826"/>
      <c r="AN59" s="826"/>
      <c r="AO59" s="826"/>
      <c r="AP59" s="826"/>
      <c r="AQ59" s="826"/>
      <c r="AR59" s="826"/>
      <c r="AS59" s="826"/>
      <c r="AT59" s="826"/>
      <c r="AU59" s="826"/>
      <c r="AV59" s="826"/>
      <c r="AW59" s="826"/>
      <c r="AX59" s="826"/>
      <c r="AY59" s="826"/>
      <c r="AZ59" s="829"/>
      <c r="BA59" s="829"/>
      <c r="BB59" s="829"/>
      <c r="BC59" s="829"/>
      <c r="BD59" s="829"/>
      <c r="BE59" s="820"/>
      <c r="BF59" s="820"/>
      <c r="BG59" s="820"/>
      <c r="BH59" s="820"/>
      <c r="BI59" s="821"/>
      <c r="BJ59" s="240"/>
      <c r="BK59" s="240"/>
      <c r="BL59" s="240"/>
      <c r="BM59" s="240"/>
      <c r="BN59" s="240"/>
      <c r="BO59" s="253"/>
      <c r="BP59" s="253"/>
      <c r="BQ59" s="250">
        <v>53</v>
      </c>
      <c r="BR59" s="251"/>
      <c r="BS59" s="752"/>
      <c r="BT59" s="753"/>
      <c r="BU59" s="753"/>
      <c r="BV59" s="753"/>
      <c r="BW59" s="753"/>
      <c r="BX59" s="753"/>
      <c r="BY59" s="753"/>
      <c r="BZ59" s="753"/>
      <c r="CA59" s="753"/>
      <c r="CB59" s="753"/>
      <c r="CC59" s="753"/>
      <c r="CD59" s="753"/>
      <c r="CE59" s="753"/>
      <c r="CF59" s="753"/>
      <c r="CG59" s="754"/>
      <c r="CH59" s="765"/>
      <c r="CI59" s="766"/>
      <c r="CJ59" s="766"/>
      <c r="CK59" s="766"/>
      <c r="CL59" s="767"/>
      <c r="CM59" s="765"/>
      <c r="CN59" s="766"/>
      <c r="CO59" s="766"/>
      <c r="CP59" s="766"/>
      <c r="CQ59" s="767"/>
      <c r="CR59" s="765"/>
      <c r="CS59" s="766"/>
      <c r="CT59" s="766"/>
      <c r="CU59" s="766"/>
      <c r="CV59" s="767"/>
      <c r="CW59" s="765"/>
      <c r="CX59" s="766"/>
      <c r="CY59" s="766"/>
      <c r="CZ59" s="766"/>
      <c r="DA59" s="767"/>
      <c r="DB59" s="765"/>
      <c r="DC59" s="766"/>
      <c r="DD59" s="766"/>
      <c r="DE59" s="766"/>
      <c r="DF59" s="767"/>
      <c r="DG59" s="765"/>
      <c r="DH59" s="766"/>
      <c r="DI59" s="766"/>
      <c r="DJ59" s="766"/>
      <c r="DK59" s="767"/>
      <c r="DL59" s="765"/>
      <c r="DM59" s="766"/>
      <c r="DN59" s="766"/>
      <c r="DO59" s="766"/>
      <c r="DP59" s="767"/>
      <c r="DQ59" s="765"/>
      <c r="DR59" s="766"/>
      <c r="DS59" s="766"/>
      <c r="DT59" s="766"/>
      <c r="DU59" s="767"/>
      <c r="DV59" s="768"/>
      <c r="DW59" s="769"/>
      <c r="DX59" s="769"/>
      <c r="DY59" s="769"/>
      <c r="DZ59" s="770"/>
      <c r="EA59" s="234"/>
    </row>
    <row r="60" spans="1:131" s="235" customFormat="1" ht="26.25" customHeight="1" x14ac:dyDescent="0.15">
      <c r="A60" s="249">
        <v>33</v>
      </c>
      <c r="B60" s="739"/>
      <c r="C60" s="740"/>
      <c r="D60" s="740"/>
      <c r="E60" s="740"/>
      <c r="F60" s="740"/>
      <c r="G60" s="740"/>
      <c r="H60" s="740"/>
      <c r="I60" s="740"/>
      <c r="J60" s="740"/>
      <c r="K60" s="740"/>
      <c r="L60" s="740"/>
      <c r="M60" s="740"/>
      <c r="N60" s="740"/>
      <c r="O60" s="740"/>
      <c r="P60" s="741"/>
      <c r="Q60" s="825"/>
      <c r="R60" s="826"/>
      <c r="S60" s="826"/>
      <c r="T60" s="826"/>
      <c r="U60" s="826"/>
      <c r="V60" s="826"/>
      <c r="W60" s="826"/>
      <c r="X60" s="826"/>
      <c r="Y60" s="826"/>
      <c r="Z60" s="826"/>
      <c r="AA60" s="826"/>
      <c r="AB60" s="826"/>
      <c r="AC60" s="826"/>
      <c r="AD60" s="826"/>
      <c r="AE60" s="827"/>
      <c r="AF60" s="818"/>
      <c r="AG60" s="743"/>
      <c r="AH60" s="743"/>
      <c r="AI60" s="743"/>
      <c r="AJ60" s="819"/>
      <c r="AK60" s="828"/>
      <c r="AL60" s="826"/>
      <c r="AM60" s="826"/>
      <c r="AN60" s="826"/>
      <c r="AO60" s="826"/>
      <c r="AP60" s="826"/>
      <c r="AQ60" s="826"/>
      <c r="AR60" s="826"/>
      <c r="AS60" s="826"/>
      <c r="AT60" s="826"/>
      <c r="AU60" s="826"/>
      <c r="AV60" s="826"/>
      <c r="AW60" s="826"/>
      <c r="AX60" s="826"/>
      <c r="AY60" s="826"/>
      <c r="AZ60" s="829"/>
      <c r="BA60" s="829"/>
      <c r="BB60" s="829"/>
      <c r="BC60" s="829"/>
      <c r="BD60" s="829"/>
      <c r="BE60" s="820"/>
      <c r="BF60" s="820"/>
      <c r="BG60" s="820"/>
      <c r="BH60" s="820"/>
      <c r="BI60" s="821"/>
      <c r="BJ60" s="240"/>
      <c r="BK60" s="240"/>
      <c r="BL60" s="240"/>
      <c r="BM60" s="240"/>
      <c r="BN60" s="240"/>
      <c r="BO60" s="253"/>
      <c r="BP60" s="253"/>
      <c r="BQ60" s="250">
        <v>54</v>
      </c>
      <c r="BR60" s="251"/>
      <c r="BS60" s="752"/>
      <c r="BT60" s="753"/>
      <c r="BU60" s="753"/>
      <c r="BV60" s="753"/>
      <c r="BW60" s="753"/>
      <c r="BX60" s="753"/>
      <c r="BY60" s="753"/>
      <c r="BZ60" s="753"/>
      <c r="CA60" s="753"/>
      <c r="CB60" s="753"/>
      <c r="CC60" s="753"/>
      <c r="CD60" s="753"/>
      <c r="CE60" s="753"/>
      <c r="CF60" s="753"/>
      <c r="CG60" s="754"/>
      <c r="CH60" s="765"/>
      <c r="CI60" s="766"/>
      <c r="CJ60" s="766"/>
      <c r="CK60" s="766"/>
      <c r="CL60" s="767"/>
      <c r="CM60" s="765"/>
      <c r="CN60" s="766"/>
      <c r="CO60" s="766"/>
      <c r="CP60" s="766"/>
      <c r="CQ60" s="767"/>
      <c r="CR60" s="765"/>
      <c r="CS60" s="766"/>
      <c r="CT60" s="766"/>
      <c r="CU60" s="766"/>
      <c r="CV60" s="767"/>
      <c r="CW60" s="765"/>
      <c r="CX60" s="766"/>
      <c r="CY60" s="766"/>
      <c r="CZ60" s="766"/>
      <c r="DA60" s="767"/>
      <c r="DB60" s="765"/>
      <c r="DC60" s="766"/>
      <c r="DD60" s="766"/>
      <c r="DE60" s="766"/>
      <c r="DF60" s="767"/>
      <c r="DG60" s="765"/>
      <c r="DH60" s="766"/>
      <c r="DI60" s="766"/>
      <c r="DJ60" s="766"/>
      <c r="DK60" s="767"/>
      <c r="DL60" s="765"/>
      <c r="DM60" s="766"/>
      <c r="DN60" s="766"/>
      <c r="DO60" s="766"/>
      <c r="DP60" s="767"/>
      <c r="DQ60" s="765"/>
      <c r="DR60" s="766"/>
      <c r="DS60" s="766"/>
      <c r="DT60" s="766"/>
      <c r="DU60" s="767"/>
      <c r="DV60" s="768"/>
      <c r="DW60" s="769"/>
      <c r="DX60" s="769"/>
      <c r="DY60" s="769"/>
      <c r="DZ60" s="770"/>
      <c r="EA60" s="234"/>
    </row>
    <row r="61" spans="1:131" s="235" customFormat="1" ht="26.25" customHeight="1" thickBot="1" x14ac:dyDescent="0.2">
      <c r="A61" s="249">
        <v>34</v>
      </c>
      <c r="B61" s="739"/>
      <c r="C61" s="740"/>
      <c r="D61" s="740"/>
      <c r="E61" s="740"/>
      <c r="F61" s="740"/>
      <c r="G61" s="740"/>
      <c r="H61" s="740"/>
      <c r="I61" s="740"/>
      <c r="J61" s="740"/>
      <c r="K61" s="740"/>
      <c r="L61" s="740"/>
      <c r="M61" s="740"/>
      <c r="N61" s="740"/>
      <c r="O61" s="740"/>
      <c r="P61" s="741"/>
      <c r="Q61" s="825"/>
      <c r="R61" s="826"/>
      <c r="S61" s="826"/>
      <c r="T61" s="826"/>
      <c r="U61" s="826"/>
      <c r="V61" s="826"/>
      <c r="W61" s="826"/>
      <c r="X61" s="826"/>
      <c r="Y61" s="826"/>
      <c r="Z61" s="826"/>
      <c r="AA61" s="826"/>
      <c r="AB61" s="826"/>
      <c r="AC61" s="826"/>
      <c r="AD61" s="826"/>
      <c r="AE61" s="827"/>
      <c r="AF61" s="818"/>
      <c r="AG61" s="743"/>
      <c r="AH61" s="743"/>
      <c r="AI61" s="743"/>
      <c r="AJ61" s="819"/>
      <c r="AK61" s="828"/>
      <c r="AL61" s="826"/>
      <c r="AM61" s="826"/>
      <c r="AN61" s="826"/>
      <c r="AO61" s="826"/>
      <c r="AP61" s="826"/>
      <c r="AQ61" s="826"/>
      <c r="AR61" s="826"/>
      <c r="AS61" s="826"/>
      <c r="AT61" s="826"/>
      <c r="AU61" s="826"/>
      <c r="AV61" s="826"/>
      <c r="AW61" s="826"/>
      <c r="AX61" s="826"/>
      <c r="AY61" s="826"/>
      <c r="AZ61" s="829"/>
      <c r="BA61" s="829"/>
      <c r="BB61" s="829"/>
      <c r="BC61" s="829"/>
      <c r="BD61" s="829"/>
      <c r="BE61" s="820"/>
      <c r="BF61" s="820"/>
      <c r="BG61" s="820"/>
      <c r="BH61" s="820"/>
      <c r="BI61" s="821"/>
      <c r="BJ61" s="240"/>
      <c r="BK61" s="240"/>
      <c r="BL61" s="240"/>
      <c r="BM61" s="240"/>
      <c r="BN61" s="240"/>
      <c r="BO61" s="253"/>
      <c r="BP61" s="253"/>
      <c r="BQ61" s="250">
        <v>55</v>
      </c>
      <c r="BR61" s="251"/>
      <c r="BS61" s="752"/>
      <c r="BT61" s="753"/>
      <c r="BU61" s="753"/>
      <c r="BV61" s="753"/>
      <c r="BW61" s="753"/>
      <c r="BX61" s="753"/>
      <c r="BY61" s="753"/>
      <c r="BZ61" s="753"/>
      <c r="CA61" s="753"/>
      <c r="CB61" s="753"/>
      <c r="CC61" s="753"/>
      <c r="CD61" s="753"/>
      <c r="CE61" s="753"/>
      <c r="CF61" s="753"/>
      <c r="CG61" s="754"/>
      <c r="CH61" s="765"/>
      <c r="CI61" s="766"/>
      <c r="CJ61" s="766"/>
      <c r="CK61" s="766"/>
      <c r="CL61" s="767"/>
      <c r="CM61" s="765"/>
      <c r="CN61" s="766"/>
      <c r="CO61" s="766"/>
      <c r="CP61" s="766"/>
      <c r="CQ61" s="767"/>
      <c r="CR61" s="765"/>
      <c r="CS61" s="766"/>
      <c r="CT61" s="766"/>
      <c r="CU61" s="766"/>
      <c r="CV61" s="767"/>
      <c r="CW61" s="765"/>
      <c r="CX61" s="766"/>
      <c r="CY61" s="766"/>
      <c r="CZ61" s="766"/>
      <c r="DA61" s="767"/>
      <c r="DB61" s="765"/>
      <c r="DC61" s="766"/>
      <c r="DD61" s="766"/>
      <c r="DE61" s="766"/>
      <c r="DF61" s="767"/>
      <c r="DG61" s="765"/>
      <c r="DH61" s="766"/>
      <c r="DI61" s="766"/>
      <c r="DJ61" s="766"/>
      <c r="DK61" s="767"/>
      <c r="DL61" s="765"/>
      <c r="DM61" s="766"/>
      <c r="DN61" s="766"/>
      <c r="DO61" s="766"/>
      <c r="DP61" s="767"/>
      <c r="DQ61" s="765"/>
      <c r="DR61" s="766"/>
      <c r="DS61" s="766"/>
      <c r="DT61" s="766"/>
      <c r="DU61" s="767"/>
      <c r="DV61" s="768"/>
      <c r="DW61" s="769"/>
      <c r="DX61" s="769"/>
      <c r="DY61" s="769"/>
      <c r="DZ61" s="770"/>
      <c r="EA61" s="234"/>
    </row>
    <row r="62" spans="1:131" s="235" customFormat="1" ht="26.25" customHeight="1" x14ac:dyDescent="0.15">
      <c r="A62" s="249">
        <v>35</v>
      </c>
      <c r="B62" s="840"/>
      <c r="C62" s="841"/>
      <c r="D62" s="841"/>
      <c r="E62" s="841"/>
      <c r="F62" s="841"/>
      <c r="G62" s="841"/>
      <c r="H62" s="841"/>
      <c r="I62" s="841"/>
      <c r="J62" s="841"/>
      <c r="K62" s="841"/>
      <c r="L62" s="841"/>
      <c r="M62" s="841"/>
      <c r="N62" s="841"/>
      <c r="O62" s="841"/>
      <c r="P62" s="842"/>
      <c r="Q62" s="825"/>
      <c r="R62" s="826"/>
      <c r="S62" s="826"/>
      <c r="T62" s="826"/>
      <c r="U62" s="826"/>
      <c r="V62" s="826"/>
      <c r="W62" s="826"/>
      <c r="X62" s="826"/>
      <c r="Y62" s="826"/>
      <c r="Z62" s="826"/>
      <c r="AA62" s="826"/>
      <c r="AB62" s="826"/>
      <c r="AC62" s="826"/>
      <c r="AD62" s="826"/>
      <c r="AE62" s="827"/>
      <c r="AF62" s="843"/>
      <c r="AG62" s="826"/>
      <c r="AH62" s="826"/>
      <c r="AI62" s="826"/>
      <c r="AJ62" s="844"/>
      <c r="AK62" s="828"/>
      <c r="AL62" s="826"/>
      <c r="AM62" s="826"/>
      <c r="AN62" s="826"/>
      <c r="AO62" s="826"/>
      <c r="AP62" s="826"/>
      <c r="AQ62" s="826"/>
      <c r="AR62" s="826"/>
      <c r="AS62" s="826"/>
      <c r="AT62" s="826"/>
      <c r="AU62" s="826"/>
      <c r="AV62" s="826"/>
      <c r="AW62" s="826"/>
      <c r="AX62" s="826"/>
      <c r="AY62" s="826"/>
      <c r="AZ62" s="829"/>
      <c r="BA62" s="829"/>
      <c r="BB62" s="829"/>
      <c r="BC62" s="829"/>
      <c r="BD62" s="829"/>
      <c r="BE62" s="837"/>
      <c r="BF62" s="837"/>
      <c r="BG62" s="837"/>
      <c r="BH62" s="837"/>
      <c r="BI62" s="838"/>
      <c r="BJ62" s="839" t="s">
        <v>392</v>
      </c>
      <c r="BK62" s="796"/>
      <c r="BL62" s="796"/>
      <c r="BM62" s="796"/>
      <c r="BN62" s="797"/>
      <c r="BO62" s="253"/>
      <c r="BP62" s="253"/>
      <c r="BQ62" s="250">
        <v>56</v>
      </c>
      <c r="BR62" s="251"/>
      <c r="BS62" s="752"/>
      <c r="BT62" s="753"/>
      <c r="BU62" s="753"/>
      <c r="BV62" s="753"/>
      <c r="BW62" s="753"/>
      <c r="BX62" s="753"/>
      <c r="BY62" s="753"/>
      <c r="BZ62" s="753"/>
      <c r="CA62" s="753"/>
      <c r="CB62" s="753"/>
      <c r="CC62" s="753"/>
      <c r="CD62" s="753"/>
      <c r="CE62" s="753"/>
      <c r="CF62" s="753"/>
      <c r="CG62" s="754"/>
      <c r="CH62" s="765"/>
      <c r="CI62" s="766"/>
      <c r="CJ62" s="766"/>
      <c r="CK62" s="766"/>
      <c r="CL62" s="767"/>
      <c r="CM62" s="765"/>
      <c r="CN62" s="766"/>
      <c r="CO62" s="766"/>
      <c r="CP62" s="766"/>
      <c r="CQ62" s="767"/>
      <c r="CR62" s="765"/>
      <c r="CS62" s="766"/>
      <c r="CT62" s="766"/>
      <c r="CU62" s="766"/>
      <c r="CV62" s="767"/>
      <c r="CW62" s="765"/>
      <c r="CX62" s="766"/>
      <c r="CY62" s="766"/>
      <c r="CZ62" s="766"/>
      <c r="DA62" s="767"/>
      <c r="DB62" s="765"/>
      <c r="DC62" s="766"/>
      <c r="DD62" s="766"/>
      <c r="DE62" s="766"/>
      <c r="DF62" s="767"/>
      <c r="DG62" s="765"/>
      <c r="DH62" s="766"/>
      <c r="DI62" s="766"/>
      <c r="DJ62" s="766"/>
      <c r="DK62" s="767"/>
      <c r="DL62" s="765"/>
      <c r="DM62" s="766"/>
      <c r="DN62" s="766"/>
      <c r="DO62" s="766"/>
      <c r="DP62" s="767"/>
      <c r="DQ62" s="765"/>
      <c r="DR62" s="766"/>
      <c r="DS62" s="766"/>
      <c r="DT62" s="766"/>
      <c r="DU62" s="767"/>
      <c r="DV62" s="768"/>
      <c r="DW62" s="769"/>
      <c r="DX62" s="769"/>
      <c r="DY62" s="769"/>
      <c r="DZ62" s="770"/>
      <c r="EA62" s="234"/>
    </row>
    <row r="63" spans="1:131" s="235" customFormat="1" ht="26.25" customHeight="1" thickBot="1" x14ac:dyDescent="0.2">
      <c r="A63" s="252" t="s">
        <v>368</v>
      </c>
      <c r="B63" s="780" t="s">
        <v>393</v>
      </c>
      <c r="C63" s="781"/>
      <c r="D63" s="781"/>
      <c r="E63" s="781"/>
      <c r="F63" s="781"/>
      <c r="G63" s="781"/>
      <c r="H63" s="781"/>
      <c r="I63" s="781"/>
      <c r="J63" s="781"/>
      <c r="K63" s="781"/>
      <c r="L63" s="781"/>
      <c r="M63" s="781"/>
      <c r="N63" s="781"/>
      <c r="O63" s="781"/>
      <c r="P63" s="782"/>
      <c r="Q63" s="830"/>
      <c r="R63" s="831"/>
      <c r="S63" s="831"/>
      <c r="T63" s="831"/>
      <c r="U63" s="831"/>
      <c r="V63" s="831"/>
      <c r="W63" s="831"/>
      <c r="X63" s="831"/>
      <c r="Y63" s="831"/>
      <c r="Z63" s="831"/>
      <c r="AA63" s="831"/>
      <c r="AB63" s="831"/>
      <c r="AC63" s="831"/>
      <c r="AD63" s="831"/>
      <c r="AE63" s="832"/>
      <c r="AF63" s="833">
        <v>44690</v>
      </c>
      <c r="AG63" s="834"/>
      <c r="AH63" s="834"/>
      <c r="AI63" s="834"/>
      <c r="AJ63" s="835"/>
      <c r="AK63" s="836"/>
      <c r="AL63" s="831"/>
      <c r="AM63" s="831"/>
      <c r="AN63" s="831"/>
      <c r="AO63" s="831"/>
      <c r="AP63" s="834">
        <v>316147</v>
      </c>
      <c r="AQ63" s="834"/>
      <c r="AR63" s="834"/>
      <c r="AS63" s="834"/>
      <c r="AT63" s="834"/>
      <c r="AU63" s="834">
        <v>134660</v>
      </c>
      <c r="AV63" s="834"/>
      <c r="AW63" s="834"/>
      <c r="AX63" s="834"/>
      <c r="AY63" s="834"/>
      <c r="AZ63" s="845"/>
      <c r="BA63" s="845"/>
      <c r="BB63" s="845"/>
      <c r="BC63" s="845"/>
      <c r="BD63" s="845"/>
      <c r="BE63" s="846"/>
      <c r="BF63" s="846"/>
      <c r="BG63" s="846"/>
      <c r="BH63" s="846"/>
      <c r="BI63" s="847"/>
      <c r="BJ63" s="848" t="s">
        <v>119</v>
      </c>
      <c r="BK63" s="849"/>
      <c r="BL63" s="849"/>
      <c r="BM63" s="849"/>
      <c r="BN63" s="850"/>
      <c r="BO63" s="253"/>
      <c r="BP63" s="253"/>
      <c r="BQ63" s="250">
        <v>57</v>
      </c>
      <c r="BR63" s="251"/>
      <c r="BS63" s="752"/>
      <c r="BT63" s="753"/>
      <c r="BU63" s="753"/>
      <c r="BV63" s="753"/>
      <c r="BW63" s="753"/>
      <c r="BX63" s="753"/>
      <c r="BY63" s="753"/>
      <c r="BZ63" s="753"/>
      <c r="CA63" s="753"/>
      <c r="CB63" s="753"/>
      <c r="CC63" s="753"/>
      <c r="CD63" s="753"/>
      <c r="CE63" s="753"/>
      <c r="CF63" s="753"/>
      <c r="CG63" s="754"/>
      <c r="CH63" s="765"/>
      <c r="CI63" s="766"/>
      <c r="CJ63" s="766"/>
      <c r="CK63" s="766"/>
      <c r="CL63" s="767"/>
      <c r="CM63" s="765"/>
      <c r="CN63" s="766"/>
      <c r="CO63" s="766"/>
      <c r="CP63" s="766"/>
      <c r="CQ63" s="767"/>
      <c r="CR63" s="765"/>
      <c r="CS63" s="766"/>
      <c r="CT63" s="766"/>
      <c r="CU63" s="766"/>
      <c r="CV63" s="767"/>
      <c r="CW63" s="765"/>
      <c r="CX63" s="766"/>
      <c r="CY63" s="766"/>
      <c r="CZ63" s="766"/>
      <c r="DA63" s="767"/>
      <c r="DB63" s="765"/>
      <c r="DC63" s="766"/>
      <c r="DD63" s="766"/>
      <c r="DE63" s="766"/>
      <c r="DF63" s="767"/>
      <c r="DG63" s="765"/>
      <c r="DH63" s="766"/>
      <c r="DI63" s="766"/>
      <c r="DJ63" s="766"/>
      <c r="DK63" s="767"/>
      <c r="DL63" s="765"/>
      <c r="DM63" s="766"/>
      <c r="DN63" s="766"/>
      <c r="DO63" s="766"/>
      <c r="DP63" s="767"/>
      <c r="DQ63" s="765"/>
      <c r="DR63" s="766"/>
      <c r="DS63" s="766"/>
      <c r="DT63" s="766"/>
      <c r="DU63" s="767"/>
      <c r="DV63" s="768"/>
      <c r="DW63" s="769"/>
      <c r="DX63" s="769"/>
      <c r="DY63" s="769"/>
      <c r="DZ63" s="770"/>
      <c r="EA63" s="234"/>
    </row>
    <row r="64" spans="1:131" s="235" customFormat="1" ht="26.25" customHeight="1" x14ac:dyDescent="0.15">
      <c r="A64" s="253"/>
      <c r="B64" s="253"/>
      <c r="C64" s="253"/>
      <c r="D64" s="253"/>
      <c r="E64" s="253"/>
      <c r="F64" s="253"/>
      <c r="G64" s="253"/>
      <c r="H64" s="253"/>
      <c r="I64" s="253"/>
      <c r="J64" s="253"/>
      <c r="K64" s="253"/>
      <c r="L64" s="253"/>
      <c r="M64" s="253"/>
      <c r="N64" s="253"/>
      <c r="O64" s="253"/>
      <c r="P64" s="253"/>
      <c r="Q64" s="253"/>
      <c r="R64" s="253"/>
      <c r="S64" s="253"/>
      <c r="T64" s="253"/>
      <c r="U64" s="253"/>
      <c r="V64" s="253"/>
      <c r="W64" s="253"/>
      <c r="X64" s="253"/>
      <c r="Y64" s="253"/>
      <c r="Z64" s="253"/>
      <c r="AA64" s="253"/>
      <c r="AB64" s="253"/>
      <c r="AC64" s="253"/>
      <c r="AD64" s="253"/>
      <c r="AE64" s="253"/>
      <c r="AF64" s="253"/>
      <c r="AG64" s="253"/>
      <c r="AH64" s="253"/>
      <c r="AI64" s="253"/>
      <c r="AJ64" s="253"/>
      <c r="AK64" s="253"/>
      <c r="AL64" s="253"/>
      <c r="AM64" s="253"/>
      <c r="AN64" s="253"/>
      <c r="AO64" s="253"/>
      <c r="AP64" s="253"/>
      <c r="AQ64" s="253"/>
      <c r="AR64" s="253"/>
      <c r="AS64" s="253"/>
      <c r="AT64" s="253"/>
      <c r="AU64" s="253"/>
      <c r="AV64" s="253"/>
      <c r="AW64" s="253"/>
      <c r="AX64" s="253"/>
      <c r="AY64" s="253"/>
      <c r="AZ64" s="253"/>
      <c r="BA64" s="253"/>
      <c r="BB64" s="253"/>
      <c r="BC64" s="253"/>
      <c r="BD64" s="253"/>
      <c r="BE64" s="253"/>
      <c r="BF64" s="253"/>
      <c r="BG64" s="253"/>
      <c r="BH64" s="253"/>
      <c r="BI64" s="253"/>
      <c r="BJ64" s="253"/>
      <c r="BK64" s="253"/>
      <c r="BL64" s="253"/>
      <c r="BM64" s="253"/>
      <c r="BN64" s="253"/>
      <c r="BO64" s="253"/>
      <c r="BP64" s="253"/>
      <c r="BQ64" s="250">
        <v>58</v>
      </c>
      <c r="BR64" s="251"/>
      <c r="BS64" s="752"/>
      <c r="BT64" s="753"/>
      <c r="BU64" s="753"/>
      <c r="BV64" s="753"/>
      <c r="BW64" s="753"/>
      <c r="BX64" s="753"/>
      <c r="BY64" s="753"/>
      <c r="BZ64" s="753"/>
      <c r="CA64" s="753"/>
      <c r="CB64" s="753"/>
      <c r="CC64" s="753"/>
      <c r="CD64" s="753"/>
      <c r="CE64" s="753"/>
      <c r="CF64" s="753"/>
      <c r="CG64" s="754"/>
      <c r="CH64" s="765"/>
      <c r="CI64" s="766"/>
      <c r="CJ64" s="766"/>
      <c r="CK64" s="766"/>
      <c r="CL64" s="767"/>
      <c r="CM64" s="765"/>
      <c r="CN64" s="766"/>
      <c r="CO64" s="766"/>
      <c r="CP64" s="766"/>
      <c r="CQ64" s="767"/>
      <c r="CR64" s="765"/>
      <c r="CS64" s="766"/>
      <c r="CT64" s="766"/>
      <c r="CU64" s="766"/>
      <c r="CV64" s="767"/>
      <c r="CW64" s="765"/>
      <c r="CX64" s="766"/>
      <c r="CY64" s="766"/>
      <c r="CZ64" s="766"/>
      <c r="DA64" s="767"/>
      <c r="DB64" s="765"/>
      <c r="DC64" s="766"/>
      <c r="DD64" s="766"/>
      <c r="DE64" s="766"/>
      <c r="DF64" s="767"/>
      <c r="DG64" s="765"/>
      <c r="DH64" s="766"/>
      <c r="DI64" s="766"/>
      <c r="DJ64" s="766"/>
      <c r="DK64" s="767"/>
      <c r="DL64" s="765"/>
      <c r="DM64" s="766"/>
      <c r="DN64" s="766"/>
      <c r="DO64" s="766"/>
      <c r="DP64" s="767"/>
      <c r="DQ64" s="765"/>
      <c r="DR64" s="766"/>
      <c r="DS64" s="766"/>
      <c r="DT64" s="766"/>
      <c r="DU64" s="767"/>
      <c r="DV64" s="768"/>
      <c r="DW64" s="769"/>
      <c r="DX64" s="769"/>
      <c r="DY64" s="769"/>
      <c r="DZ64" s="770"/>
      <c r="EA64" s="234"/>
    </row>
    <row r="65" spans="1:131" s="235" customFormat="1" ht="26.25" customHeight="1" thickBot="1" x14ac:dyDescent="0.2">
      <c r="A65" s="240" t="s">
        <v>394</v>
      </c>
      <c r="B65" s="240"/>
      <c r="C65" s="240"/>
      <c r="D65" s="240"/>
      <c r="E65" s="240"/>
      <c r="F65" s="240"/>
      <c r="G65" s="240"/>
      <c r="H65" s="240"/>
      <c r="I65" s="240"/>
      <c r="J65" s="240"/>
      <c r="K65" s="240"/>
      <c r="L65" s="240"/>
      <c r="M65" s="240"/>
      <c r="N65" s="240"/>
      <c r="O65" s="240"/>
      <c r="P65" s="240"/>
      <c r="Q65" s="240"/>
      <c r="R65" s="240"/>
      <c r="S65" s="240"/>
      <c r="T65" s="240"/>
      <c r="U65" s="240"/>
      <c r="V65" s="240"/>
      <c r="W65" s="240"/>
      <c r="X65" s="240"/>
      <c r="Y65" s="240"/>
      <c r="Z65" s="240"/>
      <c r="AA65" s="240"/>
      <c r="AB65" s="240"/>
      <c r="AC65" s="240"/>
      <c r="AD65" s="240"/>
      <c r="AE65" s="240"/>
      <c r="AF65" s="240"/>
      <c r="AG65" s="240"/>
      <c r="AH65" s="240"/>
      <c r="AI65" s="240"/>
      <c r="AJ65" s="240"/>
      <c r="AK65" s="240"/>
      <c r="AL65" s="240"/>
      <c r="AM65" s="240"/>
      <c r="AN65" s="240"/>
      <c r="AO65" s="240"/>
      <c r="AP65" s="240"/>
      <c r="AQ65" s="240"/>
      <c r="AR65" s="240"/>
      <c r="AS65" s="240"/>
      <c r="AT65" s="240"/>
      <c r="AU65" s="240"/>
      <c r="AV65" s="240"/>
      <c r="AW65" s="240"/>
      <c r="AX65" s="240"/>
      <c r="AY65" s="240"/>
      <c r="AZ65" s="240"/>
      <c r="BA65" s="240"/>
      <c r="BB65" s="240"/>
      <c r="BC65" s="240"/>
      <c r="BD65" s="240"/>
      <c r="BE65" s="253"/>
      <c r="BF65" s="253"/>
      <c r="BG65" s="253"/>
      <c r="BH65" s="253"/>
      <c r="BI65" s="253"/>
      <c r="BJ65" s="253"/>
      <c r="BK65" s="253"/>
      <c r="BL65" s="253"/>
      <c r="BM65" s="253"/>
      <c r="BN65" s="253"/>
      <c r="BO65" s="253"/>
      <c r="BP65" s="253"/>
      <c r="BQ65" s="250">
        <v>59</v>
      </c>
      <c r="BR65" s="251"/>
      <c r="BS65" s="752"/>
      <c r="BT65" s="753"/>
      <c r="BU65" s="753"/>
      <c r="BV65" s="753"/>
      <c r="BW65" s="753"/>
      <c r="BX65" s="753"/>
      <c r="BY65" s="753"/>
      <c r="BZ65" s="753"/>
      <c r="CA65" s="753"/>
      <c r="CB65" s="753"/>
      <c r="CC65" s="753"/>
      <c r="CD65" s="753"/>
      <c r="CE65" s="753"/>
      <c r="CF65" s="753"/>
      <c r="CG65" s="754"/>
      <c r="CH65" s="765"/>
      <c r="CI65" s="766"/>
      <c r="CJ65" s="766"/>
      <c r="CK65" s="766"/>
      <c r="CL65" s="767"/>
      <c r="CM65" s="765"/>
      <c r="CN65" s="766"/>
      <c r="CO65" s="766"/>
      <c r="CP65" s="766"/>
      <c r="CQ65" s="767"/>
      <c r="CR65" s="765"/>
      <c r="CS65" s="766"/>
      <c r="CT65" s="766"/>
      <c r="CU65" s="766"/>
      <c r="CV65" s="767"/>
      <c r="CW65" s="765"/>
      <c r="CX65" s="766"/>
      <c r="CY65" s="766"/>
      <c r="CZ65" s="766"/>
      <c r="DA65" s="767"/>
      <c r="DB65" s="765"/>
      <c r="DC65" s="766"/>
      <c r="DD65" s="766"/>
      <c r="DE65" s="766"/>
      <c r="DF65" s="767"/>
      <c r="DG65" s="765"/>
      <c r="DH65" s="766"/>
      <c r="DI65" s="766"/>
      <c r="DJ65" s="766"/>
      <c r="DK65" s="767"/>
      <c r="DL65" s="765"/>
      <c r="DM65" s="766"/>
      <c r="DN65" s="766"/>
      <c r="DO65" s="766"/>
      <c r="DP65" s="767"/>
      <c r="DQ65" s="765"/>
      <c r="DR65" s="766"/>
      <c r="DS65" s="766"/>
      <c r="DT65" s="766"/>
      <c r="DU65" s="767"/>
      <c r="DV65" s="768"/>
      <c r="DW65" s="769"/>
      <c r="DX65" s="769"/>
      <c r="DY65" s="769"/>
      <c r="DZ65" s="770"/>
      <c r="EA65" s="234"/>
    </row>
    <row r="66" spans="1:131" s="235" customFormat="1" ht="26.25" customHeight="1" x14ac:dyDescent="0.15">
      <c r="A66" s="724" t="s">
        <v>395</v>
      </c>
      <c r="B66" s="725"/>
      <c r="C66" s="725"/>
      <c r="D66" s="725"/>
      <c r="E66" s="725"/>
      <c r="F66" s="725"/>
      <c r="G66" s="725"/>
      <c r="H66" s="725"/>
      <c r="I66" s="725"/>
      <c r="J66" s="725"/>
      <c r="K66" s="725"/>
      <c r="L66" s="725"/>
      <c r="M66" s="725"/>
      <c r="N66" s="725"/>
      <c r="O66" s="725"/>
      <c r="P66" s="726"/>
      <c r="Q66" s="701" t="s">
        <v>372</v>
      </c>
      <c r="R66" s="702"/>
      <c r="S66" s="702"/>
      <c r="T66" s="702"/>
      <c r="U66" s="703"/>
      <c r="V66" s="701" t="s">
        <v>373</v>
      </c>
      <c r="W66" s="702"/>
      <c r="X66" s="702"/>
      <c r="Y66" s="702"/>
      <c r="Z66" s="703"/>
      <c r="AA66" s="701" t="s">
        <v>374</v>
      </c>
      <c r="AB66" s="702"/>
      <c r="AC66" s="702"/>
      <c r="AD66" s="702"/>
      <c r="AE66" s="703"/>
      <c r="AF66" s="851" t="s">
        <v>375</v>
      </c>
      <c r="AG66" s="803"/>
      <c r="AH66" s="803"/>
      <c r="AI66" s="803"/>
      <c r="AJ66" s="852"/>
      <c r="AK66" s="701" t="s">
        <v>376</v>
      </c>
      <c r="AL66" s="725"/>
      <c r="AM66" s="725"/>
      <c r="AN66" s="725"/>
      <c r="AO66" s="726"/>
      <c r="AP66" s="701" t="s">
        <v>377</v>
      </c>
      <c r="AQ66" s="702"/>
      <c r="AR66" s="702"/>
      <c r="AS66" s="702"/>
      <c r="AT66" s="703"/>
      <c r="AU66" s="701" t="s">
        <v>396</v>
      </c>
      <c r="AV66" s="702"/>
      <c r="AW66" s="702"/>
      <c r="AX66" s="702"/>
      <c r="AY66" s="703"/>
      <c r="AZ66" s="701" t="s">
        <v>344</v>
      </c>
      <c r="BA66" s="702"/>
      <c r="BB66" s="702"/>
      <c r="BC66" s="702"/>
      <c r="BD66" s="713"/>
      <c r="BE66" s="253"/>
      <c r="BF66" s="253"/>
      <c r="BG66" s="253"/>
      <c r="BH66" s="253"/>
      <c r="BI66" s="253"/>
      <c r="BJ66" s="253"/>
      <c r="BK66" s="253"/>
      <c r="BL66" s="253"/>
      <c r="BM66" s="253"/>
      <c r="BN66" s="253"/>
      <c r="BO66" s="253"/>
      <c r="BP66" s="253"/>
      <c r="BQ66" s="250">
        <v>60</v>
      </c>
      <c r="BR66" s="255"/>
      <c r="BS66" s="862"/>
      <c r="BT66" s="863"/>
      <c r="BU66" s="863"/>
      <c r="BV66" s="863"/>
      <c r="BW66" s="863"/>
      <c r="BX66" s="863"/>
      <c r="BY66" s="863"/>
      <c r="BZ66" s="863"/>
      <c r="CA66" s="863"/>
      <c r="CB66" s="863"/>
      <c r="CC66" s="863"/>
      <c r="CD66" s="863"/>
      <c r="CE66" s="863"/>
      <c r="CF66" s="863"/>
      <c r="CG66" s="864"/>
      <c r="CH66" s="859"/>
      <c r="CI66" s="860"/>
      <c r="CJ66" s="860"/>
      <c r="CK66" s="860"/>
      <c r="CL66" s="861"/>
      <c r="CM66" s="859"/>
      <c r="CN66" s="860"/>
      <c r="CO66" s="860"/>
      <c r="CP66" s="860"/>
      <c r="CQ66" s="861"/>
      <c r="CR66" s="859"/>
      <c r="CS66" s="860"/>
      <c r="CT66" s="860"/>
      <c r="CU66" s="860"/>
      <c r="CV66" s="861"/>
      <c r="CW66" s="859"/>
      <c r="CX66" s="860"/>
      <c r="CY66" s="860"/>
      <c r="CZ66" s="860"/>
      <c r="DA66" s="861"/>
      <c r="DB66" s="859"/>
      <c r="DC66" s="860"/>
      <c r="DD66" s="860"/>
      <c r="DE66" s="860"/>
      <c r="DF66" s="861"/>
      <c r="DG66" s="859"/>
      <c r="DH66" s="860"/>
      <c r="DI66" s="860"/>
      <c r="DJ66" s="860"/>
      <c r="DK66" s="861"/>
      <c r="DL66" s="859"/>
      <c r="DM66" s="860"/>
      <c r="DN66" s="860"/>
      <c r="DO66" s="860"/>
      <c r="DP66" s="861"/>
      <c r="DQ66" s="859"/>
      <c r="DR66" s="860"/>
      <c r="DS66" s="860"/>
      <c r="DT66" s="860"/>
      <c r="DU66" s="861"/>
      <c r="DV66" s="856"/>
      <c r="DW66" s="857"/>
      <c r="DX66" s="857"/>
      <c r="DY66" s="857"/>
      <c r="DZ66" s="858"/>
      <c r="EA66" s="234"/>
    </row>
    <row r="67" spans="1:131" s="235" customFormat="1" ht="26.25" customHeight="1" thickBot="1" x14ac:dyDescent="0.2">
      <c r="A67" s="727"/>
      <c r="B67" s="728"/>
      <c r="C67" s="728"/>
      <c r="D67" s="728"/>
      <c r="E67" s="728"/>
      <c r="F67" s="728"/>
      <c r="G67" s="728"/>
      <c r="H67" s="728"/>
      <c r="I67" s="728"/>
      <c r="J67" s="728"/>
      <c r="K67" s="728"/>
      <c r="L67" s="728"/>
      <c r="M67" s="728"/>
      <c r="N67" s="728"/>
      <c r="O67" s="728"/>
      <c r="P67" s="729"/>
      <c r="Q67" s="704"/>
      <c r="R67" s="705"/>
      <c r="S67" s="705"/>
      <c r="T67" s="705"/>
      <c r="U67" s="706"/>
      <c r="V67" s="704"/>
      <c r="W67" s="705"/>
      <c r="X67" s="705"/>
      <c r="Y67" s="705"/>
      <c r="Z67" s="706"/>
      <c r="AA67" s="704"/>
      <c r="AB67" s="705"/>
      <c r="AC67" s="705"/>
      <c r="AD67" s="705"/>
      <c r="AE67" s="706"/>
      <c r="AF67" s="853"/>
      <c r="AG67" s="806"/>
      <c r="AH67" s="806"/>
      <c r="AI67" s="806"/>
      <c r="AJ67" s="854"/>
      <c r="AK67" s="855"/>
      <c r="AL67" s="728"/>
      <c r="AM67" s="728"/>
      <c r="AN67" s="728"/>
      <c r="AO67" s="729"/>
      <c r="AP67" s="704"/>
      <c r="AQ67" s="705"/>
      <c r="AR67" s="705"/>
      <c r="AS67" s="705"/>
      <c r="AT67" s="706"/>
      <c r="AU67" s="704"/>
      <c r="AV67" s="705"/>
      <c r="AW67" s="705"/>
      <c r="AX67" s="705"/>
      <c r="AY67" s="706"/>
      <c r="AZ67" s="704"/>
      <c r="BA67" s="705"/>
      <c r="BB67" s="705"/>
      <c r="BC67" s="705"/>
      <c r="BD67" s="714"/>
      <c r="BE67" s="253"/>
      <c r="BF67" s="253"/>
      <c r="BG67" s="253"/>
      <c r="BH67" s="253"/>
      <c r="BI67" s="253"/>
      <c r="BJ67" s="253"/>
      <c r="BK67" s="253"/>
      <c r="BL67" s="253"/>
      <c r="BM67" s="253"/>
      <c r="BN67" s="253"/>
      <c r="BO67" s="253"/>
      <c r="BP67" s="253"/>
      <c r="BQ67" s="250">
        <v>61</v>
      </c>
      <c r="BR67" s="255"/>
      <c r="BS67" s="862"/>
      <c r="BT67" s="863"/>
      <c r="BU67" s="863"/>
      <c r="BV67" s="863"/>
      <c r="BW67" s="863"/>
      <c r="BX67" s="863"/>
      <c r="BY67" s="863"/>
      <c r="BZ67" s="863"/>
      <c r="CA67" s="863"/>
      <c r="CB67" s="863"/>
      <c r="CC67" s="863"/>
      <c r="CD67" s="863"/>
      <c r="CE67" s="863"/>
      <c r="CF67" s="863"/>
      <c r="CG67" s="864"/>
      <c r="CH67" s="859"/>
      <c r="CI67" s="860"/>
      <c r="CJ67" s="860"/>
      <c r="CK67" s="860"/>
      <c r="CL67" s="861"/>
      <c r="CM67" s="859"/>
      <c r="CN67" s="860"/>
      <c r="CO67" s="860"/>
      <c r="CP67" s="860"/>
      <c r="CQ67" s="861"/>
      <c r="CR67" s="859"/>
      <c r="CS67" s="860"/>
      <c r="CT67" s="860"/>
      <c r="CU67" s="860"/>
      <c r="CV67" s="861"/>
      <c r="CW67" s="859"/>
      <c r="CX67" s="860"/>
      <c r="CY67" s="860"/>
      <c r="CZ67" s="860"/>
      <c r="DA67" s="861"/>
      <c r="DB67" s="859"/>
      <c r="DC67" s="860"/>
      <c r="DD67" s="860"/>
      <c r="DE67" s="860"/>
      <c r="DF67" s="861"/>
      <c r="DG67" s="859"/>
      <c r="DH67" s="860"/>
      <c r="DI67" s="860"/>
      <c r="DJ67" s="860"/>
      <c r="DK67" s="861"/>
      <c r="DL67" s="859"/>
      <c r="DM67" s="860"/>
      <c r="DN67" s="860"/>
      <c r="DO67" s="860"/>
      <c r="DP67" s="861"/>
      <c r="DQ67" s="859"/>
      <c r="DR67" s="860"/>
      <c r="DS67" s="860"/>
      <c r="DT67" s="860"/>
      <c r="DU67" s="861"/>
      <c r="DV67" s="856"/>
      <c r="DW67" s="857"/>
      <c r="DX67" s="857"/>
      <c r="DY67" s="857"/>
      <c r="DZ67" s="858"/>
      <c r="EA67" s="234"/>
    </row>
    <row r="68" spans="1:131" s="235" customFormat="1" ht="26.25" customHeight="1" thickTop="1" x14ac:dyDescent="0.15">
      <c r="A68" s="246">
        <v>1</v>
      </c>
      <c r="B68" s="868" t="s">
        <v>602</v>
      </c>
      <c r="C68" s="869"/>
      <c r="D68" s="869"/>
      <c r="E68" s="869"/>
      <c r="F68" s="869"/>
      <c r="G68" s="869"/>
      <c r="H68" s="869"/>
      <c r="I68" s="869"/>
      <c r="J68" s="869"/>
      <c r="K68" s="869"/>
      <c r="L68" s="869"/>
      <c r="M68" s="869"/>
      <c r="N68" s="869"/>
      <c r="O68" s="869"/>
      <c r="P68" s="870"/>
      <c r="Q68" s="871">
        <v>70366</v>
      </c>
      <c r="R68" s="865"/>
      <c r="S68" s="865"/>
      <c r="T68" s="865"/>
      <c r="U68" s="865"/>
      <c r="V68" s="865">
        <v>70358</v>
      </c>
      <c r="W68" s="865"/>
      <c r="X68" s="865"/>
      <c r="Y68" s="865"/>
      <c r="Z68" s="865"/>
      <c r="AA68" s="865">
        <v>8</v>
      </c>
      <c r="AB68" s="865"/>
      <c r="AC68" s="865"/>
      <c r="AD68" s="865"/>
      <c r="AE68" s="865"/>
      <c r="AF68" s="865">
        <v>8</v>
      </c>
      <c r="AG68" s="865"/>
      <c r="AH68" s="865"/>
      <c r="AI68" s="865"/>
      <c r="AJ68" s="865"/>
      <c r="AK68" s="865">
        <v>0</v>
      </c>
      <c r="AL68" s="865"/>
      <c r="AM68" s="865"/>
      <c r="AN68" s="865"/>
      <c r="AO68" s="865"/>
      <c r="AP68" s="865">
        <v>0</v>
      </c>
      <c r="AQ68" s="865"/>
      <c r="AR68" s="865"/>
      <c r="AS68" s="865"/>
      <c r="AT68" s="865"/>
      <c r="AU68" s="865">
        <v>0</v>
      </c>
      <c r="AV68" s="865"/>
      <c r="AW68" s="865"/>
      <c r="AX68" s="865"/>
      <c r="AY68" s="865"/>
      <c r="AZ68" s="866"/>
      <c r="BA68" s="866"/>
      <c r="BB68" s="866"/>
      <c r="BC68" s="866"/>
      <c r="BD68" s="867"/>
      <c r="BE68" s="253"/>
      <c r="BF68" s="253"/>
      <c r="BG68" s="253"/>
      <c r="BH68" s="253"/>
      <c r="BI68" s="253"/>
      <c r="BJ68" s="253"/>
      <c r="BK68" s="253"/>
      <c r="BL68" s="253"/>
      <c r="BM68" s="253"/>
      <c r="BN68" s="253"/>
      <c r="BO68" s="253"/>
      <c r="BP68" s="253"/>
      <c r="BQ68" s="250">
        <v>62</v>
      </c>
      <c r="BR68" s="255"/>
      <c r="BS68" s="862"/>
      <c r="BT68" s="863"/>
      <c r="BU68" s="863"/>
      <c r="BV68" s="863"/>
      <c r="BW68" s="863"/>
      <c r="BX68" s="863"/>
      <c r="BY68" s="863"/>
      <c r="BZ68" s="863"/>
      <c r="CA68" s="863"/>
      <c r="CB68" s="863"/>
      <c r="CC68" s="863"/>
      <c r="CD68" s="863"/>
      <c r="CE68" s="863"/>
      <c r="CF68" s="863"/>
      <c r="CG68" s="864"/>
      <c r="CH68" s="859"/>
      <c r="CI68" s="860"/>
      <c r="CJ68" s="860"/>
      <c r="CK68" s="860"/>
      <c r="CL68" s="861"/>
      <c r="CM68" s="859"/>
      <c r="CN68" s="860"/>
      <c r="CO68" s="860"/>
      <c r="CP68" s="860"/>
      <c r="CQ68" s="861"/>
      <c r="CR68" s="859"/>
      <c r="CS68" s="860"/>
      <c r="CT68" s="860"/>
      <c r="CU68" s="860"/>
      <c r="CV68" s="861"/>
      <c r="CW68" s="859"/>
      <c r="CX68" s="860"/>
      <c r="CY68" s="860"/>
      <c r="CZ68" s="860"/>
      <c r="DA68" s="861"/>
      <c r="DB68" s="859"/>
      <c r="DC68" s="860"/>
      <c r="DD68" s="860"/>
      <c r="DE68" s="860"/>
      <c r="DF68" s="861"/>
      <c r="DG68" s="859"/>
      <c r="DH68" s="860"/>
      <c r="DI68" s="860"/>
      <c r="DJ68" s="860"/>
      <c r="DK68" s="861"/>
      <c r="DL68" s="859"/>
      <c r="DM68" s="860"/>
      <c r="DN68" s="860"/>
      <c r="DO68" s="860"/>
      <c r="DP68" s="861"/>
      <c r="DQ68" s="859"/>
      <c r="DR68" s="860"/>
      <c r="DS68" s="860"/>
      <c r="DT68" s="860"/>
      <c r="DU68" s="861"/>
      <c r="DV68" s="856"/>
      <c r="DW68" s="857"/>
      <c r="DX68" s="857"/>
      <c r="DY68" s="857"/>
      <c r="DZ68" s="858"/>
      <c r="EA68" s="234"/>
    </row>
    <row r="69" spans="1:131" s="235" customFormat="1" ht="26.25" customHeight="1" x14ac:dyDescent="0.15">
      <c r="A69" s="249">
        <v>2</v>
      </c>
      <c r="B69" s="872" t="s">
        <v>603</v>
      </c>
      <c r="C69" s="873"/>
      <c r="D69" s="873"/>
      <c r="E69" s="873"/>
      <c r="F69" s="873"/>
      <c r="G69" s="873"/>
      <c r="H69" s="873"/>
      <c r="I69" s="873"/>
      <c r="J69" s="873"/>
      <c r="K69" s="873"/>
      <c r="L69" s="873"/>
      <c r="M69" s="873"/>
      <c r="N69" s="873"/>
      <c r="O69" s="873"/>
      <c r="P69" s="874"/>
      <c r="Q69" s="875">
        <v>2362</v>
      </c>
      <c r="R69" s="823"/>
      <c r="S69" s="823"/>
      <c r="T69" s="823"/>
      <c r="U69" s="823"/>
      <c r="V69" s="823">
        <v>2310</v>
      </c>
      <c r="W69" s="823"/>
      <c r="X69" s="823"/>
      <c r="Y69" s="823"/>
      <c r="Z69" s="823"/>
      <c r="AA69" s="823">
        <v>52</v>
      </c>
      <c r="AB69" s="823"/>
      <c r="AC69" s="823"/>
      <c r="AD69" s="823"/>
      <c r="AE69" s="823"/>
      <c r="AF69" s="823">
        <v>52</v>
      </c>
      <c r="AG69" s="823"/>
      <c r="AH69" s="823"/>
      <c r="AI69" s="823"/>
      <c r="AJ69" s="823"/>
      <c r="AK69" s="823">
        <v>0</v>
      </c>
      <c r="AL69" s="823"/>
      <c r="AM69" s="823"/>
      <c r="AN69" s="823"/>
      <c r="AO69" s="823"/>
      <c r="AP69" s="823">
        <v>115</v>
      </c>
      <c r="AQ69" s="823"/>
      <c r="AR69" s="823"/>
      <c r="AS69" s="823"/>
      <c r="AT69" s="823"/>
      <c r="AU69" s="823">
        <v>52</v>
      </c>
      <c r="AV69" s="823"/>
      <c r="AW69" s="823"/>
      <c r="AX69" s="823"/>
      <c r="AY69" s="823"/>
      <c r="AZ69" s="876"/>
      <c r="BA69" s="876"/>
      <c r="BB69" s="876"/>
      <c r="BC69" s="876"/>
      <c r="BD69" s="877"/>
      <c r="BE69" s="253"/>
      <c r="BF69" s="253"/>
      <c r="BG69" s="253"/>
      <c r="BH69" s="253"/>
      <c r="BI69" s="253"/>
      <c r="BJ69" s="253"/>
      <c r="BK69" s="253"/>
      <c r="BL69" s="253"/>
      <c r="BM69" s="253"/>
      <c r="BN69" s="253"/>
      <c r="BO69" s="253"/>
      <c r="BP69" s="253"/>
      <c r="BQ69" s="250">
        <v>63</v>
      </c>
      <c r="BR69" s="255"/>
      <c r="BS69" s="862"/>
      <c r="BT69" s="863"/>
      <c r="BU69" s="863"/>
      <c r="BV69" s="863"/>
      <c r="BW69" s="863"/>
      <c r="BX69" s="863"/>
      <c r="BY69" s="863"/>
      <c r="BZ69" s="863"/>
      <c r="CA69" s="863"/>
      <c r="CB69" s="863"/>
      <c r="CC69" s="863"/>
      <c r="CD69" s="863"/>
      <c r="CE69" s="863"/>
      <c r="CF69" s="863"/>
      <c r="CG69" s="864"/>
      <c r="CH69" s="859"/>
      <c r="CI69" s="860"/>
      <c r="CJ69" s="860"/>
      <c r="CK69" s="860"/>
      <c r="CL69" s="861"/>
      <c r="CM69" s="859"/>
      <c r="CN69" s="860"/>
      <c r="CO69" s="860"/>
      <c r="CP69" s="860"/>
      <c r="CQ69" s="861"/>
      <c r="CR69" s="859"/>
      <c r="CS69" s="860"/>
      <c r="CT69" s="860"/>
      <c r="CU69" s="860"/>
      <c r="CV69" s="861"/>
      <c r="CW69" s="859"/>
      <c r="CX69" s="860"/>
      <c r="CY69" s="860"/>
      <c r="CZ69" s="860"/>
      <c r="DA69" s="861"/>
      <c r="DB69" s="859"/>
      <c r="DC69" s="860"/>
      <c r="DD69" s="860"/>
      <c r="DE69" s="860"/>
      <c r="DF69" s="861"/>
      <c r="DG69" s="859"/>
      <c r="DH69" s="860"/>
      <c r="DI69" s="860"/>
      <c r="DJ69" s="860"/>
      <c r="DK69" s="861"/>
      <c r="DL69" s="859"/>
      <c r="DM69" s="860"/>
      <c r="DN69" s="860"/>
      <c r="DO69" s="860"/>
      <c r="DP69" s="861"/>
      <c r="DQ69" s="859"/>
      <c r="DR69" s="860"/>
      <c r="DS69" s="860"/>
      <c r="DT69" s="860"/>
      <c r="DU69" s="861"/>
      <c r="DV69" s="856"/>
      <c r="DW69" s="857"/>
      <c r="DX69" s="857"/>
      <c r="DY69" s="857"/>
      <c r="DZ69" s="858"/>
      <c r="EA69" s="234"/>
    </row>
    <row r="70" spans="1:131" s="235" customFormat="1" ht="26.25" customHeight="1" x14ac:dyDescent="0.15">
      <c r="A70" s="249">
        <v>3</v>
      </c>
      <c r="B70" s="872"/>
      <c r="C70" s="873"/>
      <c r="D70" s="873"/>
      <c r="E70" s="873"/>
      <c r="F70" s="873"/>
      <c r="G70" s="873"/>
      <c r="H70" s="873"/>
      <c r="I70" s="873"/>
      <c r="J70" s="873"/>
      <c r="K70" s="873"/>
      <c r="L70" s="873"/>
      <c r="M70" s="873"/>
      <c r="N70" s="873"/>
      <c r="O70" s="873"/>
      <c r="P70" s="874"/>
      <c r="Q70" s="875"/>
      <c r="R70" s="823"/>
      <c r="S70" s="823"/>
      <c r="T70" s="823"/>
      <c r="U70" s="823"/>
      <c r="V70" s="823"/>
      <c r="W70" s="823"/>
      <c r="X70" s="823"/>
      <c r="Y70" s="823"/>
      <c r="Z70" s="823"/>
      <c r="AA70" s="823"/>
      <c r="AB70" s="823"/>
      <c r="AC70" s="823"/>
      <c r="AD70" s="823"/>
      <c r="AE70" s="823"/>
      <c r="AF70" s="823"/>
      <c r="AG70" s="823"/>
      <c r="AH70" s="823"/>
      <c r="AI70" s="823"/>
      <c r="AJ70" s="823"/>
      <c r="AK70" s="823"/>
      <c r="AL70" s="823"/>
      <c r="AM70" s="823"/>
      <c r="AN70" s="823"/>
      <c r="AO70" s="823"/>
      <c r="AP70" s="823"/>
      <c r="AQ70" s="823"/>
      <c r="AR70" s="823"/>
      <c r="AS70" s="823"/>
      <c r="AT70" s="823"/>
      <c r="AU70" s="823"/>
      <c r="AV70" s="823"/>
      <c r="AW70" s="823"/>
      <c r="AX70" s="823"/>
      <c r="AY70" s="823"/>
      <c r="AZ70" s="876"/>
      <c r="BA70" s="876"/>
      <c r="BB70" s="876"/>
      <c r="BC70" s="876"/>
      <c r="BD70" s="877"/>
      <c r="BE70" s="253"/>
      <c r="BF70" s="253"/>
      <c r="BG70" s="253"/>
      <c r="BH70" s="253"/>
      <c r="BI70" s="253"/>
      <c r="BJ70" s="253"/>
      <c r="BK70" s="253"/>
      <c r="BL70" s="253"/>
      <c r="BM70" s="253"/>
      <c r="BN70" s="253"/>
      <c r="BO70" s="253"/>
      <c r="BP70" s="253"/>
      <c r="BQ70" s="250">
        <v>64</v>
      </c>
      <c r="BR70" s="255"/>
      <c r="BS70" s="862"/>
      <c r="BT70" s="863"/>
      <c r="BU70" s="863"/>
      <c r="BV70" s="863"/>
      <c r="BW70" s="863"/>
      <c r="BX70" s="863"/>
      <c r="BY70" s="863"/>
      <c r="BZ70" s="863"/>
      <c r="CA70" s="863"/>
      <c r="CB70" s="863"/>
      <c r="CC70" s="863"/>
      <c r="CD70" s="863"/>
      <c r="CE70" s="863"/>
      <c r="CF70" s="863"/>
      <c r="CG70" s="864"/>
      <c r="CH70" s="859"/>
      <c r="CI70" s="860"/>
      <c r="CJ70" s="860"/>
      <c r="CK70" s="860"/>
      <c r="CL70" s="861"/>
      <c r="CM70" s="859"/>
      <c r="CN70" s="860"/>
      <c r="CO70" s="860"/>
      <c r="CP70" s="860"/>
      <c r="CQ70" s="861"/>
      <c r="CR70" s="859"/>
      <c r="CS70" s="860"/>
      <c r="CT70" s="860"/>
      <c r="CU70" s="860"/>
      <c r="CV70" s="861"/>
      <c r="CW70" s="859"/>
      <c r="CX70" s="860"/>
      <c r="CY70" s="860"/>
      <c r="CZ70" s="860"/>
      <c r="DA70" s="861"/>
      <c r="DB70" s="859"/>
      <c r="DC70" s="860"/>
      <c r="DD70" s="860"/>
      <c r="DE70" s="860"/>
      <c r="DF70" s="861"/>
      <c r="DG70" s="859"/>
      <c r="DH70" s="860"/>
      <c r="DI70" s="860"/>
      <c r="DJ70" s="860"/>
      <c r="DK70" s="861"/>
      <c r="DL70" s="859"/>
      <c r="DM70" s="860"/>
      <c r="DN70" s="860"/>
      <c r="DO70" s="860"/>
      <c r="DP70" s="861"/>
      <c r="DQ70" s="859"/>
      <c r="DR70" s="860"/>
      <c r="DS70" s="860"/>
      <c r="DT70" s="860"/>
      <c r="DU70" s="861"/>
      <c r="DV70" s="856"/>
      <c r="DW70" s="857"/>
      <c r="DX70" s="857"/>
      <c r="DY70" s="857"/>
      <c r="DZ70" s="858"/>
      <c r="EA70" s="234"/>
    </row>
    <row r="71" spans="1:131" s="235" customFormat="1" ht="26.25" customHeight="1" x14ac:dyDescent="0.15">
      <c r="A71" s="249">
        <v>4</v>
      </c>
      <c r="B71" s="872"/>
      <c r="C71" s="873"/>
      <c r="D71" s="873"/>
      <c r="E71" s="873"/>
      <c r="F71" s="873"/>
      <c r="G71" s="873"/>
      <c r="H71" s="873"/>
      <c r="I71" s="873"/>
      <c r="J71" s="873"/>
      <c r="K71" s="873"/>
      <c r="L71" s="873"/>
      <c r="M71" s="873"/>
      <c r="N71" s="873"/>
      <c r="O71" s="873"/>
      <c r="P71" s="874"/>
      <c r="Q71" s="875"/>
      <c r="R71" s="823"/>
      <c r="S71" s="823"/>
      <c r="T71" s="823"/>
      <c r="U71" s="823"/>
      <c r="V71" s="823"/>
      <c r="W71" s="823"/>
      <c r="X71" s="823"/>
      <c r="Y71" s="823"/>
      <c r="Z71" s="823"/>
      <c r="AA71" s="823"/>
      <c r="AB71" s="823"/>
      <c r="AC71" s="823"/>
      <c r="AD71" s="823"/>
      <c r="AE71" s="823"/>
      <c r="AF71" s="823"/>
      <c r="AG71" s="823"/>
      <c r="AH71" s="823"/>
      <c r="AI71" s="823"/>
      <c r="AJ71" s="823"/>
      <c r="AK71" s="823"/>
      <c r="AL71" s="823"/>
      <c r="AM71" s="823"/>
      <c r="AN71" s="823"/>
      <c r="AO71" s="823"/>
      <c r="AP71" s="823"/>
      <c r="AQ71" s="823"/>
      <c r="AR71" s="823"/>
      <c r="AS71" s="823"/>
      <c r="AT71" s="823"/>
      <c r="AU71" s="823"/>
      <c r="AV71" s="823"/>
      <c r="AW71" s="823"/>
      <c r="AX71" s="823"/>
      <c r="AY71" s="823"/>
      <c r="AZ71" s="876"/>
      <c r="BA71" s="876"/>
      <c r="BB71" s="876"/>
      <c r="BC71" s="876"/>
      <c r="BD71" s="877"/>
      <c r="BE71" s="253"/>
      <c r="BF71" s="253"/>
      <c r="BG71" s="253"/>
      <c r="BH71" s="253"/>
      <c r="BI71" s="253"/>
      <c r="BJ71" s="253"/>
      <c r="BK71" s="253"/>
      <c r="BL71" s="253"/>
      <c r="BM71" s="253"/>
      <c r="BN71" s="253"/>
      <c r="BO71" s="253"/>
      <c r="BP71" s="253"/>
      <c r="BQ71" s="250">
        <v>65</v>
      </c>
      <c r="BR71" s="255"/>
      <c r="BS71" s="862"/>
      <c r="BT71" s="863"/>
      <c r="BU71" s="863"/>
      <c r="BV71" s="863"/>
      <c r="BW71" s="863"/>
      <c r="BX71" s="863"/>
      <c r="BY71" s="863"/>
      <c r="BZ71" s="863"/>
      <c r="CA71" s="863"/>
      <c r="CB71" s="863"/>
      <c r="CC71" s="863"/>
      <c r="CD71" s="863"/>
      <c r="CE71" s="863"/>
      <c r="CF71" s="863"/>
      <c r="CG71" s="864"/>
      <c r="CH71" s="859"/>
      <c r="CI71" s="860"/>
      <c r="CJ71" s="860"/>
      <c r="CK71" s="860"/>
      <c r="CL71" s="861"/>
      <c r="CM71" s="859"/>
      <c r="CN71" s="860"/>
      <c r="CO71" s="860"/>
      <c r="CP71" s="860"/>
      <c r="CQ71" s="861"/>
      <c r="CR71" s="859"/>
      <c r="CS71" s="860"/>
      <c r="CT71" s="860"/>
      <c r="CU71" s="860"/>
      <c r="CV71" s="861"/>
      <c r="CW71" s="859"/>
      <c r="CX71" s="860"/>
      <c r="CY71" s="860"/>
      <c r="CZ71" s="860"/>
      <c r="DA71" s="861"/>
      <c r="DB71" s="859"/>
      <c r="DC71" s="860"/>
      <c r="DD71" s="860"/>
      <c r="DE71" s="860"/>
      <c r="DF71" s="861"/>
      <c r="DG71" s="859"/>
      <c r="DH71" s="860"/>
      <c r="DI71" s="860"/>
      <c r="DJ71" s="860"/>
      <c r="DK71" s="861"/>
      <c r="DL71" s="859"/>
      <c r="DM71" s="860"/>
      <c r="DN71" s="860"/>
      <c r="DO71" s="860"/>
      <c r="DP71" s="861"/>
      <c r="DQ71" s="859"/>
      <c r="DR71" s="860"/>
      <c r="DS71" s="860"/>
      <c r="DT71" s="860"/>
      <c r="DU71" s="861"/>
      <c r="DV71" s="856"/>
      <c r="DW71" s="857"/>
      <c r="DX71" s="857"/>
      <c r="DY71" s="857"/>
      <c r="DZ71" s="858"/>
      <c r="EA71" s="234"/>
    </row>
    <row r="72" spans="1:131" s="235" customFormat="1" ht="26.25" customHeight="1" x14ac:dyDescent="0.15">
      <c r="A72" s="249">
        <v>5</v>
      </c>
      <c r="B72" s="872"/>
      <c r="C72" s="873"/>
      <c r="D72" s="873"/>
      <c r="E72" s="873"/>
      <c r="F72" s="873"/>
      <c r="G72" s="873"/>
      <c r="H72" s="873"/>
      <c r="I72" s="873"/>
      <c r="J72" s="873"/>
      <c r="K72" s="873"/>
      <c r="L72" s="873"/>
      <c r="M72" s="873"/>
      <c r="N72" s="873"/>
      <c r="O72" s="873"/>
      <c r="P72" s="874"/>
      <c r="Q72" s="875"/>
      <c r="R72" s="823"/>
      <c r="S72" s="823"/>
      <c r="T72" s="823"/>
      <c r="U72" s="823"/>
      <c r="V72" s="823"/>
      <c r="W72" s="823"/>
      <c r="X72" s="823"/>
      <c r="Y72" s="823"/>
      <c r="Z72" s="823"/>
      <c r="AA72" s="823"/>
      <c r="AB72" s="823"/>
      <c r="AC72" s="823"/>
      <c r="AD72" s="823"/>
      <c r="AE72" s="823"/>
      <c r="AF72" s="823"/>
      <c r="AG72" s="823"/>
      <c r="AH72" s="823"/>
      <c r="AI72" s="823"/>
      <c r="AJ72" s="823"/>
      <c r="AK72" s="823"/>
      <c r="AL72" s="823"/>
      <c r="AM72" s="823"/>
      <c r="AN72" s="823"/>
      <c r="AO72" s="823"/>
      <c r="AP72" s="823"/>
      <c r="AQ72" s="823"/>
      <c r="AR72" s="823"/>
      <c r="AS72" s="823"/>
      <c r="AT72" s="823"/>
      <c r="AU72" s="823"/>
      <c r="AV72" s="823"/>
      <c r="AW72" s="823"/>
      <c r="AX72" s="823"/>
      <c r="AY72" s="823"/>
      <c r="AZ72" s="876"/>
      <c r="BA72" s="876"/>
      <c r="BB72" s="876"/>
      <c r="BC72" s="876"/>
      <c r="BD72" s="877"/>
      <c r="BE72" s="253"/>
      <c r="BF72" s="253"/>
      <c r="BG72" s="253"/>
      <c r="BH72" s="253"/>
      <c r="BI72" s="253"/>
      <c r="BJ72" s="253"/>
      <c r="BK72" s="253"/>
      <c r="BL72" s="253"/>
      <c r="BM72" s="253"/>
      <c r="BN72" s="253"/>
      <c r="BO72" s="253"/>
      <c r="BP72" s="253"/>
      <c r="BQ72" s="250">
        <v>66</v>
      </c>
      <c r="BR72" s="255"/>
      <c r="BS72" s="862"/>
      <c r="BT72" s="863"/>
      <c r="BU72" s="863"/>
      <c r="BV72" s="863"/>
      <c r="BW72" s="863"/>
      <c r="BX72" s="863"/>
      <c r="BY72" s="863"/>
      <c r="BZ72" s="863"/>
      <c r="CA72" s="863"/>
      <c r="CB72" s="863"/>
      <c r="CC72" s="863"/>
      <c r="CD72" s="863"/>
      <c r="CE72" s="863"/>
      <c r="CF72" s="863"/>
      <c r="CG72" s="864"/>
      <c r="CH72" s="859"/>
      <c r="CI72" s="860"/>
      <c r="CJ72" s="860"/>
      <c r="CK72" s="860"/>
      <c r="CL72" s="861"/>
      <c r="CM72" s="859"/>
      <c r="CN72" s="860"/>
      <c r="CO72" s="860"/>
      <c r="CP72" s="860"/>
      <c r="CQ72" s="861"/>
      <c r="CR72" s="859"/>
      <c r="CS72" s="860"/>
      <c r="CT72" s="860"/>
      <c r="CU72" s="860"/>
      <c r="CV72" s="861"/>
      <c r="CW72" s="859"/>
      <c r="CX72" s="860"/>
      <c r="CY72" s="860"/>
      <c r="CZ72" s="860"/>
      <c r="DA72" s="861"/>
      <c r="DB72" s="859"/>
      <c r="DC72" s="860"/>
      <c r="DD72" s="860"/>
      <c r="DE72" s="860"/>
      <c r="DF72" s="861"/>
      <c r="DG72" s="859"/>
      <c r="DH72" s="860"/>
      <c r="DI72" s="860"/>
      <c r="DJ72" s="860"/>
      <c r="DK72" s="861"/>
      <c r="DL72" s="859"/>
      <c r="DM72" s="860"/>
      <c r="DN72" s="860"/>
      <c r="DO72" s="860"/>
      <c r="DP72" s="861"/>
      <c r="DQ72" s="859"/>
      <c r="DR72" s="860"/>
      <c r="DS72" s="860"/>
      <c r="DT72" s="860"/>
      <c r="DU72" s="861"/>
      <c r="DV72" s="856"/>
      <c r="DW72" s="857"/>
      <c r="DX72" s="857"/>
      <c r="DY72" s="857"/>
      <c r="DZ72" s="858"/>
      <c r="EA72" s="234"/>
    </row>
    <row r="73" spans="1:131" s="235" customFormat="1" ht="26.25" customHeight="1" x14ac:dyDescent="0.15">
      <c r="A73" s="249">
        <v>6</v>
      </c>
      <c r="B73" s="872"/>
      <c r="C73" s="873"/>
      <c r="D73" s="873"/>
      <c r="E73" s="873"/>
      <c r="F73" s="873"/>
      <c r="G73" s="873"/>
      <c r="H73" s="873"/>
      <c r="I73" s="873"/>
      <c r="J73" s="873"/>
      <c r="K73" s="873"/>
      <c r="L73" s="873"/>
      <c r="M73" s="873"/>
      <c r="N73" s="873"/>
      <c r="O73" s="873"/>
      <c r="P73" s="874"/>
      <c r="Q73" s="875"/>
      <c r="R73" s="823"/>
      <c r="S73" s="823"/>
      <c r="T73" s="823"/>
      <c r="U73" s="823"/>
      <c r="V73" s="823"/>
      <c r="W73" s="823"/>
      <c r="X73" s="823"/>
      <c r="Y73" s="823"/>
      <c r="Z73" s="823"/>
      <c r="AA73" s="823"/>
      <c r="AB73" s="823"/>
      <c r="AC73" s="823"/>
      <c r="AD73" s="823"/>
      <c r="AE73" s="823"/>
      <c r="AF73" s="823"/>
      <c r="AG73" s="823"/>
      <c r="AH73" s="823"/>
      <c r="AI73" s="823"/>
      <c r="AJ73" s="823"/>
      <c r="AK73" s="823"/>
      <c r="AL73" s="823"/>
      <c r="AM73" s="823"/>
      <c r="AN73" s="823"/>
      <c r="AO73" s="823"/>
      <c r="AP73" s="823"/>
      <c r="AQ73" s="823"/>
      <c r="AR73" s="823"/>
      <c r="AS73" s="823"/>
      <c r="AT73" s="823"/>
      <c r="AU73" s="823"/>
      <c r="AV73" s="823"/>
      <c r="AW73" s="823"/>
      <c r="AX73" s="823"/>
      <c r="AY73" s="823"/>
      <c r="AZ73" s="876"/>
      <c r="BA73" s="876"/>
      <c r="BB73" s="876"/>
      <c r="BC73" s="876"/>
      <c r="BD73" s="877"/>
      <c r="BE73" s="253"/>
      <c r="BF73" s="253"/>
      <c r="BG73" s="253"/>
      <c r="BH73" s="253"/>
      <c r="BI73" s="253"/>
      <c r="BJ73" s="253"/>
      <c r="BK73" s="253"/>
      <c r="BL73" s="253"/>
      <c r="BM73" s="253"/>
      <c r="BN73" s="253"/>
      <c r="BO73" s="253"/>
      <c r="BP73" s="253"/>
      <c r="BQ73" s="250">
        <v>67</v>
      </c>
      <c r="BR73" s="255"/>
      <c r="BS73" s="862"/>
      <c r="BT73" s="863"/>
      <c r="BU73" s="863"/>
      <c r="BV73" s="863"/>
      <c r="BW73" s="863"/>
      <c r="BX73" s="863"/>
      <c r="BY73" s="863"/>
      <c r="BZ73" s="863"/>
      <c r="CA73" s="863"/>
      <c r="CB73" s="863"/>
      <c r="CC73" s="863"/>
      <c r="CD73" s="863"/>
      <c r="CE73" s="863"/>
      <c r="CF73" s="863"/>
      <c r="CG73" s="864"/>
      <c r="CH73" s="859"/>
      <c r="CI73" s="860"/>
      <c r="CJ73" s="860"/>
      <c r="CK73" s="860"/>
      <c r="CL73" s="861"/>
      <c r="CM73" s="859"/>
      <c r="CN73" s="860"/>
      <c r="CO73" s="860"/>
      <c r="CP73" s="860"/>
      <c r="CQ73" s="861"/>
      <c r="CR73" s="859"/>
      <c r="CS73" s="860"/>
      <c r="CT73" s="860"/>
      <c r="CU73" s="860"/>
      <c r="CV73" s="861"/>
      <c r="CW73" s="859"/>
      <c r="CX73" s="860"/>
      <c r="CY73" s="860"/>
      <c r="CZ73" s="860"/>
      <c r="DA73" s="861"/>
      <c r="DB73" s="859"/>
      <c r="DC73" s="860"/>
      <c r="DD73" s="860"/>
      <c r="DE73" s="860"/>
      <c r="DF73" s="861"/>
      <c r="DG73" s="859"/>
      <c r="DH73" s="860"/>
      <c r="DI73" s="860"/>
      <c r="DJ73" s="860"/>
      <c r="DK73" s="861"/>
      <c r="DL73" s="859"/>
      <c r="DM73" s="860"/>
      <c r="DN73" s="860"/>
      <c r="DO73" s="860"/>
      <c r="DP73" s="861"/>
      <c r="DQ73" s="859"/>
      <c r="DR73" s="860"/>
      <c r="DS73" s="860"/>
      <c r="DT73" s="860"/>
      <c r="DU73" s="861"/>
      <c r="DV73" s="856"/>
      <c r="DW73" s="857"/>
      <c r="DX73" s="857"/>
      <c r="DY73" s="857"/>
      <c r="DZ73" s="858"/>
      <c r="EA73" s="234"/>
    </row>
    <row r="74" spans="1:131" s="235" customFormat="1" ht="26.25" customHeight="1" x14ac:dyDescent="0.15">
      <c r="A74" s="249">
        <v>7</v>
      </c>
      <c r="B74" s="872"/>
      <c r="C74" s="873"/>
      <c r="D74" s="873"/>
      <c r="E74" s="873"/>
      <c r="F74" s="873"/>
      <c r="G74" s="873"/>
      <c r="H74" s="873"/>
      <c r="I74" s="873"/>
      <c r="J74" s="873"/>
      <c r="K74" s="873"/>
      <c r="L74" s="873"/>
      <c r="M74" s="873"/>
      <c r="N74" s="873"/>
      <c r="O74" s="873"/>
      <c r="P74" s="874"/>
      <c r="Q74" s="875"/>
      <c r="R74" s="823"/>
      <c r="S74" s="823"/>
      <c r="T74" s="823"/>
      <c r="U74" s="823"/>
      <c r="V74" s="823"/>
      <c r="W74" s="823"/>
      <c r="X74" s="823"/>
      <c r="Y74" s="823"/>
      <c r="Z74" s="823"/>
      <c r="AA74" s="823"/>
      <c r="AB74" s="823"/>
      <c r="AC74" s="823"/>
      <c r="AD74" s="823"/>
      <c r="AE74" s="823"/>
      <c r="AF74" s="823"/>
      <c r="AG74" s="823"/>
      <c r="AH74" s="823"/>
      <c r="AI74" s="823"/>
      <c r="AJ74" s="823"/>
      <c r="AK74" s="823"/>
      <c r="AL74" s="823"/>
      <c r="AM74" s="823"/>
      <c r="AN74" s="823"/>
      <c r="AO74" s="823"/>
      <c r="AP74" s="823"/>
      <c r="AQ74" s="823"/>
      <c r="AR74" s="823"/>
      <c r="AS74" s="823"/>
      <c r="AT74" s="823"/>
      <c r="AU74" s="823"/>
      <c r="AV74" s="823"/>
      <c r="AW74" s="823"/>
      <c r="AX74" s="823"/>
      <c r="AY74" s="823"/>
      <c r="AZ74" s="876"/>
      <c r="BA74" s="876"/>
      <c r="BB74" s="876"/>
      <c r="BC74" s="876"/>
      <c r="BD74" s="877"/>
      <c r="BE74" s="253"/>
      <c r="BF74" s="253"/>
      <c r="BG74" s="253"/>
      <c r="BH74" s="253"/>
      <c r="BI74" s="253"/>
      <c r="BJ74" s="253"/>
      <c r="BK74" s="253"/>
      <c r="BL74" s="253"/>
      <c r="BM74" s="253"/>
      <c r="BN74" s="253"/>
      <c r="BO74" s="253"/>
      <c r="BP74" s="253"/>
      <c r="BQ74" s="250">
        <v>68</v>
      </c>
      <c r="BR74" s="255"/>
      <c r="BS74" s="862"/>
      <c r="BT74" s="863"/>
      <c r="BU74" s="863"/>
      <c r="BV74" s="863"/>
      <c r="BW74" s="863"/>
      <c r="BX74" s="863"/>
      <c r="BY74" s="863"/>
      <c r="BZ74" s="863"/>
      <c r="CA74" s="863"/>
      <c r="CB74" s="863"/>
      <c r="CC74" s="863"/>
      <c r="CD74" s="863"/>
      <c r="CE74" s="863"/>
      <c r="CF74" s="863"/>
      <c r="CG74" s="864"/>
      <c r="CH74" s="859"/>
      <c r="CI74" s="860"/>
      <c r="CJ74" s="860"/>
      <c r="CK74" s="860"/>
      <c r="CL74" s="861"/>
      <c r="CM74" s="859"/>
      <c r="CN74" s="860"/>
      <c r="CO74" s="860"/>
      <c r="CP74" s="860"/>
      <c r="CQ74" s="861"/>
      <c r="CR74" s="859"/>
      <c r="CS74" s="860"/>
      <c r="CT74" s="860"/>
      <c r="CU74" s="860"/>
      <c r="CV74" s="861"/>
      <c r="CW74" s="859"/>
      <c r="CX74" s="860"/>
      <c r="CY74" s="860"/>
      <c r="CZ74" s="860"/>
      <c r="DA74" s="861"/>
      <c r="DB74" s="859"/>
      <c r="DC74" s="860"/>
      <c r="DD74" s="860"/>
      <c r="DE74" s="860"/>
      <c r="DF74" s="861"/>
      <c r="DG74" s="859"/>
      <c r="DH74" s="860"/>
      <c r="DI74" s="860"/>
      <c r="DJ74" s="860"/>
      <c r="DK74" s="861"/>
      <c r="DL74" s="859"/>
      <c r="DM74" s="860"/>
      <c r="DN74" s="860"/>
      <c r="DO74" s="860"/>
      <c r="DP74" s="861"/>
      <c r="DQ74" s="859"/>
      <c r="DR74" s="860"/>
      <c r="DS74" s="860"/>
      <c r="DT74" s="860"/>
      <c r="DU74" s="861"/>
      <c r="DV74" s="856"/>
      <c r="DW74" s="857"/>
      <c r="DX74" s="857"/>
      <c r="DY74" s="857"/>
      <c r="DZ74" s="858"/>
      <c r="EA74" s="234"/>
    </row>
    <row r="75" spans="1:131" s="235" customFormat="1" ht="26.25" customHeight="1" x14ac:dyDescent="0.15">
      <c r="A75" s="249">
        <v>8</v>
      </c>
      <c r="B75" s="872"/>
      <c r="C75" s="873"/>
      <c r="D75" s="873"/>
      <c r="E75" s="873"/>
      <c r="F75" s="873"/>
      <c r="G75" s="873"/>
      <c r="H75" s="873"/>
      <c r="I75" s="873"/>
      <c r="J75" s="873"/>
      <c r="K75" s="873"/>
      <c r="L75" s="873"/>
      <c r="M75" s="873"/>
      <c r="N75" s="873"/>
      <c r="O75" s="873"/>
      <c r="P75" s="874"/>
      <c r="Q75" s="878"/>
      <c r="R75" s="879"/>
      <c r="S75" s="879"/>
      <c r="T75" s="879"/>
      <c r="U75" s="822"/>
      <c r="V75" s="880"/>
      <c r="W75" s="879"/>
      <c r="X75" s="879"/>
      <c r="Y75" s="879"/>
      <c r="Z75" s="822"/>
      <c r="AA75" s="880"/>
      <c r="AB75" s="879"/>
      <c r="AC75" s="879"/>
      <c r="AD75" s="879"/>
      <c r="AE75" s="822"/>
      <c r="AF75" s="880"/>
      <c r="AG75" s="879"/>
      <c r="AH75" s="879"/>
      <c r="AI75" s="879"/>
      <c r="AJ75" s="822"/>
      <c r="AK75" s="880"/>
      <c r="AL75" s="879"/>
      <c r="AM75" s="879"/>
      <c r="AN75" s="879"/>
      <c r="AO75" s="822"/>
      <c r="AP75" s="880"/>
      <c r="AQ75" s="879"/>
      <c r="AR75" s="879"/>
      <c r="AS75" s="879"/>
      <c r="AT75" s="822"/>
      <c r="AU75" s="880"/>
      <c r="AV75" s="879"/>
      <c r="AW75" s="879"/>
      <c r="AX75" s="879"/>
      <c r="AY75" s="822"/>
      <c r="AZ75" s="876"/>
      <c r="BA75" s="876"/>
      <c r="BB75" s="876"/>
      <c r="BC75" s="876"/>
      <c r="BD75" s="877"/>
      <c r="BE75" s="253"/>
      <c r="BF75" s="253"/>
      <c r="BG75" s="253"/>
      <c r="BH75" s="253"/>
      <c r="BI75" s="253"/>
      <c r="BJ75" s="253"/>
      <c r="BK75" s="253"/>
      <c r="BL75" s="253"/>
      <c r="BM75" s="253"/>
      <c r="BN75" s="253"/>
      <c r="BO75" s="253"/>
      <c r="BP75" s="253"/>
      <c r="BQ75" s="250">
        <v>69</v>
      </c>
      <c r="BR75" s="255"/>
      <c r="BS75" s="862"/>
      <c r="BT75" s="863"/>
      <c r="BU75" s="863"/>
      <c r="BV75" s="863"/>
      <c r="BW75" s="863"/>
      <c r="BX75" s="863"/>
      <c r="BY75" s="863"/>
      <c r="BZ75" s="863"/>
      <c r="CA75" s="863"/>
      <c r="CB75" s="863"/>
      <c r="CC75" s="863"/>
      <c r="CD75" s="863"/>
      <c r="CE75" s="863"/>
      <c r="CF75" s="863"/>
      <c r="CG75" s="864"/>
      <c r="CH75" s="859"/>
      <c r="CI75" s="860"/>
      <c r="CJ75" s="860"/>
      <c r="CK75" s="860"/>
      <c r="CL75" s="861"/>
      <c r="CM75" s="859"/>
      <c r="CN75" s="860"/>
      <c r="CO75" s="860"/>
      <c r="CP75" s="860"/>
      <c r="CQ75" s="861"/>
      <c r="CR75" s="859"/>
      <c r="CS75" s="860"/>
      <c r="CT75" s="860"/>
      <c r="CU75" s="860"/>
      <c r="CV75" s="861"/>
      <c r="CW75" s="859"/>
      <c r="CX75" s="860"/>
      <c r="CY75" s="860"/>
      <c r="CZ75" s="860"/>
      <c r="DA75" s="861"/>
      <c r="DB75" s="859"/>
      <c r="DC75" s="860"/>
      <c r="DD75" s="860"/>
      <c r="DE75" s="860"/>
      <c r="DF75" s="861"/>
      <c r="DG75" s="859"/>
      <c r="DH75" s="860"/>
      <c r="DI75" s="860"/>
      <c r="DJ75" s="860"/>
      <c r="DK75" s="861"/>
      <c r="DL75" s="859"/>
      <c r="DM75" s="860"/>
      <c r="DN75" s="860"/>
      <c r="DO75" s="860"/>
      <c r="DP75" s="861"/>
      <c r="DQ75" s="859"/>
      <c r="DR75" s="860"/>
      <c r="DS75" s="860"/>
      <c r="DT75" s="860"/>
      <c r="DU75" s="861"/>
      <c r="DV75" s="856"/>
      <c r="DW75" s="857"/>
      <c r="DX75" s="857"/>
      <c r="DY75" s="857"/>
      <c r="DZ75" s="858"/>
      <c r="EA75" s="234"/>
    </row>
    <row r="76" spans="1:131" s="235" customFormat="1" ht="26.25" customHeight="1" x14ac:dyDescent="0.15">
      <c r="A76" s="249">
        <v>9</v>
      </c>
      <c r="B76" s="872"/>
      <c r="C76" s="873"/>
      <c r="D76" s="873"/>
      <c r="E76" s="873"/>
      <c r="F76" s="873"/>
      <c r="G76" s="873"/>
      <c r="H76" s="873"/>
      <c r="I76" s="873"/>
      <c r="J76" s="873"/>
      <c r="K76" s="873"/>
      <c r="L76" s="873"/>
      <c r="M76" s="873"/>
      <c r="N76" s="873"/>
      <c r="O76" s="873"/>
      <c r="P76" s="874"/>
      <c r="Q76" s="878"/>
      <c r="R76" s="879"/>
      <c r="S76" s="879"/>
      <c r="T76" s="879"/>
      <c r="U76" s="822"/>
      <c r="V76" s="880"/>
      <c r="W76" s="879"/>
      <c r="X76" s="879"/>
      <c r="Y76" s="879"/>
      <c r="Z76" s="822"/>
      <c r="AA76" s="880"/>
      <c r="AB76" s="879"/>
      <c r="AC76" s="879"/>
      <c r="AD76" s="879"/>
      <c r="AE76" s="822"/>
      <c r="AF76" s="880"/>
      <c r="AG76" s="879"/>
      <c r="AH76" s="879"/>
      <c r="AI76" s="879"/>
      <c r="AJ76" s="822"/>
      <c r="AK76" s="880"/>
      <c r="AL76" s="879"/>
      <c r="AM76" s="879"/>
      <c r="AN76" s="879"/>
      <c r="AO76" s="822"/>
      <c r="AP76" s="880"/>
      <c r="AQ76" s="879"/>
      <c r="AR76" s="879"/>
      <c r="AS76" s="879"/>
      <c r="AT76" s="822"/>
      <c r="AU76" s="880"/>
      <c r="AV76" s="879"/>
      <c r="AW76" s="879"/>
      <c r="AX76" s="879"/>
      <c r="AY76" s="822"/>
      <c r="AZ76" s="876"/>
      <c r="BA76" s="876"/>
      <c r="BB76" s="876"/>
      <c r="BC76" s="876"/>
      <c r="BD76" s="877"/>
      <c r="BE76" s="253"/>
      <c r="BF76" s="253"/>
      <c r="BG76" s="253"/>
      <c r="BH76" s="253"/>
      <c r="BI76" s="253"/>
      <c r="BJ76" s="253"/>
      <c r="BK76" s="253"/>
      <c r="BL76" s="253"/>
      <c r="BM76" s="253"/>
      <c r="BN76" s="253"/>
      <c r="BO76" s="253"/>
      <c r="BP76" s="253"/>
      <c r="BQ76" s="250">
        <v>70</v>
      </c>
      <c r="BR76" s="255"/>
      <c r="BS76" s="862"/>
      <c r="BT76" s="863"/>
      <c r="BU76" s="863"/>
      <c r="BV76" s="863"/>
      <c r="BW76" s="863"/>
      <c r="BX76" s="863"/>
      <c r="BY76" s="863"/>
      <c r="BZ76" s="863"/>
      <c r="CA76" s="863"/>
      <c r="CB76" s="863"/>
      <c r="CC76" s="863"/>
      <c r="CD76" s="863"/>
      <c r="CE76" s="863"/>
      <c r="CF76" s="863"/>
      <c r="CG76" s="864"/>
      <c r="CH76" s="859"/>
      <c r="CI76" s="860"/>
      <c r="CJ76" s="860"/>
      <c r="CK76" s="860"/>
      <c r="CL76" s="861"/>
      <c r="CM76" s="859"/>
      <c r="CN76" s="860"/>
      <c r="CO76" s="860"/>
      <c r="CP76" s="860"/>
      <c r="CQ76" s="861"/>
      <c r="CR76" s="859"/>
      <c r="CS76" s="860"/>
      <c r="CT76" s="860"/>
      <c r="CU76" s="860"/>
      <c r="CV76" s="861"/>
      <c r="CW76" s="859"/>
      <c r="CX76" s="860"/>
      <c r="CY76" s="860"/>
      <c r="CZ76" s="860"/>
      <c r="DA76" s="861"/>
      <c r="DB76" s="859"/>
      <c r="DC76" s="860"/>
      <c r="DD76" s="860"/>
      <c r="DE76" s="860"/>
      <c r="DF76" s="861"/>
      <c r="DG76" s="859"/>
      <c r="DH76" s="860"/>
      <c r="DI76" s="860"/>
      <c r="DJ76" s="860"/>
      <c r="DK76" s="861"/>
      <c r="DL76" s="859"/>
      <c r="DM76" s="860"/>
      <c r="DN76" s="860"/>
      <c r="DO76" s="860"/>
      <c r="DP76" s="861"/>
      <c r="DQ76" s="859"/>
      <c r="DR76" s="860"/>
      <c r="DS76" s="860"/>
      <c r="DT76" s="860"/>
      <c r="DU76" s="861"/>
      <c r="DV76" s="856"/>
      <c r="DW76" s="857"/>
      <c r="DX76" s="857"/>
      <c r="DY76" s="857"/>
      <c r="DZ76" s="858"/>
      <c r="EA76" s="234"/>
    </row>
    <row r="77" spans="1:131" s="235" customFormat="1" ht="26.25" customHeight="1" x14ac:dyDescent="0.15">
      <c r="A77" s="249">
        <v>10</v>
      </c>
      <c r="B77" s="872"/>
      <c r="C77" s="873"/>
      <c r="D77" s="873"/>
      <c r="E77" s="873"/>
      <c r="F77" s="873"/>
      <c r="G77" s="873"/>
      <c r="H77" s="873"/>
      <c r="I77" s="873"/>
      <c r="J77" s="873"/>
      <c r="K77" s="873"/>
      <c r="L77" s="873"/>
      <c r="M77" s="873"/>
      <c r="N77" s="873"/>
      <c r="O77" s="873"/>
      <c r="P77" s="874"/>
      <c r="Q77" s="878"/>
      <c r="R77" s="879"/>
      <c r="S77" s="879"/>
      <c r="T77" s="879"/>
      <c r="U77" s="822"/>
      <c r="V77" s="880"/>
      <c r="W77" s="879"/>
      <c r="X77" s="879"/>
      <c r="Y77" s="879"/>
      <c r="Z77" s="822"/>
      <c r="AA77" s="880"/>
      <c r="AB77" s="879"/>
      <c r="AC77" s="879"/>
      <c r="AD77" s="879"/>
      <c r="AE77" s="822"/>
      <c r="AF77" s="880"/>
      <c r="AG77" s="879"/>
      <c r="AH77" s="879"/>
      <c r="AI77" s="879"/>
      <c r="AJ77" s="822"/>
      <c r="AK77" s="880"/>
      <c r="AL77" s="879"/>
      <c r="AM77" s="879"/>
      <c r="AN77" s="879"/>
      <c r="AO77" s="822"/>
      <c r="AP77" s="880"/>
      <c r="AQ77" s="879"/>
      <c r="AR77" s="879"/>
      <c r="AS77" s="879"/>
      <c r="AT77" s="822"/>
      <c r="AU77" s="880"/>
      <c r="AV77" s="879"/>
      <c r="AW77" s="879"/>
      <c r="AX77" s="879"/>
      <c r="AY77" s="822"/>
      <c r="AZ77" s="876"/>
      <c r="BA77" s="876"/>
      <c r="BB77" s="876"/>
      <c r="BC77" s="876"/>
      <c r="BD77" s="877"/>
      <c r="BE77" s="253"/>
      <c r="BF77" s="253"/>
      <c r="BG77" s="253"/>
      <c r="BH77" s="253"/>
      <c r="BI77" s="253"/>
      <c r="BJ77" s="253"/>
      <c r="BK77" s="253"/>
      <c r="BL77" s="253"/>
      <c r="BM77" s="253"/>
      <c r="BN77" s="253"/>
      <c r="BO77" s="253"/>
      <c r="BP77" s="253"/>
      <c r="BQ77" s="250">
        <v>71</v>
      </c>
      <c r="BR77" s="255"/>
      <c r="BS77" s="862"/>
      <c r="BT77" s="863"/>
      <c r="BU77" s="863"/>
      <c r="BV77" s="863"/>
      <c r="BW77" s="863"/>
      <c r="BX77" s="863"/>
      <c r="BY77" s="863"/>
      <c r="BZ77" s="863"/>
      <c r="CA77" s="863"/>
      <c r="CB77" s="863"/>
      <c r="CC77" s="863"/>
      <c r="CD77" s="863"/>
      <c r="CE77" s="863"/>
      <c r="CF77" s="863"/>
      <c r="CG77" s="864"/>
      <c r="CH77" s="859"/>
      <c r="CI77" s="860"/>
      <c r="CJ77" s="860"/>
      <c r="CK77" s="860"/>
      <c r="CL77" s="861"/>
      <c r="CM77" s="859"/>
      <c r="CN77" s="860"/>
      <c r="CO77" s="860"/>
      <c r="CP77" s="860"/>
      <c r="CQ77" s="861"/>
      <c r="CR77" s="859"/>
      <c r="CS77" s="860"/>
      <c r="CT77" s="860"/>
      <c r="CU77" s="860"/>
      <c r="CV77" s="861"/>
      <c r="CW77" s="859"/>
      <c r="CX77" s="860"/>
      <c r="CY77" s="860"/>
      <c r="CZ77" s="860"/>
      <c r="DA77" s="861"/>
      <c r="DB77" s="859"/>
      <c r="DC77" s="860"/>
      <c r="DD77" s="860"/>
      <c r="DE77" s="860"/>
      <c r="DF77" s="861"/>
      <c r="DG77" s="859"/>
      <c r="DH77" s="860"/>
      <c r="DI77" s="860"/>
      <c r="DJ77" s="860"/>
      <c r="DK77" s="861"/>
      <c r="DL77" s="859"/>
      <c r="DM77" s="860"/>
      <c r="DN77" s="860"/>
      <c r="DO77" s="860"/>
      <c r="DP77" s="861"/>
      <c r="DQ77" s="859"/>
      <c r="DR77" s="860"/>
      <c r="DS77" s="860"/>
      <c r="DT77" s="860"/>
      <c r="DU77" s="861"/>
      <c r="DV77" s="856"/>
      <c r="DW77" s="857"/>
      <c r="DX77" s="857"/>
      <c r="DY77" s="857"/>
      <c r="DZ77" s="858"/>
      <c r="EA77" s="234"/>
    </row>
    <row r="78" spans="1:131" s="235" customFormat="1" ht="26.25" customHeight="1" x14ac:dyDescent="0.15">
      <c r="A78" s="249">
        <v>11</v>
      </c>
      <c r="B78" s="872"/>
      <c r="C78" s="873"/>
      <c r="D78" s="873"/>
      <c r="E78" s="873"/>
      <c r="F78" s="873"/>
      <c r="G78" s="873"/>
      <c r="H78" s="873"/>
      <c r="I78" s="873"/>
      <c r="J78" s="873"/>
      <c r="K78" s="873"/>
      <c r="L78" s="873"/>
      <c r="M78" s="873"/>
      <c r="N78" s="873"/>
      <c r="O78" s="873"/>
      <c r="P78" s="874"/>
      <c r="Q78" s="875"/>
      <c r="R78" s="823"/>
      <c r="S78" s="823"/>
      <c r="T78" s="823"/>
      <c r="U78" s="823"/>
      <c r="V78" s="823"/>
      <c r="W78" s="823"/>
      <c r="X78" s="823"/>
      <c r="Y78" s="823"/>
      <c r="Z78" s="823"/>
      <c r="AA78" s="823"/>
      <c r="AB78" s="823"/>
      <c r="AC78" s="823"/>
      <c r="AD78" s="823"/>
      <c r="AE78" s="823"/>
      <c r="AF78" s="823"/>
      <c r="AG78" s="823"/>
      <c r="AH78" s="823"/>
      <c r="AI78" s="823"/>
      <c r="AJ78" s="823"/>
      <c r="AK78" s="823"/>
      <c r="AL78" s="823"/>
      <c r="AM78" s="823"/>
      <c r="AN78" s="823"/>
      <c r="AO78" s="823"/>
      <c r="AP78" s="823"/>
      <c r="AQ78" s="823"/>
      <c r="AR78" s="823"/>
      <c r="AS78" s="823"/>
      <c r="AT78" s="823"/>
      <c r="AU78" s="823"/>
      <c r="AV78" s="823"/>
      <c r="AW78" s="823"/>
      <c r="AX78" s="823"/>
      <c r="AY78" s="823"/>
      <c r="AZ78" s="876"/>
      <c r="BA78" s="876"/>
      <c r="BB78" s="876"/>
      <c r="BC78" s="876"/>
      <c r="BD78" s="877"/>
      <c r="BE78" s="253"/>
      <c r="BF78" s="253"/>
      <c r="BG78" s="253"/>
      <c r="BH78" s="253"/>
      <c r="BI78" s="253"/>
      <c r="BJ78" s="256"/>
      <c r="BK78" s="256"/>
      <c r="BL78" s="256"/>
      <c r="BM78" s="256"/>
      <c r="BN78" s="256"/>
      <c r="BO78" s="253"/>
      <c r="BP78" s="253"/>
      <c r="BQ78" s="250">
        <v>72</v>
      </c>
      <c r="BR78" s="255"/>
      <c r="BS78" s="862"/>
      <c r="BT78" s="863"/>
      <c r="BU78" s="863"/>
      <c r="BV78" s="863"/>
      <c r="BW78" s="863"/>
      <c r="BX78" s="863"/>
      <c r="BY78" s="863"/>
      <c r="BZ78" s="863"/>
      <c r="CA78" s="863"/>
      <c r="CB78" s="863"/>
      <c r="CC78" s="863"/>
      <c r="CD78" s="863"/>
      <c r="CE78" s="863"/>
      <c r="CF78" s="863"/>
      <c r="CG78" s="864"/>
      <c r="CH78" s="859"/>
      <c r="CI78" s="860"/>
      <c r="CJ78" s="860"/>
      <c r="CK78" s="860"/>
      <c r="CL78" s="861"/>
      <c r="CM78" s="859"/>
      <c r="CN78" s="860"/>
      <c r="CO78" s="860"/>
      <c r="CP78" s="860"/>
      <c r="CQ78" s="861"/>
      <c r="CR78" s="859"/>
      <c r="CS78" s="860"/>
      <c r="CT78" s="860"/>
      <c r="CU78" s="860"/>
      <c r="CV78" s="861"/>
      <c r="CW78" s="859"/>
      <c r="CX78" s="860"/>
      <c r="CY78" s="860"/>
      <c r="CZ78" s="860"/>
      <c r="DA78" s="861"/>
      <c r="DB78" s="859"/>
      <c r="DC78" s="860"/>
      <c r="DD78" s="860"/>
      <c r="DE78" s="860"/>
      <c r="DF78" s="861"/>
      <c r="DG78" s="859"/>
      <c r="DH78" s="860"/>
      <c r="DI78" s="860"/>
      <c r="DJ78" s="860"/>
      <c r="DK78" s="861"/>
      <c r="DL78" s="859"/>
      <c r="DM78" s="860"/>
      <c r="DN78" s="860"/>
      <c r="DO78" s="860"/>
      <c r="DP78" s="861"/>
      <c r="DQ78" s="859"/>
      <c r="DR78" s="860"/>
      <c r="DS78" s="860"/>
      <c r="DT78" s="860"/>
      <c r="DU78" s="861"/>
      <c r="DV78" s="856"/>
      <c r="DW78" s="857"/>
      <c r="DX78" s="857"/>
      <c r="DY78" s="857"/>
      <c r="DZ78" s="858"/>
      <c r="EA78" s="234"/>
    </row>
    <row r="79" spans="1:131" s="235" customFormat="1" ht="26.25" customHeight="1" x14ac:dyDescent="0.15">
      <c r="A79" s="249">
        <v>12</v>
      </c>
      <c r="B79" s="872"/>
      <c r="C79" s="873"/>
      <c r="D79" s="873"/>
      <c r="E79" s="873"/>
      <c r="F79" s="873"/>
      <c r="G79" s="873"/>
      <c r="H79" s="873"/>
      <c r="I79" s="873"/>
      <c r="J79" s="873"/>
      <c r="K79" s="873"/>
      <c r="L79" s="873"/>
      <c r="M79" s="873"/>
      <c r="N79" s="873"/>
      <c r="O79" s="873"/>
      <c r="P79" s="874"/>
      <c r="Q79" s="875"/>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823"/>
      <c r="AP79" s="823"/>
      <c r="AQ79" s="823"/>
      <c r="AR79" s="823"/>
      <c r="AS79" s="823"/>
      <c r="AT79" s="823"/>
      <c r="AU79" s="823"/>
      <c r="AV79" s="823"/>
      <c r="AW79" s="823"/>
      <c r="AX79" s="823"/>
      <c r="AY79" s="823"/>
      <c r="AZ79" s="876"/>
      <c r="BA79" s="876"/>
      <c r="BB79" s="876"/>
      <c r="BC79" s="876"/>
      <c r="BD79" s="877"/>
      <c r="BE79" s="253"/>
      <c r="BF79" s="253"/>
      <c r="BG79" s="253"/>
      <c r="BH79" s="253"/>
      <c r="BI79" s="253"/>
      <c r="BJ79" s="256"/>
      <c r="BK79" s="256"/>
      <c r="BL79" s="256"/>
      <c r="BM79" s="256"/>
      <c r="BN79" s="256"/>
      <c r="BO79" s="253"/>
      <c r="BP79" s="253"/>
      <c r="BQ79" s="250">
        <v>73</v>
      </c>
      <c r="BR79" s="255"/>
      <c r="BS79" s="862"/>
      <c r="BT79" s="863"/>
      <c r="BU79" s="863"/>
      <c r="BV79" s="863"/>
      <c r="BW79" s="863"/>
      <c r="BX79" s="863"/>
      <c r="BY79" s="863"/>
      <c r="BZ79" s="863"/>
      <c r="CA79" s="863"/>
      <c r="CB79" s="863"/>
      <c r="CC79" s="863"/>
      <c r="CD79" s="863"/>
      <c r="CE79" s="863"/>
      <c r="CF79" s="863"/>
      <c r="CG79" s="864"/>
      <c r="CH79" s="859"/>
      <c r="CI79" s="860"/>
      <c r="CJ79" s="860"/>
      <c r="CK79" s="860"/>
      <c r="CL79" s="861"/>
      <c r="CM79" s="859"/>
      <c r="CN79" s="860"/>
      <c r="CO79" s="860"/>
      <c r="CP79" s="860"/>
      <c r="CQ79" s="861"/>
      <c r="CR79" s="859"/>
      <c r="CS79" s="860"/>
      <c r="CT79" s="860"/>
      <c r="CU79" s="860"/>
      <c r="CV79" s="861"/>
      <c r="CW79" s="859"/>
      <c r="CX79" s="860"/>
      <c r="CY79" s="860"/>
      <c r="CZ79" s="860"/>
      <c r="DA79" s="861"/>
      <c r="DB79" s="859"/>
      <c r="DC79" s="860"/>
      <c r="DD79" s="860"/>
      <c r="DE79" s="860"/>
      <c r="DF79" s="861"/>
      <c r="DG79" s="859"/>
      <c r="DH79" s="860"/>
      <c r="DI79" s="860"/>
      <c r="DJ79" s="860"/>
      <c r="DK79" s="861"/>
      <c r="DL79" s="859"/>
      <c r="DM79" s="860"/>
      <c r="DN79" s="860"/>
      <c r="DO79" s="860"/>
      <c r="DP79" s="861"/>
      <c r="DQ79" s="859"/>
      <c r="DR79" s="860"/>
      <c r="DS79" s="860"/>
      <c r="DT79" s="860"/>
      <c r="DU79" s="861"/>
      <c r="DV79" s="856"/>
      <c r="DW79" s="857"/>
      <c r="DX79" s="857"/>
      <c r="DY79" s="857"/>
      <c r="DZ79" s="858"/>
      <c r="EA79" s="234"/>
    </row>
    <row r="80" spans="1:131" s="235" customFormat="1" ht="26.25" customHeight="1" x14ac:dyDescent="0.15">
      <c r="A80" s="249">
        <v>13</v>
      </c>
      <c r="B80" s="872"/>
      <c r="C80" s="873"/>
      <c r="D80" s="873"/>
      <c r="E80" s="873"/>
      <c r="F80" s="873"/>
      <c r="G80" s="873"/>
      <c r="H80" s="873"/>
      <c r="I80" s="873"/>
      <c r="J80" s="873"/>
      <c r="K80" s="873"/>
      <c r="L80" s="873"/>
      <c r="M80" s="873"/>
      <c r="N80" s="873"/>
      <c r="O80" s="873"/>
      <c r="P80" s="874"/>
      <c r="Q80" s="875"/>
      <c r="R80" s="823"/>
      <c r="S80" s="823"/>
      <c r="T80" s="823"/>
      <c r="U80" s="823"/>
      <c r="V80" s="823"/>
      <c r="W80" s="823"/>
      <c r="X80" s="823"/>
      <c r="Y80" s="823"/>
      <c r="Z80" s="823"/>
      <c r="AA80" s="823"/>
      <c r="AB80" s="823"/>
      <c r="AC80" s="823"/>
      <c r="AD80" s="823"/>
      <c r="AE80" s="823"/>
      <c r="AF80" s="823"/>
      <c r="AG80" s="823"/>
      <c r="AH80" s="823"/>
      <c r="AI80" s="823"/>
      <c r="AJ80" s="823"/>
      <c r="AK80" s="823"/>
      <c r="AL80" s="823"/>
      <c r="AM80" s="823"/>
      <c r="AN80" s="823"/>
      <c r="AO80" s="823"/>
      <c r="AP80" s="823"/>
      <c r="AQ80" s="823"/>
      <c r="AR80" s="823"/>
      <c r="AS80" s="823"/>
      <c r="AT80" s="823"/>
      <c r="AU80" s="823"/>
      <c r="AV80" s="823"/>
      <c r="AW80" s="823"/>
      <c r="AX80" s="823"/>
      <c r="AY80" s="823"/>
      <c r="AZ80" s="876"/>
      <c r="BA80" s="876"/>
      <c r="BB80" s="876"/>
      <c r="BC80" s="876"/>
      <c r="BD80" s="877"/>
      <c r="BE80" s="253"/>
      <c r="BF80" s="253"/>
      <c r="BG80" s="253"/>
      <c r="BH80" s="253"/>
      <c r="BI80" s="253"/>
      <c r="BJ80" s="253"/>
      <c r="BK80" s="253"/>
      <c r="BL80" s="253"/>
      <c r="BM80" s="253"/>
      <c r="BN80" s="253"/>
      <c r="BO80" s="253"/>
      <c r="BP80" s="253"/>
      <c r="BQ80" s="250">
        <v>74</v>
      </c>
      <c r="BR80" s="255"/>
      <c r="BS80" s="862"/>
      <c r="BT80" s="863"/>
      <c r="BU80" s="863"/>
      <c r="BV80" s="863"/>
      <c r="BW80" s="863"/>
      <c r="BX80" s="863"/>
      <c r="BY80" s="863"/>
      <c r="BZ80" s="863"/>
      <c r="CA80" s="863"/>
      <c r="CB80" s="863"/>
      <c r="CC80" s="863"/>
      <c r="CD80" s="863"/>
      <c r="CE80" s="863"/>
      <c r="CF80" s="863"/>
      <c r="CG80" s="864"/>
      <c r="CH80" s="859"/>
      <c r="CI80" s="860"/>
      <c r="CJ80" s="860"/>
      <c r="CK80" s="860"/>
      <c r="CL80" s="861"/>
      <c r="CM80" s="859"/>
      <c r="CN80" s="860"/>
      <c r="CO80" s="860"/>
      <c r="CP80" s="860"/>
      <c r="CQ80" s="861"/>
      <c r="CR80" s="859"/>
      <c r="CS80" s="860"/>
      <c r="CT80" s="860"/>
      <c r="CU80" s="860"/>
      <c r="CV80" s="861"/>
      <c r="CW80" s="859"/>
      <c r="CX80" s="860"/>
      <c r="CY80" s="860"/>
      <c r="CZ80" s="860"/>
      <c r="DA80" s="861"/>
      <c r="DB80" s="859"/>
      <c r="DC80" s="860"/>
      <c r="DD80" s="860"/>
      <c r="DE80" s="860"/>
      <c r="DF80" s="861"/>
      <c r="DG80" s="859"/>
      <c r="DH80" s="860"/>
      <c r="DI80" s="860"/>
      <c r="DJ80" s="860"/>
      <c r="DK80" s="861"/>
      <c r="DL80" s="859"/>
      <c r="DM80" s="860"/>
      <c r="DN80" s="860"/>
      <c r="DO80" s="860"/>
      <c r="DP80" s="861"/>
      <c r="DQ80" s="859"/>
      <c r="DR80" s="860"/>
      <c r="DS80" s="860"/>
      <c r="DT80" s="860"/>
      <c r="DU80" s="861"/>
      <c r="DV80" s="856"/>
      <c r="DW80" s="857"/>
      <c r="DX80" s="857"/>
      <c r="DY80" s="857"/>
      <c r="DZ80" s="858"/>
      <c r="EA80" s="234"/>
    </row>
    <row r="81" spans="1:131" s="235" customFormat="1" ht="26.25" customHeight="1" x14ac:dyDescent="0.15">
      <c r="A81" s="249">
        <v>14</v>
      </c>
      <c r="B81" s="872"/>
      <c r="C81" s="873"/>
      <c r="D81" s="873"/>
      <c r="E81" s="873"/>
      <c r="F81" s="873"/>
      <c r="G81" s="873"/>
      <c r="H81" s="873"/>
      <c r="I81" s="873"/>
      <c r="J81" s="873"/>
      <c r="K81" s="873"/>
      <c r="L81" s="873"/>
      <c r="M81" s="873"/>
      <c r="N81" s="873"/>
      <c r="O81" s="873"/>
      <c r="P81" s="874"/>
      <c r="Q81" s="875"/>
      <c r="R81" s="823"/>
      <c r="S81" s="823"/>
      <c r="T81" s="823"/>
      <c r="U81" s="823"/>
      <c r="V81" s="823"/>
      <c r="W81" s="823"/>
      <c r="X81" s="823"/>
      <c r="Y81" s="823"/>
      <c r="Z81" s="823"/>
      <c r="AA81" s="823"/>
      <c r="AB81" s="823"/>
      <c r="AC81" s="823"/>
      <c r="AD81" s="823"/>
      <c r="AE81" s="823"/>
      <c r="AF81" s="823"/>
      <c r="AG81" s="823"/>
      <c r="AH81" s="823"/>
      <c r="AI81" s="823"/>
      <c r="AJ81" s="823"/>
      <c r="AK81" s="823"/>
      <c r="AL81" s="823"/>
      <c r="AM81" s="823"/>
      <c r="AN81" s="823"/>
      <c r="AO81" s="823"/>
      <c r="AP81" s="823"/>
      <c r="AQ81" s="823"/>
      <c r="AR81" s="823"/>
      <c r="AS81" s="823"/>
      <c r="AT81" s="823"/>
      <c r="AU81" s="823"/>
      <c r="AV81" s="823"/>
      <c r="AW81" s="823"/>
      <c r="AX81" s="823"/>
      <c r="AY81" s="823"/>
      <c r="AZ81" s="876"/>
      <c r="BA81" s="876"/>
      <c r="BB81" s="876"/>
      <c r="BC81" s="876"/>
      <c r="BD81" s="877"/>
      <c r="BE81" s="253"/>
      <c r="BF81" s="253"/>
      <c r="BG81" s="253"/>
      <c r="BH81" s="253"/>
      <c r="BI81" s="253"/>
      <c r="BJ81" s="253"/>
      <c r="BK81" s="253"/>
      <c r="BL81" s="253"/>
      <c r="BM81" s="253"/>
      <c r="BN81" s="253"/>
      <c r="BO81" s="253"/>
      <c r="BP81" s="253"/>
      <c r="BQ81" s="250">
        <v>75</v>
      </c>
      <c r="BR81" s="255"/>
      <c r="BS81" s="862"/>
      <c r="BT81" s="863"/>
      <c r="BU81" s="863"/>
      <c r="BV81" s="863"/>
      <c r="BW81" s="863"/>
      <c r="BX81" s="863"/>
      <c r="BY81" s="863"/>
      <c r="BZ81" s="863"/>
      <c r="CA81" s="863"/>
      <c r="CB81" s="863"/>
      <c r="CC81" s="863"/>
      <c r="CD81" s="863"/>
      <c r="CE81" s="863"/>
      <c r="CF81" s="863"/>
      <c r="CG81" s="864"/>
      <c r="CH81" s="859"/>
      <c r="CI81" s="860"/>
      <c r="CJ81" s="860"/>
      <c r="CK81" s="860"/>
      <c r="CL81" s="861"/>
      <c r="CM81" s="859"/>
      <c r="CN81" s="860"/>
      <c r="CO81" s="860"/>
      <c r="CP81" s="860"/>
      <c r="CQ81" s="861"/>
      <c r="CR81" s="859"/>
      <c r="CS81" s="860"/>
      <c r="CT81" s="860"/>
      <c r="CU81" s="860"/>
      <c r="CV81" s="861"/>
      <c r="CW81" s="859"/>
      <c r="CX81" s="860"/>
      <c r="CY81" s="860"/>
      <c r="CZ81" s="860"/>
      <c r="DA81" s="861"/>
      <c r="DB81" s="859"/>
      <c r="DC81" s="860"/>
      <c r="DD81" s="860"/>
      <c r="DE81" s="860"/>
      <c r="DF81" s="861"/>
      <c r="DG81" s="859"/>
      <c r="DH81" s="860"/>
      <c r="DI81" s="860"/>
      <c r="DJ81" s="860"/>
      <c r="DK81" s="861"/>
      <c r="DL81" s="859"/>
      <c r="DM81" s="860"/>
      <c r="DN81" s="860"/>
      <c r="DO81" s="860"/>
      <c r="DP81" s="861"/>
      <c r="DQ81" s="859"/>
      <c r="DR81" s="860"/>
      <c r="DS81" s="860"/>
      <c r="DT81" s="860"/>
      <c r="DU81" s="861"/>
      <c r="DV81" s="856"/>
      <c r="DW81" s="857"/>
      <c r="DX81" s="857"/>
      <c r="DY81" s="857"/>
      <c r="DZ81" s="858"/>
      <c r="EA81" s="234"/>
    </row>
    <row r="82" spans="1:131" s="235" customFormat="1" ht="26.25" customHeight="1" x14ac:dyDescent="0.15">
      <c r="A82" s="249">
        <v>15</v>
      </c>
      <c r="B82" s="872"/>
      <c r="C82" s="873"/>
      <c r="D82" s="873"/>
      <c r="E82" s="873"/>
      <c r="F82" s="873"/>
      <c r="G82" s="873"/>
      <c r="H82" s="873"/>
      <c r="I82" s="873"/>
      <c r="J82" s="873"/>
      <c r="K82" s="873"/>
      <c r="L82" s="873"/>
      <c r="M82" s="873"/>
      <c r="N82" s="873"/>
      <c r="O82" s="873"/>
      <c r="P82" s="874"/>
      <c r="Q82" s="875"/>
      <c r="R82" s="823"/>
      <c r="S82" s="823"/>
      <c r="T82" s="823"/>
      <c r="U82" s="823"/>
      <c r="V82" s="823"/>
      <c r="W82" s="823"/>
      <c r="X82" s="823"/>
      <c r="Y82" s="823"/>
      <c r="Z82" s="823"/>
      <c r="AA82" s="823"/>
      <c r="AB82" s="823"/>
      <c r="AC82" s="823"/>
      <c r="AD82" s="823"/>
      <c r="AE82" s="823"/>
      <c r="AF82" s="823"/>
      <c r="AG82" s="823"/>
      <c r="AH82" s="823"/>
      <c r="AI82" s="823"/>
      <c r="AJ82" s="823"/>
      <c r="AK82" s="823"/>
      <c r="AL82" s="823"/>
      <c r="AM82" s="823"/>
      <c r="AN82" s="823"/>
      <c r="AO82" s="823"/>
      <c r="AP82" s="823"/>
      <c r="AQ82" s="823"/>
      <c r="AR82" s="823"/>
      <c r="AS82" s="823"/>
      <c r="AT82" s="823"/>
      <c r="AU82" s="823"/>
      <c r="AV82" s="823"/>
      <c r="AW82" s="823"/>
      <c r="AX82" s="823"/>
      <c r="AY82" s="823"/>
      <c r="AZ82" s="876"/>
      <c r="BA82" s="876"/>
      <c r="BB82" s="876"/>
      <c r="BC82" s="876"/>
      <c r="BD82" s="877"/>
      <c r="BE82" s="253"/>
      <c r="BF82" s="253"/>
      <c r="BG82" s="253"/>
      <c r="BH82" s="253"/>
      <c r="BI82" s="253"/>
      <c r="BJ82" s="253"/>
      <c r="BK82" s="253"/>
      <c r="BL82" s="253"/>
      <c r="BM82" s="253"/>
      <c r="BN82" s="253"/>
      <c r="BO82" s="253"/>
      <c r="BP82" s="253"/>
      <c r="BQ82" s="250">
        <v>76</v>
      </c>
      <c r="BR82" s="255"/>
      <c r="BS82" s="862"/>
      <c r="BT82" s="863"/>
      <c r="BU82" s="863"/>
      <c r="BV82" s="863"/>
      <c r="BW82" s="863"/>
      <c r="BX82" s="863"/>
      <c r="BY82" s="863"/>
      <c r="BZ82" s="863"/>
      <c r="CA82" s="863"/>
      <c r="CB82" s="863"/>
      <c r="CC82" s="863"/>
      <c r="CD82" s="863"/>
      <c r="CE82" s="863"/>
      <c r="CF82" s="863"/>
      <c r="CG82" s="864"/>
      <c r="CH82" s="859"/>
      <c r="CI82" s="860"/>
      <c r="CJ82" s="860"/>
      <c r="CK82" s="860"/>
      <c r="CL82" s="861"/>
      <c r="CM82" s="859"/>
      <c r="CN82" s="860"/>
      <c r="CO82" s="860"/>
      <c r="CP82" s="860"/>
      <c r="CQ82" s="861"/>
      <c r="CR82" s="859"/>
      <c r="CS82" s="860"/>
      <c r="CT82" s="860"/>
      <c r="CU82" s="860"/>
      <c r="CV82" s="861"/>
      <c r="CW82" s="859"/>
      <c r="CX82" s="860"/>
      <c r="CY82" s="860"/>
      <c r="CZ82" s="860"/>
      <c r="DA82" s="861"/>
      <c r="DB82" s="859"/>
      <c r="DC82" s="860"/>
      <c r="DD82" s="860"/>
      <c r="DE82" s="860"/>
      <c r="DF82" s="861"/>
      <c r="DG82" s="859"/>
      <c r="DH82" s="860"/>
      <c r="DI82" s="860"/>
      <c r="DJ82" s="860"/>
      <c r="DK82" s="861"/>
      <c r="DL82" s="859"/>
      <c r="DM82" s="860"/>
      <c r="DN82" s="860"/>
      <c r="DO82" s="860"/>
      <c r="DP82" s="861"/>
      <c r="DQ82" s="859"/>
      <c r="DR82" s="860"/>
      <c r="DS82" s="860"/>
      <c r="DT82" s="860"/>
      <c r="DU82" s="861"/>
      <c r="DV82" s="856"/>
      <c r="DW82" s="857"/>
      <c r="DX82" s="857"/>
      <c r="DY82" s="857"/>
      <c r="DZ82" s="858"/>
      <c r="EA82" s="234"/>
    </row>
    <row r="83" spans="1:131" s="235" customFormat="1" ht="26.25" customHeight="1" x14ac:dyDescent="0.15">
      <c r="A83" s="249">
        <v>16</v>
      </c>
      <c r="B83" s="872"/>
      <c r="C83" s="873"/>
      <c r="D83" s="873"/>
      <c r="E83" s="873"/>
      <c r="F83" s="873"/>
      <c r="G83" s="873"/>
      <c r="H83" s="873"/>
      <c r="I83" s="873"/>
      <c r="J83" s="873"/>
      <c r="K83" s="873"/>
      <c r="L83" s="873"/>
      <c r="M83" s="873"/>
      <c r="N83" s="873"/>
      <c r="O83" s="873"/>
      <c r="P83" s="874"/>
      <c r="Q83" s="875"/>
      <c r="R83" s="823"/>
      <c r="S83" s="823"/>
      <c r="T83" s="823"/>
      <c r="U83" s="823"/>
      <c r="V83" s="823"/>
      <c r="W83" s="823"/>
      <c r="X83" s="823"/>
      <c r="Y83" s="823"/>
      <c r="Z83" s="823"/>
      <c r="AA83" s="823"/>
      <c r="AB83" s="823"/>
      <c r="AC83" s="823"/>
      <c r="AD83" s="823"/>
      <c r="AE83" s="823"/>
      <c r="AF83" s="823"/>
      <c r="AG83" s="823"/>
      <c r="AH83" s="823"/>
      <c r="AI83" s="823"/>
      <c r="AJ83" s="823"/>
      <c r="AK83" s="823"/>
      <c r="AL83" s="823"/>
      <c r="AM83" s="823"/>
      <c r="AN83" s="823"/>
      <c r="AO83" s="823"/>
      <c r="AP83" s="823"/>
      <c r="AQ83" s="823"/>
      <c r="AR83" s="823"/>
      <c r="AS83" s="823"/>
      <c r="AT83" s="823"/>
      <c r="AU83" s="823"/>
      <c r="AV83" s="823"/>
      <c r="AW83" s="823"/>
      <c r="AX83" s="823"/>
      <c r="AY83" s="823"/>
      <c r="AZ83" s="876"/>
      <c r="BA83" s="876"/>
      <c r="BB83" s="876"/>
      <c r="BC83" s="876"/>
      <c r="BD83" s="877"/>
      <c r="BE83" s="253"/>
      <c r="BF83" s="253"/>
      <c r="BG83" s="253"/>
      <c r="BH83" s="253"/>
      <c r="BI83" s="253"/>
      <c r="BJ83" s="253"/>
      <c r="BK83" s="253"/>
      <c r="BL83" s="253"/>
      <c r="BM83" s="253"/>
      <c r="BN83" s="253"/>
      <c r="BO83" s="253"/>
      <c r="BP83" s="253"/>
      <c r="BQ83" s="250">
        <v>77</v>
      </c>
      <c r="BR83" s="255"/>
      <c r="BS83" s="862"/>
      <c r="BT83" s="863"/>
      <c r="BU83" s="863"/>
      <c r="BV83" s="863"/>
      <c r="BW83" s="863"/>
      <c r="BX83" s="863"/>
      <c r="BY83" s="863"/>
      <c r="BZ83" s="863"/>
      <c r="CA83" s="863"/>
      <c r="CB83" s="863"/>
      <c r="CC83" s="863"/>
      <c r="CD83" s="863"/>
      <c r="CE83" s="863"/>
      <c r="CF83" s="863"/>
      <c r="CG83" s="864"/>
      <c r="CH83" s="859"/>
      <c r="CI83" s="860"/>
      <c r="CJ83" s="860"/>
      <c r="CK83" s="860"/>
      <c r="CL83" s="861"/>
      <c r="CM83" s="859"/>
      <c r="CN83" s="860"/>
      <c r="CO83" s="860"/>
      <c r="CP83" s="860"/>
      <c r="CQ83" s="861"/>
      <c r="CR83" s="859"/>
      <c r="CS83" s="860"/>
      <c r="CT83" s="860"/>
      <c r="CU83" s="860"/>
      <c r="CV83" s="861"/>
      <c r="CW83" s="859"/>
      <c r="CX83" s="860"/>
      <c r="CY83" s="860"/>
      <c r="CZ83" s="860"/>
      <c r="DA83" s="861"/>
      <c r="DB83" s="859"/>
      <c r="DC83" s="860"/>
      <c r="DD83" s="860"/>
      <c r="DE83" s="860"/>
      <c r="DF83" s="861"/>
      <c r="DG83" s="859"/>
      <c r="DH83" s="860"/>
      <c r="DI83" s="860"/>
      <c r="DJ83" s="860"/>
      <c r="DK83" s="861"/>
      <c r="DL83" s="859"/>
      <c r="DM83" s="860"/>
      <c r="DN83" s="860"/>
      <c r="DO83" s="860"/>
      <c r="DP83" s="861"/>
      <c r="DQ83" s="859"/>
      <c r="DR83" s="860"/>
      <c r="DS83" s="860"/>
      <c r="DT83" s="860"/>
      <c r="DU83" s="861"/>
      <c r="DV83" s="856"/>
      <c r="DW83" s="857"/>
      <c r="DX83" s="857"/>
      <c r="DY83" s="857"/>
      <c r="DZ83" s="858"/>
      <c r="EA83" s="234"/>
    </row>
    <row r="84" spans="1:131" s="235" customFormat="1" ht="26.25" customHeight="1" x14ac:dyDescent="0.15">
      <c r="A84" s="249">
        <v>17</v>
      </c>
      <c r="B84" s="872"/>
      <c r="C84" s="873"/>
      <c r="D84" s="873"/>
      <c r="E84" s="873"/>
      <c r="F84" s="873"/>
      <c r="G84" s="873"/>
      <c r="H84" s="873"/>
      <c r="I84" s="873"/>
      <c r="J84" s="873"/>
      <c r="K84" s="873"/>
      <c r="L84" s="873"/>
      <c r="M84" s="873"/>
      <c r="N84" s="873"/>
      <c r="O84" s="873"/>
      <c r="P84" s="874"/>
      <c r="Q84" s="875"/>
      <c r="R84" s="823"/>
      <c r="S84" s="823"/>
      <c r="T84" s="823"/>
      <c r="U84" s="823"/>
      <c r="V84" s="823"/>
      <c r="W84" s="823"/>
      <c r="X84" s="823"/>
      <c r="Y84" s="823"/>
      <c r="Z84" s="823"/>
      <c r="AA84" s="823"/>
      <c r="AB84" s="823"/>
      <c r="AC84" s="823"/>
      <c r="AD84" s="823"/>
      <c r="AE84" s="823"/>
      <c r="AF84" s="823"/>
      <c r="AG84" s="823"/>
      <c r="AH84" s="823"/>
      <c r="AI84" s="823"/>
      <c r="AJ84" s="823"/>
      <c r="AK84" s="823"/>
      <c r="AL84" s="823"/>
      <c r="AM84" s="823"/>
      <c r="AN84" s="823"/>
      <c r="AO84" s="823"/>
      <c r="AP84" s="823"/>
      <c r="AQ84" s="823"/>
      <c r="AR84" s="823"/>
      <c r="AS84" s="823"/>
      <c r="AT84" s="823"/>
      <c r="AU84" s="823"/>
      <c r="AV84" s="823"/>
      <c r="AW84" s="823"/>
      <c r="AX84" s="823"/>
      <c r="AY84" s="823"/>
      <c r="AZ84" s="876"/>
      <c r="BA84" s="876"/>
      <c r="BB84" s="876"/>
      <c r="BC84" s="876"/>
      <c r="BD84" s="877"/>
      <c r="BE84" s="253"/>
      <c r="BF84" s="253"/>
      <c r="BG84" s="253"/>
      <c r="BH84" s="253"/>
      <c r="BI84" s="253"/>
      <c r="BJ84" s="253"/>
      <c r="BK84" s="253"/>
      <c r="BL84" s="253"/>
      <c r="BM84" s="253"/>
      <c r="BN84" s="253"/>
      <c r="BO84" s="253"/>
      <c r="BP84" s="253"/>
      <c r="BQ84" s="250">
        <v>78</v>
      </c>
      <c r="BR84" s="255"/>
      <c r="BS84" s="862"/>
      <c r="BT84" s="863"/>
      <c r="BU84" s="863"/>
      <c r="BV84" s="863"/>
      <c r="BW84" s="863"/>
      <c r="BX84" s="863"/>
      <c r="BY84" s="863"/>
      <c r="BZ84" s="863"/>
      <c r="CA84" s="863"/>
      <c r="CB84" s="863"/>
      <c r="CC84" s="863"/>
      <c r="CD84" s="863"/>
      <c r="CE84" s="863"/>
      <c r="CF84" s="863"/>
      <c r="CG84" s="864"/>
      <c r="CH84" s="859"/>
      <c r="CI84" s="860"/>
      <c r="CJ84" s="860"/>
      <c r="CK84" s="860"/>
      <c r="CL84" s="861"/>
      <c r="CM84" s="859"/>
      <c r="CN84" s="860"/>
      <c r="CO84" s="860"/>
      <c r="CP84" s="860"/>
      <c r="CQ84" s="861"/>
      <c r="CR84" s="859"/>
      <c r="CS84" s="860"/>
      <c r="CT84" s="860"/>
      <c r="CU84" s="860"/>
      <c r="CV84" s="861"/>
      <c r="CW84" s="859"/>
      <c r="CX84" s="860"/>
      <c r="CY84" s="860"/>
      <c r="CZ84" s="860"/>
      <c r="DA84" s="861"/>
      <c r="DB84" s="859"/>
      <c r="DC84" s="860"/>
      <c r="DD84" s="860"/>
      <c r="DE84" s="860"/>
      <c r="DF84" s="861"/>
      <c r="DG84" s="859"/>
      <c r="DH84" s="860"/>
      <c r="DI84" s="860"/>
      <c r="DJ84" s="860"/>
      <c r="DK84" s="861"/>
      <c r="DL84" s="859"/>
      <c r="DM84" s="860"/>
      <c r="DN84" s="860"/>
      <c r="DO84" s="860"/>
      <c r="DP84" s="861"/>
      <c r="DQ84" s="859"/>
      <c r="DR84" s="860"/>
      <c r="DS84" s="860"/>
      <c r="DT84" s="860"/>
      <c r="DU84" s="861"/>
      <c r="DV84" s="856"/>
      <c r="DW84" s="857"/>
      <c r="DX84" s="857"/>
      <c r="DY84" s="857"/>
      <c r="DZ84" s="858"/>
      <c r="EA84" s="234"/>
    </row>
    <row r="85" spans="1:131" s="235" customFormat="1" ht="26.25" customHeight="1" x14ac:dyDescent="0.15">
      <c r="A85" s="249">
        <v>18</v>
      </c>
      <c r="B85" s="872"/>
      <c r="C85" s="873"/>
      <c r="D85" s="873"/>
      <c r="E85" s="873"/>
      <c r="F85" s="873"/>
      <c r="G85" s="873"/>
      <c r="H85" s="873"/>
      <c r="I85" s="873"/>
      <c r="J85" s="873"/>
      <c r="K85" s="873"/>
      <c r="L85" s="873"/>
      <c r="M85" s="873"/>
      <c r="N85" s="873"/>
      <c r="O85" s="873"/>
      <c r="P85" s="874"/>
      <c r="Q85" s="875"/>
      <c r="R85" s="823"/>
      <c r="S85" s="823"/>
      <c r="T85" s="823"/>
      <c r="U85" s="823"/>
      <c r="V85" s="823"/>
      <c r="W85" s="823"/>
      <c r="X85" s="823"/>
      <c r="Y85" s="823"/>
      <c r="Z85" s="823"/>
      <c r="AA85" s="823"/>
      <c r="AB85" s="823"/>
      <c r="AC85" s="823"/>
      <c r="AD85" s="823"/>
      <c r="AE85" s="823"/>
      <c r="AF85" s="823"/>
      <c r="AG85" s="823"/>
      <c r="AH85" s="823"/>
      <c r="AI85" s="823"/>
      <c r="AJ85" s="823"/>
      <c r="AK85" s="823"/>
      <c r="AL85" s="823"/>
      <c r="AM85" s="823"/>
      <c r="AN85" s="823"/>
      <c r="AO85" s="823"/>
      <c r="AP85" s="823"/>
      <c r="AQ85" s="823"/>
      <c r="AR85" s="823"/>
      <c r="AS85" s="823"/>
      <c r="AT85" s="823"/>
      <c r="AU85" s="823"/>
      <c r="AV85" s="823"/>
      <c r="AW85" s="823"/>
      <c r="AX85" s="823"/>
      <c r="AY85" s="823"/>
      <c r="AZ85" s="876"/>
      <c r="BA85" s="876"/>
      <c r="BB85" s="876"/>
      <c r="BC85" s="876"/>
      <c r="BD85" s="877"/>
      <c r="BE85" s="253"/>
      <c r="BF85" s="253"/>
      <c r="BG85" s="253"/>
      <c r="BH85" s="253"/>
      <c r="BI85" s="253"/>
      <c r="BJ85" s="253"/>
      <c r="BK85" s="253"/>
      <c r="BL85" s="253"/>
      <c r="BM85" s="253"/>
      <c r="BN85" s="253"/>
      <c r="BO85" s="253"/>
      <c r="BP85" s="253"/>
      <c r="BQ85" s="250">
        <v>79</v>
      </c>
      <c r="BR85" s="255"/>
      <c r="BS85" s="862"/>
      <c r="BT85" s="863"/>
      <c r="BU85" s="863"/>
      <c r="BV85" s="863"/>
      <c r="BW85" s="863"/>
      <c r="BX85" s="863"/>
      <c r="BY85" s="863"/>
      <c r="BZ85" s="863"/>
      <c r="CA85" s="863"/>
      <c r="CB85" s="863"/>
      <c r="CC85" s="863"/>
      <c r="CD85" s="863"/>
      <c r="CE85" s="863"/>
      <c r="CF85" s="863"/>
      <c r="CG85" s="864"/>
      <c r="CH85" s="859"/>
      <c r="CI85" s="860"/>
      <c r="CJ85" s="860"/>
      <c r="CK85" s="860"/>
      <c r="CL85" s="861"/>
      <c r="CM85" s="859"/>
      <c r="CN85" s="860"/>
      <c r="CO85" s="860"/>
      <c r="CP85" s="860"/>
      <c r="CQ85" s="861"/>
      <c r="CR85" s="859"/>
      <c r="CS85" s="860"/>
      <c r="CT85" s="860"/>
      <c r="CU85" s="860"/>
      <c r="CV85" s="861"/>
      <c r="CW85" s="859"/>
      <c r="CX85" s="860"/>
      <c r="CY85" s="860"/>
      <c r="CZ85" s="860"/>
      <c r="DA85" s="861"/>
      <c r="DB85" s="859"/>
      <c r="DC85" s="860"/>
      <c r="DD85" s="860"/>
      <c r="DE85" s="860"/>
      <c r="DF85" s="861"/>
      <c r="DG85" s="859"/>
      <c r="DH85" s="860"/>
      <c r="DI85" s="860"/>
      <c r="DJ85" s="860"/>
      <c r="DK85" s="861"/>
      <c r="DL85" s="859"/>
      <c r="DM85" s="860"/>
      <c r="DN85" s="860"/>
      <c r="DO85" s="860"/>
      <c r="DP85" s="861"/>
      <c r="DQ85" s="859"/>
      <c r="DR85" s="860"/>
      <c r="DS85" s="860"/>
      <c r="DT85" s="860"/>
      <c r="DU85" s="861"/>
      <c r="DV85" s="856"/>
      <c r="DW85" s="857"/>
      <c r="DX85" s="857"/>
      <c r="DY85" s="857"/>
      <c r="DZ85" s="858"/>
      <c r="EA85" s="234"/>
    </row>
    <row r="86" spans="1:131" s="235" customFormat="1" ht="26.25" customHeight="1" x14ac:dyDescent="0.15">
      <c r="A86" s="249">
        <v>19</v>
      </c>
      <c r="B86" s="872"/>
      <c r="C86" s="873"/>
      <c r="D86" s="873"/>
      <c r="E86" s="873"/>
      <c r="F86" s="873"/>
      <c r="G86" s="873"/>
      <c r="H86" s="873"/>
      <c r="I86" s="873"/>
      <c r="J86" s="873"/>
      <c r="K86" s="873"/>
      <c r="L86" s="873"/>
      <c r="M86" s="873"/>
      <c r="N86" s="873"/>
      <c r="O86" s="873"/>
      <c r="P86" s="874"/>
      <c r="Q86" s="875"/>
      <c r="R86" s="823"/>
      <c r="S86" s="823"/>
      <c r="T86" s="823"/>
      <c r="U86" s="823"/>
      <c r="V86" s="823"/>
      <c r="W86" s="823"/>
      <c r="X86" s="823"/>
      <c r="Y86" s="823"/>
      <c r="Z86" s="823"/>
      <c r="AA86" s="823"/>
      <c r="AB86" s="823"/>
      <c r="AC86" s="823"/>
      <c r="AD86" s="823"/>
      <c r="AE86" s="823"/>
      <c r="AF86" s="823"/>
      <c r="AG86" s="823"/>
      <c r="AH86" s="823"/>
      <c r="AI86" s="823"/>
      <c r="AJ86" s="823"/>
      <c r="AK86" s="823"/>
      <c r="AL86" s="823"/>
      <c r="AM86" s="823"/>
      <c r="AN86" s="823"/>
      <c r="AO86" s="823"/>
      <c r="AP86" s="823"/>
      <c r="AQ86" s="823"/>
      <c r="AR86" s="823"/>
      <c r="AS86" s="823"/>
      <c r="AT86" s="823"/>
      <c r="AU86" s="823"/>
      <c r="AV86" s="823"/>
      <c r="AW86" s="823"/>
      <c r="AX86" s="823"/>
      <c r="AY86" s="823"/>
      <c r="AZ86" s="876"/>
      <c r="BA86" s="876"/>
      <c r="BB86" s="876"/>
      <c r="BC86" s="876"/>
      <c r="BD86" s="877"/>
      <c r="BE86" s="253"/>
      <c r="BF86" s="253"/>
      <c r="BG86" s="253"/>
      <c r="BH86" s="253"/>
      <c r="BI86" s="253"/>
      <c r="BJ86" s="253"/>
      <c r="BK86" s="253"/>
      <c r="BL86" s="253"/>
      <c r="BM86" s="253"/>
      <c r="BN86" s="253"/>
      <c r="BO86" s="253"/>
      <c r="BP86" s="253"/>
      <c r="BQ86" s="250">
        <v>80</v>
      </c>
      <c r="BR86" s="255"/>
      <c r="BS86" s="862"/>
      <c r="BT86" s="863"/>
      <c r="BU86" s="863"/>
      <c r="BV86" s="863"/>
      <c r="BW86" s="863"/>
      <c r="BX86" s="863"/>
      <c r="BY86" s="863"/>
      <c r="BZ86" s="863"/>
      <c r="CA86" s="863"/>
      <c r="CB86" s="863"/>
      <c r="CC86" s="863"/>
      <c r="CD86" s="863"/>
      <c r="CE86" s="863"/>
      <c r="CF86" s="863"/>
      <c r="CG86" s="864"/>
      <c r="CH86" s="859"/>
      <c r="CI86" s="860"/>
      <c r="CJ86" s="860"/>
      <c r="CK86" s="860"/>
      <c r="CL86" s="861"/>
      <c r="CM86" s="859"/>
      <c r="CN86" s="860"/>
      <c r="CO86" s="860"/>
      <c r="CP86" s="860"/>
      <c r="CQ86" s="861"/>
      <c r="CR86" s="859"/>
      <c r="CS86" s="860"/>
      <c r="CT86" s="860"/>
      <c r="CU86" s="860"/>
      <c r="CV86" s="861"/>
      <c r="CW86" s="859"/>
      <c r="CX86" s="860"/>
      <c r="CY86" s="860"/>
      <c r="CZ86" s="860"/>
      <c r="DA86" s="861"/>
      <c r="DB86" s="859"/>
      <c r="DC86" s="860"/>
      <c r="DD86" s="860"/>
      <c r="DE86" s="860"/>
      <c r="DF86" s="861"/>
      <c r="DG86" s="859"/>
      <c r="DH86" s="860"/>
      <c r="DI86" s="860"/>
      <c r="DJ86" s="860"/>
      <c r="DK86" s="861"/>
      <c r="DL86" s="859"/>
      <c r="DM86" s="860"/>
      <c r="DN86" s="860"/>
      <c r="DO86" s="860"/>
      <c r="DP86" s="861"/>
      <c r="DQ86" s="859"/>
      <c r="DR86" s="860"/>
      <c r="DS86" s="860"/>
      <c r="DT86" s="860"/>
      <c r="DU86" s="861"/>
      <c r="DV86" s="856"/>
      <c r="DW86" s="857"/>
      <c r="DX86" s="857"/>
      <c r="DY86" s="857"/>
      <c r="DZ86" s="858"/>
      <c r="EA86" s="234"/>
    </row>
    <row r="87" spans="1:131" s="235" customFormat="1" ht="26.25" customHeight="1" x14ac:dyDescent="0.15">
      <c r="A87" s="257">
        <v>20</v>
      </c>
      <c r="B87" s="881"/>
      <c r="C87" s="882"/>
      <c r="D87" s="882"/>
      <c r="E87" s="882"/>
      <c r="F87" s="882"/>
      <c r="G87" s="882"/>
      <c r="H87" s="882"/>
      <c r="I87" s="882"/>
      <c r="J87" s="882"/>
      <c r="K87" s="882"/>
      <c r="L87" s="882"/>
      <c r="M87" s="882"/>
      <c r="N87" s="882"/>
      <c r="O87" s="882"/>
      <c r="P87" s="883"/>
      <c r="Q87" s="884"/>
      <c r="R87" s="885"/>
      <c r="S87" s="885"/>
      <c r="T87" s="885"/>
      <c r="U87" s="885"/>
      <c r="V87" s="885"/>
      <c r="W87" s="885"/>
      <c r="X87" s="885"/>
      <c r="Y87" s="885"/>
      <c r="Z87" s="885"/>
      <c r="AA87" s="885"/>
      <c r="AB87" s="885"/>
      <c r="AC87" s="885"/>
      <c r="AD87" s="885"/>
      <c r="AE87" s="885"/>
      <c r="AF87" s="885"/>
      <c r="AG87" s="885"/>
      <c r="AH87" s="885"/>
      <c r="AI87" s="885"/>
      <c r="AJ87" s="885"/>
      <c r="AK87" s="885"/>
      <c r="AL87" s="885"/>
      <c r="AM87" s="885"/>
      <c r="AN87" s="885"/>
      <c r="AO87" s="885"/>
      <c r="AP87" s="885"/>
      <c r="AQ87" s="885"/>
      <c r="AR87" s="885"/>
      <c r="AS87" s="885"/>
      <c r="AT87" s="885"/>
      <c r="AU87" s="885"/>
      <c r="AV87" s="885"/>
      <c r="AW87" s="885"/>
      <c r="AX87" s="885"/>
      <c r="AY87" s="885"/>
      <c r="AZ87" s="886"/>
      <c r="BA87" s="886"/>
      <c r="BB87" s="886"/>
      <c r="BC87" s="886"/>
      <c r="BD87" s="887"/>
      <c r="BE87" s="253"/>
      <c r="BF87" s="253"/>
      <c r="BG87" s="253"/>
      <c r="BH87" s="253"/>
      <c r="BI87" s="253"/>
      <c r="BJ87" s="253"/>
      <c r="BK87" s="253"/>
      <c r="BL87" s="253"/>
      <c r="BM87" s="253"/>
      <c r="BN87" s="253"/>
      <c r="BO87" s="253"/>
      <c r="BP87" s="253"/>
      <c r="BQ87" s="250">
        <v>81</v>
      </c>
      <c r="BR87" s="255"/>
      <c r="BS87" s="862"/>
      <c r="BT87" s="863"/>
      <c r="BU87" s="863"/>
      <c r="BV87" s="863"/>
      <c r="BW87" s="863"/>
      <c r="BX87" s="863"/>
      <c r="BY87" s="863"/>
      <c r="BZ87" s="863"/>
      <c r="CA87" s="863"/>
      <c r="CB87" s="863"/>
      <c r="CC87" s="863"/>
      <c r="CD87" s="863"/>
      <c r="CE87" s="863"/>
      <c r="CF87" s="863"/>
      <c r="CG87" s="864"/>
      <c r="CH87" s="859"/>
      <c r="CI87" s="860"/>
      <c r="CJ87" s="860"/>
      <c r="CK87" s="860"/>
      <c r="CL87" s="861"/>
      <c r="CM87" s="859"/>
      <c r="CN87" s="860"/>
      <c r="CO87" s="860"/>
      <c r="CP87" s="860"/>
      <c r="CQ87" s="861"/>
      <c r="CR87" s="859"/>
      <c r="CS87" s="860"/>
      <c r="CT87" s="860"/>
      <c r="CU87" s="860"/>
      <c r="CV87" s="861"/>
      <c r="CW87" s="859"/>
      <c r="CX87" s="860"/>
      <c r="CY87" s="860"/>
      <c r="CZ87" s="860"/>
      <c r="DA87" s="861"/>
      <c r="DB87" s="859"/>
      <c r="DC87" s="860"/>
      <c r="DD87" s="860"/>
      <c r="DE87" s="860"/>
      <c r="DF87" s="861"/>
      <c r="DG87" s="859"/>
      <c r="DH87" s="860"/>
      <c r="DI87" s="860"/>
      <c r="DJ87" s="860"/>
      <c r="DK87" s="861"/>
      <c r="DL87" s="859"/>
      <c r="DM87" s="860"/>
      <c r="DN87" s="860"/>
      <c r="DO87" s="860"/>
      <c r="DP87" s="861"/>
      <c r="DQ87" s="859"/>
      <c r="DR87" s="860"/>
      <c r="DS87" s="860"/>
      <c r="DT87" s="860"/>
      <c r="DU87" s="861"/>
      <c r="DV87" s="856"/>
      <c r="DW87" s="857"/>
      <c r="DX87" s="857"/>
      <c r="DY87" s="857"/>
      <c r="DZ87" s="858"/>
      <c r="EA87" s="234"/>
    </row>
    <row r="88" spans="1:131" s="235" customFormat="1" ht="26.25" customHeight="1" thickBot="1" x14ac:dyDescent="0.2">
      <c r="A88" s="252" t="s">
        <v>368</v>
      </c>
      <c r="B88" s="780" t="s">
        <v>397</v>
      </c>
      <c r="C88" s="781"/>
      <c r="D88" s="781"/>
      <c r="E88" s="781"/>
      <c r="F88" s="781"/>
      <c r="G88" s="781"/>
      <c r="H88" s="781"/>
      <c r="I88" s="781"/>
      <c r="J88" s="781"/>
      <c r="K88" s="781"/>
      <c r="L88" s="781"/>
      <c r="M88" s="781"/>
      <c r="N88" s="781"/>
      <c r="O88" s="781"/>
      <c r="P88" s="782"/>
      <c r="Q88" s="830"/>
      <c r="R88" s="831"/>
      <c r="S88" s="831"/>
      <c r="T88" s="831"/>
      <c r="U88" s="831"/>
      <c r="V88" s="831"/>
      <c r="W88" s="831"/>
      <c r="X88" s="831"/>
      <c r="Y88" s="831"/>
      <c r="Z88" s="831"/>
      <c r="AA88" s="831"/>
      <c r="AB88" s="831"/>
      <c r="AC88" s="831"/>
      <c r="AD88" s="831"/>
      <c r="AE88" s="831"/>
      <c r="AF88" s="834">
        <v>60</v>
      </c>
      <c r="AG88" s="834"/>
      <c r="AH88" s="834"/>
      <c r="AI88" s="834"/>
      <c r="AJ88" s="834"/>
      <c r="AK88" s="831"/>
      <c r="AL88" s="831"/>
      <c r="AM88" s="831"/>
      <c r="AN88" s="831"/>
      <c r="AO88" s="831"/>
      <c r="AP88" s="834">
        <v>115</v>
      </c>
      <c r="AQ88" s="834"/>
      <c r="AR88" s="834"/>
      <c r="AS88" s="834"/>
      <c r="AT88" s="834"/>
      <c r="AU88" s="834">
        <v>52</v>
      </c>
      <c r="AV88" s="834"/>
      <c r="AW88" s="834"/>
      <c r="AX88" s="834"/>
      <c r="AY88" s="834"/>
      <c r="AZ88" s="846"/>
      <c r="BA88" s="846"/>
      <c r="BB88" s="846"/>
      <c r="BC88" s="846"/>
      <c r="BD88" s="847"/>
      <c r="BE88" s="253"/>
      <c r="BF88" s="253"/>
      <c r="BG88" s="253"/>
      <c r="BH88" s="253"/>
      <c r="BI88" s="253"/>
      <c r="BJ88" s="253"/>
      <c r="BK88" s="253"/>
      <c r="BL88" s="253"/>
      <c r="BM88" s="253"/>
      <c r="BN88" s="253"/>
      <c r="BO88" s="253"/>
      <c r="BP88" s="253"/>
      <c r="BQ88" s="250">
        <v>82</v>
      </c>
      <c r="BR88" s="255"/>
      <c r="BS88" s="862"/>
      <c r="BT88" s="863"/>
      <c r="BU88" s="863"/>
      <c r="BV88" s="863"/>
      <c r="BW88" s="863"/>
      <c r="BX88" s="863"/>
      <c r="BY88" s="863"/>
      <c r="BZ88" s="863"/>
      <c r="CA88" s="863"/>
      <c r="CB88" s="863"/>
      <c r="CC88" s="863"/>
      <c r="CD88" s="863"/>
      <c r="CE88" s="863"/>
      <c r="CF88" s="863"/>
      <c r="CG88" s="864"/>
      <c r="CH88" s="859"/>
      <c r="CI88" s="860"/>
      <c r="CJ88" s="860"/>
      <c r="CK88" s="860"/>
      <c r="CL88" s="861"/>
      <c r="CM88" s="859"/>
      <c r="CN88" s="860"/>
      <c r="CO88" s="860"/>
      <c r="CP88" s="860"/>
      <c r="CQ88" s="861"/>
      <c r="CR88" s="859"/>
      <c r="CS88" s="860"/>
      <c r="CT88" s="860"/>
      <c r="CU88" s="860"/>
      <c r="CV88" s="861"/>
      <c r="CW88" s="859"/>
      <c r="CX88" s="860"/>
      <c r="CY88" s="860"/>
      <c r="CZ88" s="860"/>
      <c r="DA88" s="861"/>
      <c r="DB88" s="859"/>
      <c r="DC88" s="860"/>
      <c r="DD88" s="860"/>
      <c r="DE88" s="860"/>
      <c r="DF88" s="861"/>
      <c r="DG88" s="859"/>
      <c r="DH88" s="860"/>
      <c r="DI88" s="860"/>
      <c r="DJ88" s="860"/>
      <c r="DK88" s="861"/>
      <c r="DL88" s="859"/>
      <c r="DM88" s="860"/>
      <c r="DN88" s="860"/>
      <c r="DO88" s="860"/>
      <c r="DP88" s="861"/>
      <c r="DQ88" s="859"/>
      <c r="DR88" s="860"/>
      <c r="DS88" s="860"/>
      <c r="DT88" s="860"/>
      <c r="DU88" s="861"/>
      <c r="DV88" s="856"/>
      <c r="DW88" s="857"/>
      <c r="DX88" s="857"/>
      <c r="DY88" s="857"/>
      <c r="DZ88" s="858"/>
      <c r="EA88" s="234"/>
    </row>
    <row r="89" spans="1:131" s="235" customFormat="1" ht="26.25" hidden="1" customHeight="1" x14ac:dyDescent="0.15">
      <c r="A89" s="258"/>
      <c r="B89" s="259"/>
      <c r="C89" s="259"/>
      <c r="D89" s="259"/>
      <c r="E89" s="259"/>
      <c r="F89" s="259"/>
      <c r="G89" s="259"/>
      <c r="H89" s="259"/>
      <c r="I89" s="259"/>
      <c r="J89" s="259"/>
      <c r="K89" s="259"/>
      <c r="L89" s="259"/>
      <c r="M89" s="259"/>
      <c r="N89" s="259"/>
      <c r="O89" s="259"/>
      <c r="P89" s="259"/>
      <c r="Q89" s="260"/>
      <c r="R89" s="260"/>
      <c r="S89" s="260"/>
      <c r="T89" s="260"/>
      <c r="U89" s="260"/>
      <c r="V89" s="260"/>
      <c r="W89" s="260"/>
      <c r="X89" s="260"/>
      <c r="Y89" s="260"/>
      <c r="Z89" s="260"/>
      <c r="AA89" s="260"/>
      <c r="AB89" s="260"/>
      <c r="AC89" s="260"/>
      <c r="AD89" s="260"/>
      <c r="AE89" s="260"/>
      <c r="AF89" s="260"/>
      <c r="AG89" s="260"/>
      <c r="AH89" s="260"/>
      <c r="AI89" s="260"/>
      <c r="AJ89" s="260"/>
      <c r="AK89" s="260"/>
      <c r="AL89" s="260"/>
      <c r="AM89" s="260"/>
      <c r="AN89" s="260"/>
      <c r="AO89" s="260"/>
      <c r="AP89" s="260"/>
      <c r="AQ89" s="260"/>
      <c r="AR89" s="260"/>
      <c r="AS89" s="260"/>
      <c r="AT89" s="260"/>
      <c r="AU89" s="260"/>
      <c r="AV89" s="260"/>
      <c r="AW89" s="260"/>
      <c r="AX89" s="260"/>
      <c r="AY89" s="260"/>
      <c r="AZ89" s="261"/>
      <c r="BA89" s="261"/>
      <c r="BB89" s="261"/>
      <c r="BC89" s="261"/>
      <c r="BD89" s="261"/>
      <c r="BE89" s="253"/>
      <c r="BF89" s="253"/>
      <c r="BG89" s="253"/>
      <c r="BH89" s="253"/>
      <c r="BI89" s="253"/>
      <c r="BJ89" s="253"/>
      <c r="BK89" s="253"/>
      <c r="BL89" s="253"/>
      <c r="BM89" s="253"/>
      <c r="BN89" s="253"/>
      <c r="BO89" s="253"/>
      <c r="BP89" s="253"/>
      <c r="BQ89" s="250">
        <v>83</v>
      </c>
      <c r="BR89" s="255"/>
      <c r="BS89" s="862"/>
      <c r="BT89" s="863"/>
      <c r="BU89" s="863"/>
      <c r="BV89" s="863"/>
      <c r="BW89" s="863"/>
      <c r="BX89" s="863"/>
      <c r="BY89" s="863"/>
      <c r="BZ89" s="863"/>
      <c r="CA89" s="863"/>
      <c r="CB89" s="863"/>
      <c r="CC89" s="863"/>
      <c r="CD89" s="863"/>
      <c r="CE89" s="863"/>
      <c r="CF89" s="863"/>
      <c r="CG89" s="864"/>
      <c r="CH89" s="859"/>
      <c r="CI89" s="860"/>
      <c r="CJ89" s="860"/>
      <c r="CK89" s="860"/>
      <c r="CL89" s="861"/>
      <c r="CM89" s="859"/>
      <c r="CN89" s="860"/>
      <c r="CO89" s="860"/>
      <c r="CP89" s="860"/>
      <c r="CQ89" s="861"/>
      <c r="CR89" s="859"/>
      <c r="CS89" s="860"/>
      <c r="CT89" s="860"/>
      <c r="CU89" s="860"/>
      <c r="CV89" s="861"/>
      <c r="CW89" s="859"/>
      <c r="CX89" s="860"/>
      <c r="CY89" s="860"/>
      <c r="CZ89" s="860"/>
      <c r="DA89" s="861"/>
      <c r="DB89" s="859"/>
      <c r="DC89" s="860"/>
      <c r="DD89" s="860"/>
      <c r="DE89" s="860"/>
      <c r="DF89" s="861"/>
      <c r="DG89" s="859"/>
      <c r="DH89" s="860"/>
      <c r="DI89" s="860"/>
      <c r="DJ89" s="860"/>
      <c r="DK89" s="861"/>
      <c r="DL89" s="859"/>
      <c r="DM89" s="860"/>
      <c r="DN89" s="860"/>
      <c r="DO89" s="860"/>
      <c r="DP89" s="861"/>
      <c r="DQ89" s="859"/>
      <c r="DR89" s="860"/>
      <c r="DS89" s="860"/>
      <c r="DT89" s="860"/>
      <c r="DU89" s="861"/>
      <c r="DV89" s="856"/>
      <c r="DW89" s="857"/>
      <c r="DX89" s="857"/>
      <c r="DY89" s="857"/>
      <c r="DZ89" s="858"/>
      <c r="EA89" s="234"/>
    </row>
    <row r="90" spans="1:131" s="235" customFormat="1" ht="26.25" hidden="1" customHeight="1" x14ac:dyDescent="0.15">
      <c r="A90" s="258"/>
      <c r="B90" s="259"/>
      <c r="C90" s="259"/>
      <c r="D90" s="259"/>
      <c r="E90" s="259"/>
      <c r="F90" s="259"/>
      <c r="G90" s="259"/>
      <c r="H90" s="259"/>
      <c r="I90" s="259"/>
      <c r="J90" s="259"/>
      <c r="K90" s="259"/>
      <c r="L90" s="259"/>
      <c r="M90" s="259"/>
      <c r="N90" s="259"/>
      <c r="O90" s="259"/>
      <c r="P90" s="259"/>
      <c r="Q90" s="260"/>
      <c r="R90" s="260"/>
      <c r="S90" s="260"/>
      <c r="T90" s="260"/>
      <c r="U90" s="260"/>
      <c r="V90" s="260"/>
      <c r="W90" s="260"/>
      <c r="X90" s="260"/>
      <c r="Y90" s="260"/>
      <c r="Z90" s="260"/>
      <c r="AA90" s="260"/>
      <c r="AB90" s="260"/>
      <c r="AC90" s="260"/>
      <c r="AD90" s="260"/>
      <c r="AE90" s="260"/>
      <c r="AF90" s="260"/>
      <c r="AG90" s="260"/>
      <c r="AH90" s="260"/>
      <c r="AI90" s="260"/>
      <c r="AJ90" s="260"/>
      <c r="AK90" s="260"/>
      <c r="AL90" s="260"/>
      <c r="AM90" s="260"/>
      <c r="AN90" s="260"/>
      <c r="AO90" s="260"/>
      <c r="AP90" s="260"/>
      <c r="AQ90" s="260"/>
      <c r="AR90" s="260"/>
      <c r="AS90" s="260"/>
      <c r="AT90" s="260"/>
      <c r="AU90" s="260"/>
      <c r="AV90" s="260"/>
      <c r="AW90" s="260"/>
      <c r="AX90" s="260"/>
      <c r="AY90" s="260"/>
      <c r="AZ90" s="261"/>
      <c r="BA90" s="261"/>
      <c r="BB90" s="261"/>
      <c r="BC90" s="261"/>
      <c r="BD90" s="261"/>
      <c r="BE90" s="253"/>
      <c r="BF90" s="253"/>
      <c r="BG90" s="253"/>
      <c r="BH90" s="253"/>
      <c r="BI90" s="253"/>
      <c r="BJ90" s="253"/>
      <c r="BK90" s="253"/>
      <c r="BL90" s="253"/>
      <c r="BM90" s="253"/>
      <c r="BN90" s="253"/>
      <c r="BO90" s="253"/>
      <c r="BP90" s="253"/>
      <c r="BQ90" s="250">
        <v>84</v>
      </c>
      <c r="BR90" s="255"/>
      <c r="BS90" s="862"/>
      <c r="BT90" s="863"/>
      <c r="BU90" s="863"/>
      <c r="BV90" s="863"/>
      <c r="BW90" s="863"/>
      <c r="BX90" s="863"/>
      <c r="BY90" s="863"/>
      <c r="BZ90" s="863"/>
      <c r="CA90" s="863"/>
      <c r="CB90" s="863"/>
      <c r="CC90" s="863"/>
      <c r="CD90" s="863"/>
      <c r="CE90" s="863"/>
      <c r="CF90" s="863"/>
      <c r="CG90" s="864"/>
      <c r="CH90" s="859"/>
      <c r="CI90" s="860"/>
      <c r="CJ90" s="860"/>
      <c r="CK90" s="860"/>
      <c r="CL90" s="861"/>
      <c r="CM90" s="859"/>
      <c r="CN90" s="860"/>
      <c r="CO90" s="860"/>
      <c r="CP90" s="860"/>
      <c r="CQ90" s="861"/>
      <c r="CR90" s="859"/>
      <c r="CS90" s="860"/>
      <c r="CT90" s="860"/>
      <c r="CU90" s="860"/>
      <c r="CV90" s="861"/>
      <c r="CW90" s="859"/>
      <c r="CX90" s="860"/>
      <c r="CY90" s="860"/>
      <c r="CZ90" s="860"/>
      <c r="DA90" s="861"/>
      <c r="DB90" s="859"/>
      <c r="DC90" s="860"/>
      <c r="DD90" s="860"/>
      <c r="DE90" s="860"/>
      <c r="DF90" s="861"/>
      <c r="DG90" s="859"/>
      <c r="DH90" s="860"/>
      <c r="DI90" s="860"/>
      <c r="DJ90" s="860"/>
      <c r="DK90" s="861"/>
      <c r="DL90" s="859"/>
      <c r="DM90" s="860"/>
      <c r="DN90" s="860"/>
      <c r="DO90" s="860"/>
      <c r="DP90" s="861"/>
      <c r="DQ90" s="859"/>
      <c r="DR90" s="860"/>
      <c r="DS90" s="860"/>
      <c r="DT90" s="860"/>
      <c r="DU90" s="861"/>
      <c r="DV90" s="856"/>
      <c r="DW90" s="857"/>
      <c r="DX90" s="857"/>
      <c r="DY90" s="857"/>
      <c r="DZ90" s="858"/>
      <c r="EA90" s="234"/>
    </row>
    <row r="91" spans="1:131" s="235" customFormat="1" ht="26.25" hidden="1" customHeight="1" x14ac:dyDescent="0.15">
      <c r="A91" s="258"/>
      <c r="B91" s="259"/>
      <c r="C91" s="259"/>
      <c r="D91" s="259"/>
      <c r="E91" s="259"/>
      <c r="F91" s="259"/>
      <c r="G91" s="259"/>
      <c r="H91" s="259"/>
      <c r="I91" s="259"/>
      <c r="J91" s="259"/>
      <c r="K91" s="259"/>
      <c r="L91" s="259"/>
      <c r="M91" s="259"/>
      <c r="N91" s="259"/>
      <c r="O91" s="259"/>
      <c r="P91" s="259"/>
      <c r="Q91" s="260"/>
      <c r="R91" s="260"/>
      <c r="S91" s="260"/>
      <c r="T91" s="260"/>
      <c r="U91" s="260"/>
      <c r="V91" s="260"/>
      <c r="W91" s="260"/>
      <c r="X91" s="260"/>
      <c r="Y91" s="260"/>
      <c r="Z91" s="260"/>
      <c r="AA91" s="260"/>
      <c r="AB91" s="260"/>
      <c r="AC91" s="260"/>
      <c r="AD91" s="260"/>
      <c r="AE91" s="260"/>
      <c r="AF91" s="260"/>
      <c r="AG91" s="260"/>
      <c r="AH91" s="260"/>
      <c r="AI91" s="260"/>
      <c r="AJ91" s="260"/>
      <c r="AK91" s="260"/>
      <c r="AL91" s="260"/>
      <c r="AM91" s="260"/>
      <c r="AN91" s="260"/>
      <c r="AO91" s="260"/>
      <c r="AP91" s="260"/>
      <c r="AQ91" s="260"/>
      <c r="AR91" s="260"/>
      <c r="AS91" s="260"/>
      <c r="AT91" s="260"/>
      <c r="AU91" s="260"/>
      <c r="AV91" s="260"/>
      <c r="AW91" s="260"/>
      <c r="AX91" s="260"/>
      <c r="AY91" s="260"/>
      <c r="AZ91" s="261"/>
      <c r="BA91" s="261"/>
      <c r="BB91" s="261"/>
      <c r="BC91" s="261"/>
      <c r="BD91" s="261"/>
      <c r="BE91" s="253"/>
      <c r="BF91" s="253"/>
      <c r="BG91" s="253"/>
      <c r="BH91" s="253"/>
      <c r="BI91" s="253"/>
      <c r="BJ91" s="253"/>
      <c r="BK91" s="253"/>
      <c r="BL91" s="253"/>
      <c r="BM91" s="253"/>
      <c r="BN91" s="253"/>
      <c r="BO91" s="253"/>
      <c r="BP91" s="253"/>
      <c r="BQ91" s="250">
        <v>85</v>
      </c>
      <c r="BR91" s="255"/>
      <c r="BS91" s="862"/>
      <c r="BT91" s="863"/>
      <c r="BU91" s="863"/>
      <c r="BV91" s="863"/>
      <c r="BW91" s="863"/>
      <c r="BX91" s="863"/>
      <c r="BY91" s="863"/>
      <c r="BZ91" s="863"/>
      <c r="CA91" s="863"/>
      <c r="CB91" s="863"/>
      <c r="CC91" s="863"/>
      <c r="CD91" s="863"/>
      <c r="CE91" s="863"/>
      <c r="CF91" s="863"/>
      <c r="CG91" s="864"/>
      <c r="CH91" s="859"/>
      <c r="CI91" s="860"/>
      <c r="CJ91" s="860"/>
      <c r="CK91" s="860"/>
      <c r="CL91" s="861"/>
      <c r="CM91" s="859"/>
      <c r="CN91" s="860"/>
      <c r="CO91" s="860"/>
      <c r="CP91" s="860"/>
      <c r="CQ91" s="861"/>
      <c r="CR91" s="859"/>
      <c r="CS91" s="860"/>
      <c r="CT91" s="860"/>
      <c r="CU91" s="860"/>
      <c r="CV91" s="861"/>
      <c r="CW91" s="859"/>
      <c r="CX91" s="860"/>
      <c r="CY91" s="860"/>
      <c r="CZ91" s="860"/>
      <c r="DA91" s="861"/>
      <c r="DB91" s="859"/>
      <c r="DC91" s="860"/>
      <c r="DD91" s="860"/>
      <c r="DE91" s="860"/>
      <c r="DF91" s="861"/>
      <c r="DG91" s="859"/>
      <c r="DH91" s="860"/>
      <c r="DI91" s="860"/>
      <c r="DJ91" s="860"/>
      <c r="DK91" s="861"/>
      <c r="DL91" s="859"/>
      <c r="DM91" s="860"/>
      <c r="DN91" s="860"/>
      <c r="DO91" s="860"/>
      <c r="DP91" s="861"/>
      <c r="DQ91" s="859"/>
      <c r="DR91" s="860"/>
      <c r="DS91" s="860"/>
      <c r="DT91" s="860"/>
      <c r="DU91" s="861"/>
      <c r="DV91" s="856"/>
      <c r="DW91" s="857"/>
      <c r="DX91" s="857"/>
      <c r="DY91" s="857"/>
      <c r="DZ91" s="858"/>
      <c r="EA91" s="234"/>
    </row>
    <row r="92" spans="1:131" s="235" customFormat="1" ht="26.25" hidden="1" customHeight="1" x14ac:dyDescent="0.15">
      <c r="A92" s="258"/>
      <c r="B92" s="259"/>
      <c r="C92" s="259"/>
      <c r="D92" s="259"/>
      <c r="E92" s="259"/>
      <c r="F92" s="259"/>
      <c r="G92" s="259"/>
      <c r="H92" s="259"/>
      <c r="I92" s="259"/>
      <c r="J92" s="259"/>
      <c r="K92" s="259"/>
      <c r="L92" s="259"/>
      <c r="M92" s="259"/>
      <c r="N92" s="259"/>
      <c r="O92" s="259"/>
      <c r="P92" s="259"/>
      <c r="Q92" s="260"/>
      <c r="R92" s="260"/>
      <c r="S92" s="260"/>
      <c r="T92" s="260"/>
      <c r="U92" s="260"/>
      <c r="V92" s="260"/>
      <c r="W92" s="260"/>
      <c r="X92" s="260"/>
      <c r="Y92" s="260"/>
      <c r="Z92" s="260"/>
      <c r="AA92" s="260"/>
      <c r="AB92" s="260"/>
      <c r="AC92" s="260"/>
      <c r="AD92" s="260"/>
      <c r="AE92" s="260"/>
      <c r="AF92" s="260"/>
      <c r="AG92" s="260"/>
      <c r="AH92" s="260"/>
      <c r="AI92" s="260"/>
      <c r="AJ92" s="260"/>
      <c r="AK92" s="260"/>
      <c r="AL92" s="260"/>
      <c r="AM92" s="260"/>
      <c r="AN92" s="260"/>
      <c r="AO92" s="260"/>
      <c r="AP92" s="260"/>
      <c r="AQ92" s="260"/>
      <c r="AR92" s="260"/>
      <c r="AS92" s="260"/>
      <c r="AT92" s="260"/>
      <c r="AU92" s="260"/>
      <c r="AV92" s="260"/>
      <c r="AW92" s="260"/>
      <c r="AX92" s="260"/>
      <c r="AY92" s="260"/>
      <c r="AZ92" s="261"/>
      <c r="BA92" s="261"/>
      <c r="BB92" s="261"/>
      <c r="BC92" s="261"/>
      <c r="BD92" s="261"/>
      <c r="BE92" s="253"/>
      <c r="BF92" s="253"/>
      <c r="BG92" s="253"/>
      <c r="BH92" s="253"/>
      <c r="BI92" s="253"/>
      <c r="BJ92" s="253"/>
      <c r="BK92" s="253"/>
      <c r="BL92" s="253"/>
      <c r="BM92" s="253"/>
      <c r="BN92" s="253"/>
      <c r="BO92" s="253"/>
      <c r="BP92" s="253"/>
      <c r="BQ92" s="250">
        <v>86</v>
      </c>
      <c r="BR92" s="255"/>
      <c r="BS92" s="862"/>
      <c r="BT92" s="863"/>
      <c r="BU92" s="863"/>
      <c r="BV92" s="863"/>
      <c r="BW92" s="863"/>
      <c r="BX92" s="863"/>
      <c r="BY92" s="863"/>
      <c r="BZ92" s="863"/>
      <c r="CA92" s="863"/>
      <c r="CB92" s="863"/>
      <c r="CC92" s="863"/>
      <c r="CD92" s="863"/>
      <c r="CE92" s="863"/>
      <c r="CF92" s="863"/>
      <c r="CG92" s="864"/>
      <c r="CH92" s="859"/>
      <c r="CI92" s="860"/>
      <c r="CJ92" s="860"/>
      <c r="CK92" s="860"/>
      <c r="CL92" s="861"/>
      <c r="CM92" s="859"/>
      <c r="CN92" s="860"/>
      <c r="CO92" s="860"/>
      <c r="CP92" s="860"/>
      <c r="CQ92" s="861"/>
      <c r="CR92" s="859"/>
      <c r="CS92" s="860"/>
      <c r="CT92" s="860"/>
      <c r="CU92" s="860"/>
      <c r="CV92" s="861"/>
      <c r="CW92" s="859"/>
      <c r="CX92" s="860"/>
      <c r="CY92" s="860"/>
      <c r="CZ92" s="860"/>
      <c r="DA92" s="861"/>
      <c r="DB92" s="859"/>
      <c r="DC92" s="860"/>
      <c r="DD92" s="860"/>
      <c r="DE92" s="860"/>
      <c r="DF92" s="861"/>
      <c r="DG92" s="859"/>
      <c r="DH92" s="860"/>
      <c r="DI92" s="860"/>
      <c r="DJ92" s="860"/>
      <c r="DK92" s="861"/>
      <c r="DL92" s="859"/>
      <c r="DM92" s="860"/>
      <c r="DN92" s="860"/>
      <c r="DO92" s="860"/>
      <c r="DP92" s="861"/>
      <c r="DQ92" s="859"/>
      <c r="DR92" s="860"/>
      <c r="DS92" s="860"/>
      <c r="DT92" s="860"/>
      <c r="DU92" s="861"/>
      <c r="DV92" s="856"/>
      <c r="DW92" s="857"/>
      <c r="DX92" s="857"/>
      <c r="DY92" s="857"/>
      <c r="DZ92" s="858"/>
      <c r="EA92" s="234"/>
    </row>
    <row r="93" spans="1:131" s="235" customFormat="1" ht="26.25" hidden="1" customHeight="1" x14ac:dyDescent="0.15">
      <c r="A93" s="258"/>
      <c r="B93" s="259"/>
      <c r="C93" s="259"/>
      <c r="D93" s="259"/>
      <c r="E93" s="259"/>
      <c r="F93" s="259"/>
      <c r="G93" s="259"/>
      <c r="H93" s="259"/>
      <c r="I93" s="259"/>
      <c r="J93" s="259"/>
      <c r="K93" s="259"/>
      <c r="L93" s="259"/>
      <c r="M93" s="259"/>
      <c r="N93" s="259"/>
      <c r="O93" s="259"/>
      <c r="P93" s="259"/>
      <c r="Q93" s="260"/>
      <c r="R93" s="260"/>
      <c r="S93" s="260"/>
      <c r="T93" s="260"/>
      <c r="U93" s="260"/>
      <c r="V93" s="260"/>
      <c r="W93" s="260"/>
      <c r="X93" s="260"/>
      <c r="Y93" s="260"/>
      <c r="Z93" s="260"/>
      <c r="AA93" s="260"/>
      <c r="AB93" s="260"/>
      <c r="AC93" s="260"/>
      <c r="AD93" s="260"/>
      <c r="AE93" s="260"/>
      <c r="AF93" s="260"/>
      <c r="AG93" s="260"/>
      <c r="AH93" s="260"/>
      <c r="AI93" s="260"/>
      <c r="AJ93" s="260"/>
      <c r="AK93" s="260"/>
      <c r="AL93" s="260"/>
      <c r="AM93" s="260"/>
      <c r="AN93" s="260"/>
      <c r="AO93" s="260"/>
      <c r="AP93" s="260"/>
      <c r="AQ93" s="260"/>
      <c r="AR93" s="260"/>
      <c r="AS93" s="260"/>
      <c r="AT93" s="260"/>
      <c r="AU93" s="260"/>
      <c r="AV93" s="260"/>
      <c r="AW93" s="260"/>
      <c r="AX93" s="260"/>
      <c r="AY93" s="260"/>
      <c r="AZ93" s="261"/>
      <c r="BA93" s="261"/>
      <c r="BB93" s="261"/>
      <c r="BC93" s="261"/>
      <c r="BD93" s="261"/>
      <c r="BE93" s="253"/>
      <c r="BF93" s="253"/>
      <c r="BG93" s="253"/>
      <c r="BH93" s="253"/>
      <c r="BI93" s="253"/>
      <c r="BJ93" s="253"/>
      <c r="BK93" s="253"/>
      <c r="BL93" s="253"/>
      <c r="BM93" s="253"/>
      <c r="BN93" s="253"/>
      <c r="BO93" s="253"/>
      <c r="BP93" s="253"/>
      <c r="BQ93" s="250">
        <v>87</v>
      </c>
      <c r="BR93" s="255"/>
      <c r="BS93" s="862"/>
      <c r="BT93" s="863"/>
      <c r="BU93" s="863"/>
      <c r="BV93" s="863"/>
      <c r="BW93" s="863"/>
      <c r="BX93" s="863"/>
      <c r="BY93" s="863"/>
      <c r="BZ93" s="863"/>
      <c r="CA93" s="863"/>
      <c r="CB93" s="863"/>
      <c r="CC93" s="863"/>
      <c r="CD93" s="863"/>
      <c r="CE93" s="863"/>
      <c r="CF93" s="863"/>
      <c r="CG93" s="864"/>
      <c r="CH93" s="859"/>
      <c r="CI93" s="860"/>
      <c r="CJ93" s="860"/>
      <c r="CK93" s="860"/>
      <c r="CL93" s="861"/>
      <c r="CM93" s="859"/>
      <c r="CN93" s="860"/>
      <c r="CO93" s="860"/>
      <c r="CP93" s="860"/>
      <c r="CQ93" s="861"/>
      <c r="CR93" s="859"/>
      <c r="CS93" s="860"/>
      <c r="CT93" s="860"/>
      <c r="CU93" s="860"/>
      <c r="CV93" s="861"/>
      <c r="CW93" s="859"/>
      <c r="CX93" s="860"/>
      <c r="CY93" s="860"/>
      <c r="CZ93" s="860"/>
      <c r="DA93" s="861"/>
      <c r="DB93" s="859"/>
      <c r="DC93" s="860"/>
      <c r="DD93" s="860"/>
      <c r="DE93" s="860"/>
      <c r="DF93" s="861"/>
      <c r="DG93" s="859"/>
      <c r="DH93" s="860"/>
      <c r="DI93" s="860"/>
      <c r="DJ93" s="860"/>
      <c r="DK93" s="861"/>
      <c r="DL93" s="859"/>
      <c r="DM93" s="860"/>
      <c r="DN93" s="860"/>
      <c r="DO93" s="860"/>
      <c r="DP93" s="861"/>
      <c r="DQ93" s="859"/>
      <c r="DR93" s="860"/>
      <c r="DS93" s="860"/>
      <c r="DT93" s="860"/>
      <c r="DU93" s="861"/>
      <c r="DV93" s="856"/>
      <c r="DW93" s="857"/>
      <c r="DX93" s="857"/>
      <c r="DY93" s="857"/>
      <c r="DZ93" s="858"/>
      <c r="EA93" s="234"/>
    </row>
    <row r="94" spans="1:131" s="235" customFormat="1" ht="26.25" hidden="1" customHeight="1" x14ac:dyDescent="0.15">
      <c r="A94" s="258"/>
      <c r="B94" s="259"/>
      <c r="C94" s="259"/>
      <c r="D94" s="259"/>
      <c r="E94" s="259"/>
      <c r="F94" s="259"/>
      <c r="G94" s="259"/>
      <c r="H94" s="259"/>
      <c r="I94" s="259"/>
      <c r="J94" s="259"/>
      <c r="K94" s="259"/>
      <c r="L94" s="259"/>
      <c r="M94" s="259"/>
      <c r="N94" s="259"/>
      <c r="O94" s="259"/>
      <c r="P94" s="259"/>
      <c r="Q94" s="260"/>
      <c r="R94" s="260"/>
      <c r="S94" s="260"/>
      <c r="T94" s="260"/>
      <c r="U94" s="260"/>
      <c r="V94" s="260"/>
      <c r="W94" s="260"/>
      <c r="X94" s="260"/>
      <c r="Y94" s="260"/>
      <c r="Z94" s="260"/>
      <c r="AA94" s="260"/>
      <c r="AB94" s="260"/>
      <c r="AC94" s="260"/>
      <c r="AD94" s="260"/>
      <c r="AE94" s="260"/>
      <c r="AF94" s="260"/>
      <c r="AG94" s="260"/>
      <c r="AH94" s="260"/>
      <c r="AI94" s="260"/>
      <c r="AJ94" s="260"/>
      <c r="AK94" s="260"/>
      <c r="AL94" s="260"/>
      <c r="AM94" s="260"/>
      <c r="AN94" s="260"/>
      <c r="AO94" s="260"/>
      <c r="AP94" s="260"/>
      <c r="AQ94" s="260"/>
      <c r="AR94" s="260"/>
      <c r="AS94" s="260"/>
      <c r="AT94" s="260"/>
      <c r="AU94" s="260"/>
      <c r="AV94" s="260"/>
      <c r="AW94" s="260"/>
      <c r="AX94" s="260"/>
      <c r="AY94" s="260"/>
      <c r="AZ94" s="261"/>
      <c r="BA94" s="261"/>
      <c r="BB94" s="261"/>
      <c r="BC94" s="261"/>
      <c r="BD94" s="261"/>
      <c r="BE94" s="253"/>
      <c r="BF94" s="253"/>
      <c r="BG94" s="253"/>
      <c r="BH94" s="253"/>
      <c r="BI94" s="253"/>
      <c r="BJ94" s="253"/>
      <c r="BK94" s="253"/>
      <c r="BL94" s="253"/>
      <c r="BM94" s="253"/>
      <c r="BN94" s="253"/>
      <c r="BO94" s="253"/>
      <c r="BP94" s="253"/>
      <c r="BQ94" s="250">
        <v>88</v>
      </c>
      <c r="BR94" s="255"/>
      <c r="BS94" s="862"/>
      <c r="BT94" s="863"/>
      <c r="BU94" s="863"/>
      <c r="BV94" s="863"/>
      <c r="BW94" s="863"/>
      <c r="BX94" s="863"/>
      <c r="BY94" s="863"/>
      <c r="BZ94" s="863"/>
      <c r="CA94" s="863"/>
      <c r="CB94" s="863"/>
      <c r="CC94" s="863"/>
      <c r="CD94" s="863"/>
      <c r="CE94" s="863"/>
      <c r="CF94" s="863"/>
      <c r="CG94" s="864"/>
      <c r="CH94" s="859"/>
      <c r="CI94" s="860"/>
      <c r="CJ94" s="860"/>
      <c r="CK94" s="860"/>
      <c r="CL94" s="861"/>
      <c r="CM94" s="859"/>
      <c r="CN94" s="860"/>
      <c r="CO94" s="860"/>
      <c r="CP94" s="860"/>
      <c r="CQ94" s="861"/>
      <c r="CR94" s="859"/>
      <c r="CS94" s="860"/>
      <c r="CT94" s="860"/>
      <c r="CU94" s="860"/>
      <c r="CV94" s="861"/>
      <c r="CW94" s="859"/>
      <c r="CX94" s="860"/>
      <c r="CY94" s="860"/>
      <c r="CZ94" s="860"/>
      <c r="DA94" s="861"/>
      <c r="DB94" s="859"/>
      <c r="DC94" s="860"/>
      <c r="DD94" s="860"/>
      <c r="DE94" s="860"/>
      <c r="DF94" s="861"/>
      <c r="DG94" s="859"/>
      <c r="DH94" s="860"/>
      <c r="DI94" s="860"/>
      <c r="DJ94" s="860"/>
      <c r="DK94" s="861"/>
      <c r="DL94" s="859"/>
      <c r="DM94" s="860"/>
      <c r="DN94" s="860"/>
      <c r="DO94" s="860"/>
      <c r="DP94" s="861"/>
      <c r="DQ94" s="859"/>
      <c r="DR94" s="860"/>
      <c r="DS94" s="860"/>
      <c r="DT94" s="860"/>
      <c r="DU94" s="861"/>
      <c r="DV94" s="856"/>
      <c r="DW94" s="857"/>
      <c r="DX94" s="857"/>
      <c r="DY94" s="857"/>
      <c r="DZ94" s="858"/>
      <c r="EA94" s="234"/>
    </row>
    <row r="95" spans="1:131" s="235" customFormat="1" ht="26.25" hidden="1" customHeight="1" x14ac:dyDescent="0.15">
      <c r="A95" s="258"/>
      <c r="B95" s="259"/>
      <c r="C95" s="259"/>
      <c r="D95" s="259"/>
      <c r="E95" s="259"/>
      <c r="F95" s="259"/>
      <c r="G95" s="259"/>
      <c r="H95" s="259"/>
      <c r="I95" s="259"/>
      <c r="J95" s="259"/>
      <c r="K95" s="259"/>
      <c r="L95" s="259"/>
      <c r="M95" s="259"/>
      <c r="N95" s="259"/>
      <c r="O95" s="259"/>
      <c r="P95" s="259"/>
      <c r="Q95" s="260"/>
      <c r="R95" s="260"/>
      <c r="S95" s="260"/>
      <c r="T95" s="260"/>
      <c r="U95" s="260"/>
      <c r="V95" s="260"/>
      <c r="W95" s="260"/>
      <c r="X95" s="260"/>
      <c r="Y95" s="260"/>
      <c r="Z95" s="260"/>
      <c r="AA95" s="260"/>
      <c r="AB95" s="260"/>
      <c r="AC95" s="260"/>
      <c r="AD95" s="260"/>
      <c r="AE95" s="260"/>
      <c r="AF95" s="260"/>
      <c r="AG95" s="260"/>
      <c r="AH95" s="260"/>
      <c r="AI95" s="260"/>
      <c r="AJ95" s="260"/>
      <c r="AK95" s="260"/>
      <c r="AL95" s="260"/>
      <c r="AM95" s="260"/>
      <c r="AN95" s="260"/>
      <c r="AO95" s="260"/>
      <c r="AP95" s="260"/>
      <c r="AQ95" s="260"/>
      <c r="AR95" s="260"/>
      <c r="AS95" s="260"/>
      <c r="AT95" s="260"/>
      <c r="AU95" s="260"/>
      <c r="AV95" s="260"/>
      <c r="AW95" s="260"/>
      <c r="AX95" s="260"/>
      <c r="AY95" s="260"/>
      <c r="AZ95" s="261"/>
      <c r="BA95" s="261"/>
      <c r="BB95" s="261"/>
      <c r="BC95" s="261"/>
      <c r="BD95" s="261"/>
      <c r="BE95" s="253"/>
      <c r="BF95" s="253"/>
      <c r="BG95" s="253"/>
      <c r="BH95" s="253"/>
      <c r="BI95" s="253"/>
      <c r="BJ95" s="253"/>
      <c r="BK95" s="253"/>
      <c r="BL95" s="253"/>
      <c r="BM95" s="253"/>
      <c r="BN95" s="253"/>
      <c r="BO95" s="253"/>
      <c r="BP95" s="253"/>
      <c r="BQ95" s="250">
        <v>89</v>
      </c>
      <c r="BR95" s="255"/>
      <c r="BS95" s="862"/>
      <c r="BT95" s="863"/>
      <c r="BU95" s="863"/>
      <c r="BV95" s="863"/>
      <c r="BW95" s="863"/>
      <c r="BX95" s="863"/>
      <c r="BY95" s="863"/>
      <c r="BZ95" s="863"/>
      <c r="CA95" s="863"/>
      <c r="CB95" s="863"/>
      <c r="CC95" s="863"/>
      <c r="CD95" s="863"/>
      <c r="CE95" s="863"/>
      <c r="CF95" s="863"/>
      <c r="CG95" s="864"/>
      <c r="CH95" s="859"/>
      <c r="CI95" s="860"/>
      <c r="CJ95" s="860"/>
      <c r="CK95" s="860"/>
      <c r="CL95" s="861"/>
      <c r="CM95" s="859"/>
      <c r="CN95" s="860"/>
      <c r="CO95" s="860"/>
      <c r="CP95" s="860"/>
      <c r="CQ95" s="861"/>
      <c r="CR95" s="859"/>
      <c r="CS95" s="860"/>
      <c r="CT95" s="860"/>
      <c r="CU95" s="860"/>
      <c r="CV95" s="861"/>
      <c r="CW95" s="859"/>
      <c r="CX95" s="860"/>
      <c r="CY95" s="860"/>
      <c r="CZ95" s="860"/>
      <c r="DA95" s="861"/>
      <c r="DB95" s="859"/>
      <c r="DC95" s="860"/>
      <c r="DD95" s="860"/>
      <c r="DE95" s="860"/>
      <c r="DF95" s="861"/>
      <c r="DG95" s="859"/>
      <c r="DH95" s="860"/>
      <c r="DI95" s="860"/>
      <c r="DJ95" s="860"/>
      <c r="DK95" s="861"/>
      <c r="DL95" s="859"/>
      <c r="DM95" s="860"/>
      <c r="DN95" s="860"/>
      <c r="DO95" s="860"/>
      <c r="DP95" s="861"/>
      <c r="DQ95" s="859"/>
      <c r="DR95" s="860"/>
      <c r="DS95" s="860"/>
      <c r="DT95" s="860"/>
      <c r="DU95" s="861"/>
      <c r="DV95" s="856"/>
      <c r="DW95" s="857"/>
      <c r="DX95" s="857"/>
      <c r="DY95" s="857"/>
      <c r="DZ95" s="858"/>
      <c r="EA95" s="234"/>
    </row>
    <row r="96" spans="1:131" s="235" customFormat="1" ht="26.25" hidden="1" customHeight="1" x14ac:dyDescent="0.15">
      <c r="A96" s="258"/>
      <c r="B96" s="259"/>
      <c r="C96" s="259"/>
      <c r="D96" s="259"/>
      <c r="E96" s="259"/>
      <c r="F96" s="259"/>
      <c r="G96" s="259"/>
      <c r="H96" s="259"/>
      <c r="I96" s="259"/>
      <c r="J96" s="259"/>
      <c r="K96" s="259"/>
      <c r="L96" s="259"/>
      <c r="M96" s="259"/>
      <c r="N96" s="259"/>
      <c r="O96" s="259"/>
      <c r="P96" s="259"/>
      <c r="Q96" s="260"/>
      <c r="R96" s="260"/>
      <c r="S96" s="260"/>
      <c r="T96" s="260"/>
      <c r="U96" s="260"/>
      <c r="V96" s="260"/>
      <c r="W96" s="260"/>
      <c r="X96" s="260"/>
      <c r="Y96" s="260"/>
      <c r="Z96" s="260"/>
      <c r="AA96" s="260"/>
      <c r="AB96" s="260"/>
      <c r="AC96" s="260"/>
      <c r="AD96" s="260"/>
      <c r="AE96" s="260"/>
      <c r="AF96" s="260"/>
      <c r="AG96" s="260"/>
      <c r="AH96" s="260"/>
      <c r="AI96" s="260"/>
      <c r="AJ96" s="260"/>
      <c r="AK96" s="260"/>
      <c r="AL96" s="260"/>
      <c r="AM96" s="260"/>
      <c r="AN96" s="260"/>
      <c r="AO96" s="260"/>
      <c r="AP96" s="260"/>
      <c r="AQ96" s="260"/>
      <c r="AR96" s="260"/>
      <c r="AS96" s="260"/>
      <c r="AT96" s="260"/>
      <c r="AU96" s="260"/>
      <c r="AV96" s="260"/>
      <c r="AW96" s="260"/>
      <c r="AX96" s="260"/>
      <c r="AY96" s="260"/>
      <c r="AZ96" s="261"/>
      <c r="BA96" s="261"/>
      <c r="BB96" s="261"/>
      <c r="BC96" s="261"/>
      <c r="BD96" s="261"/>
      <c r="BE96" s="253"/>
      <c r="BF96" s="253"/>
      <c r="BG96" s="253"/>
      <c r="BH96" s="253"/>
      <c r="BI96" s="253"/>
      <c r="BJ96" s="253"/>
      <c r="BK96" s="253"/>
      <c r="BL96" s="253"/>
      <c r="BM96" s="253"/>
      <c r="BN96" s="253"/>
      <c r="BO96" s="253"/>
      <c r="BP96" s="253"/>
      <c r="BQ96" s="250">
        <v>90</v>
      </c>
      <c r="BR96" s="255"/>
      <c r="BS96" s="862"/>
      <c r="BT96" s="863"/>
      <c r="BU96" s="863"/>
      <c r="BV96" s="863"/>
      <c r="BW96" s="863"/>
      <c r="BX96" s="863"/>
      <c r="BY96" s="863"/>
      <c r="BZ96" s="863"/>
      <c r="CA96" s="863"/>
      <c r="CB96" s="863"/>
      <c r="CC96" s="863"/>
      <c r="CD96" s="863"/>
      <c r="CE96" s="863"/>
      <c r="CF96" s="863"/>
      <c r="CG96" s="864"/>
      <c r="CH96" s="859"/>
      <c r="CI96" s="860"/>
      <c r="CJ96" s="860"/>
      <c r="CK96" s="860"/>
      <c r="CL96" s="861"/>
      <c r="CM96" s="859"/>
      <c r="CN96" s="860"/>
      <c r="CO96" s="860"/>
      <c r="CP96" s="860"/>
      <c r="CQ96" s="861"/>
      <c r="CR96" s="859"/>
      <c r="CS96" s="860"/>
      <c r="CT96" s="860"/>
      <c r="CU96" s="860"/>
      <c r="CV96" s="861"/>
      <c r="CW96" s="859"/>
      <c r="CX96" s="860"/>
      <c r="CY96" s="860"/>
      <c r="CZ96" s="860"/>
      <c r="DA96" s="861"/>
      <c r="DB96" s="859"/>
      <c r="DC96" s="860"/>
      <c r="DD96" s="860"/>
      <c r="DE96" s="860"/>
      <c r="DF96" s="861"/>
      <c r="DG96" s="859"/>
      <c r="DH96" s="860"/>
      <c r="DI96" s="860"/>
      <c r="DJ96" s="860"/>
      <c r="DK96" s="861"/>
      <c r="DL96" s="859"/>
      <c r="DM96" s="860"/>
      <c r="DN96" s="860"/>
      <c r="DO96" s="860"/>
      <c r="DP96" s="861"/>
      <c r="DQ96" s="859"/>
      <c r="DR96" s="860"/>
      <c r="DS96" s="860"/>
      <c r="DT96" s="860"/>
      <c r="DU96" s="861"/>
      <c r="DV96" s="856"/>
      <c r="DW96" s="857"/>
      <c r="DX96" s="857"/>
      <c r="DY96" s="857"/>
      <c r="DZ96" s="858"/>
      <c r="EA96" s="234"/>
    </row>
    <row r="97" spans="1:131" s="235" customFormat="1" ht="26.25" hidden="1" customHeight="1" x14ac:dyDescent="0.15">
      <c r="A97" s="258"/>
      <c r="B97" s="259"/>
      <c r="C97" s="259"/>
      <c r="D97" s="259"/>
      <c r="E97" s="259"/>
      <c r="F97" s="259"/>
      <c r="G97" s="259"/>
      <c r="H97" s="259"/>
      <c r="I97" s="259"/>
      <c r="J97" s="259"/>
      <c r="K97" s="259"/>
      <c r="L97" s="259"/>
      <c r="M97" s="259"/>
      <c r="N97" s="259"/>
      <c r="O97" s="259"/>
      <c r="P97" s="259"/>
      <c r="Q97" s="260"/>
      <c r="R97" s="260"/>
      <c r="S97" s="260"/>
      <c r="T97" s="260"/>
      <c r="U97" s="260"/>
      <c r="V97" s="260"/>
      <c r="W97" s="260"/>
      <c r="X97" s="260"/>
      <c r="Y97" s="260"/>
      <c r="Z97" s="260"/>
      <c r="AA97" s="260"/>
      <c r="AB97" s="260"/>
      <c r="AC97" s="260"/>
      <c r="AD97" s="260"/>
      <c r="AE97" s="260"/>
      <c r="AF97" s="260"/>
      <c r="AG97" s="260"/>
      <c r="AH97" s="260"/>
      <c r="AI97" s="260"/>
      <c r="AJ97" s="260"/>
      <c r="AK97" s="260"/>
      <c r="AL97" s="260"/>
      <c r="AM97" s="260"/>
      <c r="AN97" s="260"/>
      <c r="AO97" s="260"/>
      <c r="AP97" s="260"/>
      <c r="AQ97" s="260"/>
      <c r="AR97" s="260"/>
      <c r="AS97" s="260"/>
      <c r="AT97" s="260"/>
      <c r="AU97" s="260"/>
      <c r="AV97" s="260"/>
      <c r="AW97" s="260"/>
      <c r="AX97" s="260"/>
      <c r="AY97" s="260"/>
      <c r="AZ97" s="261"/>
      <c r="BA97" s="261"/>
      <c r="BB97" s="261"/>
      <c r="BC97" s="261"/>
      <c r="BD97" s="261"/>
      <c r="BE97" s="253"/>
      <c r="BF97" s="253"/>
      <c r="BG97" s="253"/>
      <c r="BH97" s="253"/>
      <c r="BI97" s="253"/>
      <c r="BJ97" s="253"/>
      <c r="BK97" s="253"/>
      <c r="BL97" s="253"/>
      <c r="BM97" s="253"/>
      <c r="BN97" s="253"/>
      <c r="BO97" s="253"/>
      <c r="BP97" s="253"/>
      <c r="BQ97" s="250">
        <v>91</v>
      </c>
      <c r="BR97" s="255"/>
      <c r="BS97" s="862"/>
      <c r="BT97" s="863"/>
      <c r="BU97" s="863"/>
      <c r="BV97" s="863"/>
      <c r="BW97" s="863"/>
      <c r="BX97" s="863"/>
      <c r="BY97" s="863"/>
      <c r="BZ97" s="863"/>
      <c r="CA97" s="863"/>
      <c r="CB97" s="863"/>
      <c r="CC97" s="863"/>
      <c r="CD97" s="863"/>
      <c r="CE97" s="863"/>
      <c r="CF97" s="863"/>
      <c r="CG97" s="864"/>
      <c r="CH97" s="859"/>
      <c r="CI97" s="860"/>
      <c r="CJ97" s="860"/>
      <c r="CK97" s="860"/>
      <c r="CL97" s="861"/>
      <c r="CM97" s="859"/>
      <c r="CN97" s="860"/>
      <c r="CO97" s="860"/>
      <c r="CP97" s="860"/>
      <c r="CQ97" s="861"/>
      <c r="CR97" s="859"/>
      <c r="CS97" s="860"/>
      <c r="CT97" s="860"/>
      <c r="CU97" s="860"/>
      <c r="CV97" s="861"/>
      <c r="CW97" s="859"/>
      <c r="CX97" s="860"/>
      <c r="CY97" s="860"/>
      <c r="CZ97" s="860"/>
      <c r="DA97" s="861"/>
      <c r="DB97" s="859"/>
      <c r="DC97" s="860"/>
      <c r="DD97" s="860"/>
      <c r="DE97" s="860"/>
      <c r="DF97" s="861"/>
      <c r="DG97" s="859"/>
      <c r="DH97" s="860"/>
      <c r="DI97" s="860"/>
      <c r="DJ97" s="860"/>
      <c r="DK97" s="861"/>
      <c r="DL97" s="859"/>
      <c r="DM97" s="860"/>
      <c r="DN97" s="860"/>
      <c r="DO97" s="860"/>
      <c r="DP97" s="861"/>
      <c r="DQ97" s="859"/>
      <c r="DR97" s="860"/>
      <c r="DS97" s="860"/>
      <c r="DT97" s="860"/>
      <c r="DU97" s="861"/>
      <c r="DV97" s="856"/>
      <c r="DW97" s="857"/>
      <c r="DX97" s="857"/>
      <c r="DY97" s="857"/>
      <c r="DZ97" s="858"/>
      <c r="EA97" s="234"/>
    </row>
    <row r="98" spans="1:131" s="235" customFormat="1" ht="26.25" hidden="1" customHeight="1" x14ac:dyDescent="0.15">
      <c r="A98" s="258"/>
      <c r="B98" s="259"/>
      <c r="C98" s="259"/>
      <c r="D98" s="259"/>
      <c r="E98" s="259"/>
      <c r="F98" s="259"/>
      <c r="G98" s="259"/>
      <c r="H98" s="259"/>
      <c r="I98" s="259"/>
      <c r="J98" s="259"/>
      <c r="K98" s="259"/>
      <c r="L98" s="259"/>
      <c r="M98" s="259"/>
      <c r="N98" s="259"/>
      <c r="O98" s="259"/>
      <c r="P98" s="259"/>
      <c r="Q98" s="260"/>
      <c r="R98" s="260"/>
      <c r="S98" s="260"/>
      <c r="T98" s="260"/>
      <c r="U98" s="260"/>
      <c r="V98" s="260"/>
      <c r="W98" s="260"/>
      <c r="X98" s="260"/>
      <c r="Y98" s="260"/>
      <c r="Z98" s="260"/>
      <c r="AA98" s="260"/>
      <c r="AB98" s="260"/>
      <c r="AC98" s="260"/>
      <c r="AD98" s="260"/>
      <c r="AE98" s="260"/>
      <c r="AF98" s="260"/>
      <c r="AG98" s="260"/>
      <c r="AH98" s="260"/>
      <c r="AI98" s="260"/>
      <c r="AJ98" s="260"/>
      <c r="AK98" s="260"/>
      <c r="AL98" s="260"/>
      <c r="AM98" s="260"/>
      <c r="AN98" s="260"/>
      <c r="AO98" s="260"/>
      <c r="AP98" s="260"/>
      <c r="AQ98" s="260"/>
      <c r="AR98" s="260"/>
      <c r="AS98" s="260"/>
      <c r="AT98" s="260"/>
      <c r="AU98" s="260"/>
      <c r="AV98" s="260"/>
      <c r="AW98" s="260"/>
      <c r="AX98" s="260"/>
      <c r="AY98" s="260"/>
      <c r="AZ98" s="261"/>
      <c r="BA98" s="261"/>
      <c r="BB98" s="261"/>
      <c r="BC98" s="261"/>
      <c r="BD98" s="261"/>
      <c r="BE98" s="253"/>
      <c r="BF98" s="253"/>
      <c r="BG98" s="253"/>
      <c r="BH98" s="253"/>
      <c r="BI98" s="253"/>
      <c r="BJ98" s="253"/>
      <c r="BK98" s="253"/>
      <c r="BL98" s="253"/>
      <c r="BM98" s="253"/>
      <c r="BN98" s="253"/>
      <c r="BO98" s="253"/>
      <c r="BP98" s="253"/>
      <c r="BQ98" s="250">
        <v>92</v>
      </c>
      <c r="BR98" s="255"/>
      <c r="BS98" s="862"/>
      <c r="BT98" s="863"/>
      <c r="BU98" s="863"/>
      <c r="BV98" s="863"/>
      <c r="BW98" s="863"/>
      <c r="BX98" s="863"/>
      <c r="BY98" s="863"/>
      <c r="BZ98" s="863"/>
      <c r="CA98" s="863"/>
      <c r="CB98" s="863"/>
      <c r="CC98" s="863"/>
      <c r="CD98" s="863"/>
      <c r="CE98" s="863"/>
      <c r="CF98" s="863"/>
      <c r="CG98" s="864"/>
      <c r="CH98" s="859"/>
      <c r="CI98" s="860"/>
      <c r="CJ98" s="860"/>
      <c r="CK98" s="860"/>
      <c r="CL98" s="861"/>
      <c r="CM98" s="859"/>
      <c r="CN98" s="860"/>
      <c r="CO98" s="860"/>
      <c r="CP98" s="860"/>
      <c r="CQ98" s="861"/>
      <c r="CR98" s="859"/>
      <c r="CS98" s="860"/>
      <c r="CT98" s="860"/>
      <c r="CU98" s="860"/>
      <c r="CV98" s="861"/>
      <c r="CW98" s="859"/>
      <c r="CX98" s="860"/>
      <c r="CY98" s="860"/>
      <c r="CZ98" s="860"/>
      <c r="DA98" s="861"/>
      <c r="DB98" s="859"/>
      <c r="DC98" s="860"/>
      <c r="DD98" s="860"/>
      <c r="DE98" s="860"/>
      <c r="DF98" s="861"/>
      <c r="DG98" s="859"/>
      <c r="DH98" s="860"/>
      <c r="DI98" s="860"/>
      <c r="DJ98" s="860"/>
      <c r="DK98" s="861"/>
      <c r="DL98" s="859"/>
      <c r="DM98" s="860"/>
      <c r="DN98" s="860"/>
      <c r="DO98" s="860"/>
      <c r="DP98" s="861"/>
      <c r="DQ98" s="859"/>
      <c r="DR98" s="860"/>
      <c r="DS98" s="860"/>
      <c r="DT98" s="860"/>
      <c r="DU98" s="861"/>
      <c r="DV98" s="856"/>
      <c r="DW98" s="857"/>
      <c r="DX98" s="857"/>
      <c r="DY98" s="857"/>
      <c r="DZ98" s="858"/>
      <c r="EA98" s="234"/>
    </row>
    <row r="99" spans="1:131" s="235" customFormat="1" ht="26.25" hidden="1" customHeight="1" x14ac:dyDescent="0.15">
      <c r="A99" s="258"/>
      <c r="B99" s="259"/>
      <c r="C99" s="259"/>
      <c r="D99" s="259"/>
      <c r="E99" s="259"/>
      <c r="F99" s="259"/>
      <c r="G99" s="259"/>
      <c r="H99" s="259"/>
      <c r="I99" s="259"/>
      <c r="J99" s="259"/>
      <c r="K99" s="259"/>
      <c r="L99" s="259"/>
      <c r="M99" s="259"/>
      <c r="N99" s="259"/>
      <c r="O99" s="259"/>
      <c r="P99" s="259"/>
      <c r="Q99" s="260"/>
      <c r="R99" s="260"/>
      <c r="S99" s="260"/>
      <c r="T99" s="260"/>
      <c r="U99" s="260"/>
      <c r="V99" s="260"/>
      <c r="W99" s="260"/>
      <c r="X99" s="260"/>
      <c r="Y99" s="260"/>
      <c r="Z99" s="260"/>
      <c r="AA99" s="260"/>
      <c r="AB99" s="260"/>
      <c r="AC99" s="260"/>
      <c r="AD99" s="260"/>
      <c r="AE99" s="260"/>
      <c r="AF99" s="260"/>
      <c r="AG99" s="260"/>
      <c r="AH99" s="260"/>
      <c r="AI99" s="260"/>
      <c r="AJ99" s="260"/>
      <c r="AK99" s="260"/>
      <c r="AL99" s="260"/>
      <c r="AM99" s="260"/>
      <c r="AN99" s="260"/>
      <c r="AO99" s="260"/>
      <c r="AP99" s="260"/>
      <c r="AQ99" s="260"/>
      <c r="AR99" s="260"/>
      <c r="AS99" s="260"/>
      <c r="AT99" s="260"/>
      <c r="AU99" s="260"/>
      <c r="AV99" s="260"/>
      <c r="AW99" s="260"/>
      <c r="AX99" s="260"/>
      <c r="AY99" s="260"/>
      <c r="AZ99" s="261"/>
      <c r="BA99" s="261"/>
      <c r="BB99" s="261"/>
      <c r="BC99" s="261"/>
      <c r="BD99" s="261"/>
      <c r="BE99" s="253"/>
      <c r="BF99" s="253"/>
      <c r="BG99" s="253"/>
      <c r="BH99" s="253"/>
      <c r="BI99" s="253"/>
      <c r="BJ99" s="253"/>
      <c r="BK99" s="253"/>
      <c r="BL99" s="253"/>
      <c r="BM99" s="253"/>
      <c r="BN99" s="253"/>
      <c r="BO99" s="253"/>
      <c r="BP99" s="253"/>
      <c r="BQ99" s="250">
        <v>93</v>
      </c>
      <c r="BR99" s="255"/>
      <c r="BS99" s="862"/>
      <c r="BT99" s="863"/>
      <c r="BU99" s="863"/>
      <c r="BV99" s="863"/>
      <c r="BW99" s="863"/>
      <c r="BX99" s="863"/>
      <c r="BY99" s="863"/>
      <c r="BZ99" s="863"/>
      <c r="CA99" s="863"/>
      <c r="CB99" s="863"/>
      <c r="CC99" s="863"/>
      <c r="CD99" s="863"/>
      <c r="CE99" s="863"/>
      <c r="CF99" s="863"/>
      <c r="CG99" s="864"/>
      <c r="CH99" s="859"/>
      <c r="CI99" s="860"/>
      <c r="CJ99" s="860"/>
      <c r="CK99" s="860"/>
      <c r="CL99" s="861"/>
      <c r="CM99" s="859"/>
      <c r="CN99" s="860"/>
      <c r="CO99" s="860"/>
      <c r="CP99" s="860"/>
      <c r="CQ99" s="861"/>
      <c r="CR99" s="859"/>
      <c r="CS99" s="860"/>
      <c r="CT99" s="860"/>
      <c r="CU99" s="860"/>
      <c r="CV99" s="861"/>
      <c r="CW99" s="859"/>
      <c r="CX99" s="860"/>
      <c r="CY99" s="860"/>
      <c r="CZ99" s="860"/>
      <c r="DA99" s="861"/>
      <c r="DB99" s="859"/>
      <c r="DC99" s="860"/>
      <c r="DD99" s="860"/>
      <c r="DE99" s="860"/>
      <c r="DF99" s="861"/>
      <c r="DG99" s="859"/>
      <c r="DH99" s="860"/>
      <c r="DI99" s="860"/>
      <c r="DJ99" s="860"/>
      <c r="DK99" s="861"/>
      <c r="DL99" s="859"/>
      <c r="DM99" s="860"/>
      <c r="DN99" s="860"/>
      <c r="DO99" s="860"/>
      <c r="DP99" s="861"/>
      <c r="DQ99" s="859"/>
      <c r="DR99" s="860"/>
      <c r="DS99" s="860"/>
      <c r="DT99" s="860"/>
      <c r="DU99" s="861"/>
      <c r="DV99" s="856"/>
      <c r="DW99" s="857"/>
      <c r="DX99" s="857"/>
      <c r="DY99" s="857"/>
      <c r="DZ99" s="858"/>
      <c r="EA99" s="234"/>
    </row>
    <row r="100" spans="1:131" s="235" customFormat="1" ht="26.25" hidden="1" customHeight="1" x14ac:dyDescent="0.15">
      <c r="A100" s="258"/>
      <c r="B100" s="259"/>
      <c r="C100" s="259"/>
      <c r="D100" s="259"/>
      <c r="E100" s="259"/>
      <c r="F100" s="259"/>
      <c r="G100" s="259"/>
      <c r="H100" s="259"/>
      <c r="I100" s="259"/>
      <c r="J100" s="259"/>
      <c r="K100" s="259"/>
      <c r="L100" s="259"/>
      <c r="M100" s="259"/>
      <c r="N100" s="259"/>
      <c r="O100" s="259"/>
      <c r="P100" s="259"/>
      <c r="Q100" s="260"/>
      <c r="R100" s="260"/>
      <c r="S100" s="260"/>
      <c r="T100" s="260"/>
      <c r="U100" s="260"/>
      <c r="V100" s="260"/>
      <c r="W100" s="260"/>
      <c r="X100" s="260"/>
      <c r="Y100" s="260"/>
      <c r="Z100" s="260"/>
      <c r="AA100" s="260"/>
      <c r="AB100" s="260"/>
      <c r="AC100" s="260"/>
      <c r="AD100" s="260"/>
      <c r="AE100" s="260"/>
      <c r="AF100" s="260"/>
      <c r="AG100" s="260"/>
      <c r="AH100" s="260"/>
      <c r="AI100" s="260"/>
      <c r="AJ100" s="260"/>
      <c r="AK100" s="260"/>
      <c r="AL100" s="260"/>
      <c r="AM100" s="260"/>
      <c r="AN100" s="260"/>
      <c r="AO100" s="260"/>
      <c r="AP100" s="260"/>
      <c r="AQ100" s="260"/>
      <c r="AR100" s="260"/>
      <c r="AS100" s="260"/>
      <c r="AT100" s="260"/>
      <c r="AU100" s="260"/>
      <c r="AV100" s="260"/>
      <c r="AW100" s="260"/>
      <c r="AX100" s="260"/>
      <c r="AY100" s="260"/>
      <c r="AZ100" s="261"/>
      <c r="BA100" s="261"/>
      <c r="BB100" s="261"/>
      <c r="BC100" s="261"/>
      <c r="BD100" s="261"/>
      <c r="BE100" s="253"/>
      <c r="BF100" s="253"/>
      <c r="BG100" s="253"/>
      <c r="BH100" s="253"/>
      <c r="BI100" s="253"/>
      <c r="BJ100" s="253"/>
      <c r="BK100" s="253"/>
      <c r="BL100" s="253"/>
      <c r="BM100" s="253"/>
      <c r="BN100" s="253"/>
      <c r="BO100" s="253"/>
      <c r="BP100" s="253"/>
      <c r="BQ100" s="250">
        <v>94</v>
      </c>
      <c r="BR100" s="255"/>
      <c r="BS100" s="862"/>
      <c r="BT100" s="863"/>
      <c r="BU100" s="863"/>
      <c r="BV100" s="863"/>
      <c r="BW100" s="863"/>
      <c r="BX100" s="863"/>
      <c r="BY100" s="863"/>
      <c r="BZ100" s="863"/>
      <c r="CA100" s="863"/>
      <c r="CB100" s="863"/>
      <c r="CC100" s="863"/>
      <c r="CD100" s="863"/>
      <c r="CE100" s="863"/>
      <c r="CF100" s="863"/>
      <c r="CG100" s="864"/>
      <c r="CH100" s="859"/>
      <c r="CI100" s="860"/>
      <c r="CJ100" s="860"/>
      <c r="CK100" s="860"/>
      <c r="CL100" s="861"/>
      <c r="CM100" s="859"/>
      <c r="CN100" s="860"/>
      <c r="CO100" s="860"/>
      <c r="CP100" s="860"/>
      <c r="CQ100" s="861"/>
      <c r="CR100" s="859"/>
      <c r="CS100" s="860"/>
      <c r="CT100" s="860"/>
      <c r="CU100" s="860"/>
      <c r="CV100" s="861"/>
      <c r="CW100" s="859"/>
      <c r="CX100" s="860"/>
      <c r="CY100" s="860"/>
      <c r="CZ100" s="860"/>
      <c r="DA100" s="861"/>
      <c r="DB100" s="859"/>
      <c r="DC100" s="860"/>
      <c r="DD100" s="860"/>
      <c r="DE100" s="860"/>
      <c r="DF100" s="861"/>
      <c r="DG100" s="859"/>
      <c r="DH100" s="860"/>
      <c r="DI100" s="860"/>
      <c r="DJ100" s="860"/>
      <c r="DK100" s="861"/>
      <c r="DL100" s="859"/>
      <c r="DM100" s="860"/>
      <c r="DN100" s="860"/>
      <c r="DO100" s="860"/>
      <c r="DP100" s="861"/>
      <c r="DQ100" s="859"/>
      <c r="DR100" s="860"/>
      <c r="DS100" s="860"/>
      <c r="DT100" s="860"/>
      <c r="DU100" s="861"/>
      <c r="DV100" s="856"/>
      <c r="DW100" s="857"/>
      <c r="DX100" s="857"/>
      <c r="DY100" s="857"/>
      <c r="DZ100" s="858"/>
      <c r="EA100" s="234"/>
    </row>
    <row r="101" spans="1:131" s="235" customFormat="1" ht="26.25" hidden="1" customHeight="1" x14ac:dyDescent="0.15">
      <c r="A101" s="258"/>
      <c r="B101" s="259"/>
      <c r="C101" s="259"/>
      <c r="D101" s="259"/>
      <c r="E101" s="259"/>
      <c r="F101" s="259"/>
      <c r="G101" s="259"/>
      <c r="H101" s="259"/>
      <c r="I101" s="259"/>
      <c r="J101" s="259"/>
      <c r="K101" s="259"/>
      <c r="L101" s="259"/>
      <c r="M101" s="259"/>
      <c r="N101" s="259"/>
      <c r="O101" s="259"/>
      <c r="P101" s="259"/>
      <c r="Q101" s="260"/>
      <c r="R101" s="260"/>
      <c r="S101" s="260"/>
      <c r="T101" s="260"/>
      <c r="U101" s="260"/>
      <c r="V101" s="260"/>
      <c r="W101" s="260"/>
      <c r="X101" s="260"/>
      <c r="Y101" s="260"/>
      <c r="Z101" s="260"/>
      <c r="AA101" s="260"/>
      <c r="AB101" s="260"/>
      <c r="AC101" s="260"/>
      <c r="AD101" s="260"/>
      <c r="AE101" s="260"/>
      <c r="AF101" s="260"/>
      <c r="AG101" s="260"/>
      <c r="AH101" s="260"/>
      <c r="AI101" s="260"/>
      <c r="AJ101" s="260"/>
      <c r="AK101" s="260"/>
      <c r="AL101" s="260"/>
      <c r="AM101" s="260"/>
      <c r="AN101" s="260"/>
      <c r="AO101" s="260"/>
      <c r="AP101" s="260"/>
      <c r="AQ101" s="260"/>
      <c r="AR101" s="260"/>
      <c r="AS101" s="260"/>
      <c r="AT101" s="260"/>
      <c r="AU101" s="260"/>
      <c r="AV101" s="260"/>
      <c r="AW101" s="260"/>
      <c r="AX101" s="260"/>
      <c r="AY101" s="260"/>
      <c r="AZ101" s="261"/>
      <c r="BA101" s="261"/>
      <c r="BB101" s="261"/>
      <c r="BC101" s="261"/>
      <c r="BD101" s="261"/>
      <c r="BE101" s="253"/>
      <c r="BF101" s="253"/>
      <c r="BG101" s="253"/>
      <c r="BH101" s="253"/>
      <c r="BI101" s="253"/>
      <c r="BJ101" s="253"/>
      <c r="BK101" s="253"/>
      <c r="BL101" s="253"/>
      <c r="BM101" s="253"/>
      <c r="BN101" s="253"/>
      <c r="BO101" s="253"/>
      <c r="BP101" s="253"/>
      <c r="BQ101" s="250">
        <v>95</v>
      </c>
      <c r="BR101" s="255"/>
      <c r="BS101" s="862"/>
      <c r="BT101" s="863"/>
      <c r="BU101" s="863"/>
      <c r="BV101" s="863"/>
      <c r="BW101" s="863"/>
      <c r="BX101" s="863"/>
      <c r="BY101" s="863"/>
      <c r="BZ101" s="863"/>
      <c r="CA101" s="863"/>
      <c r="CB101" s="863"/>
      <c r="CC101" s="863"/>
      <c r="CD101" s="863"/>
      <c r="CE101" s="863"/>
      <c r="CF101" s="863"/>
      <c r="CG101" s="864"/>
      <c r="CH101" s="859"/>
      <c r="CI101" s="860"/>
      <c r="CJ101" s="860"/>
      <c r="CK101" s="860"/>
      <c r="CL101" s="861"/>
      <c r="CM101" s="859"/>
      <c r="CN101" s="860"/>
      <c r="CO101" s="860"/>
      <c r="CP101" s="860"/>
      <c r="CQ101" s="861"/>
      <c r="CR101" s="859"/>
      <c r="CS101" s="860"/>
      <c r="CT101" s="860"/>
      <c r="CU101" s="860"/>
      <c r="CV101" s="861"/>
      <c r="CW101" s="859"/>
      <c r="CX101" s="860"/>
      <c r="CY101" s="860"/>
      <c r="CZ101" s="860"/>
      <c r="DA101" s="861"/>
      <c r="DB101" s="859"/>
      <c r="DC101" s="860"/>
      <c r="DD101" s="860"/>
      <c r="DE101" s="860"/>
      <c r="DF101" s="861"/>
      <c r="DG101" s="859"/>
      <c r="DH101" s="860"/>
      <c r="DI101" s="860"/>
      <c r="DJ101" s="860"/>
      <c r="DK101" s="861"/>
      <c r="DL101" s="859"/>
      <c r="DM101" s="860"/>
      <c r="DN101" s="860"/>
      <c r="DO101" s="860"/>
      <c r="DP101" s="861"/>
      <c r="DQ101" s="859"/>
      <c r="DR101" s="860"/>
      <c r="DS101" s="860"/>
      <c r="DT101" s="860"/>
      <c r="DU101" s="861"/>
      <c r="DV101" s="856"/>
      <c r="DW101" s="857"/>
      <c r="DX101" s="857"/>
      <c r="DY101" s="857"/>
      <c r="DZ101" s="858"/>
      <c r="EA101" s="234"/>
    </row>
    <row r="102" spans="1:131" s="235" customFormat="1" ht="26.25" customHeight="1" thickBot="1" x14ac:dyDescent="0.2">
      <c r="A102" s="258"/>
      <c r="B102" s="259"/>
      <c r="C102" s="259"/>
      <c r="D102" s="259"/>
      <c r="E102" s="259"/>
      <c r="F102" s="259"/>
      <c r="G102" s="259"/>
      <c r="H102" s="259"/>
      <c r="I102" s="259"/>
      <c r="J102" s="259"/>
      <c r="K102" s="259"/>
      <c r="L102" s="259"/>
      <c r="M102" s="259"/>
      <c r="N102" s="259"/>
      <c r="O102" s="259"/>
      <c r="P102" s="259"/>
      <c r="Q102" s="260"/>
      <c r="R102" s="260"/>
      <c r="S102" s="260"/>
      <c r="T102" s="260"/>
      <c r="U102" s="260"/>
      <c r="V102" s="260"/>
      <c r="W102" s="260"/>
      <c r="X102" s="260"/>
      <c r="Y102" s="260"/>
      <c r="Z102" s="260"/>
      <c r="AA102" s="260"/>
      <c r="AB102" s="260"/>
      <c r="AC102" s="260"/>
      <c r="AD102" s="260"/>
      <c r="AE102" s="260"/>
      <c r="AF102" s="260"/>
      <c r="AG102" s="260"/>
      <c r="AH102" s="260"/>
      <c r="AI102" s="260"/>
      <c r="AJ102" s="260"/>
      <c r="AK102" s="260"/>
      <c r="AL102" s="260"/>
      <c r="AM102" s="260"/>
      <c r="AN102" s="260"/>
      <c r="AO102" s="260"/>
      <c r="AP102" s="260"/>
      <c r="AQ102" s="260"/>
      <c r="AR102" s="260"/>
      <c r="AS102" s="260"/>
      <c r="AT102" s="260"/>
      <c r="AU102" s="260"/>
      <c r="AV102" s="260"/>
      <c r="AW102" s="260"/>
      <c r="AX102" s="260"/>
      <c r="AY102" s="260"/>
      <c r="AZ102" s="261"/>
      <c r="BA102" s="261"/>
      <c r="BB102" s="261"/>
      <c r="BC102" s="261"/>
      <c r="BD102" s="261"/>
      <c r="BE102" s="253"/>
      <c r="BF102" s="253"/>
      <c r="BG102" s="253"/>
      <c r="BH102" s="253"/>
      <c r="BI102" s="253"/>
      <c r="BJ102" s="253"/>
      <c r="BK102" s="253"/>
      <c r="BL102" s="253"/>
      <c r="BM102" s="253"/>
      <c r="BN102" s="253"/>
      <c r="BO102" s="253"/>
      <c r="BP102" s="253"/>
      <c r="BQ102" s="252" t="s">
        <v>368</v>
      </c>
      <c r="BR102" s="780" t="s">
        <v>398</v>
      </c>
      <c r="BS102" s="781"/>
      <c r="BT102" s="781"/>
      <c r="BU102" s="781"/>
      <c r="BV102" s="781"/>
      <c r="BW102" s="781"/>
      <c r="BX102" s="781"/>
      <c r="BY102" s="781"/>
      <c r="BZ102" s="781"/>
      <c r="CA102" s="781"/>
      <c r="CB102" s="781"/>
      <c r="CC102" s="781"/>
      <c r="CD102" s="781"/>
      <c r="CE102" s="781"/>
      <c r="CF102" s="781"/>
      <c r="CG102" s="782"/>
      <c r="CH102" s="888"/>
      <c r="CI102" s="889"/>
      <c r="CJ102" s="889"/>
      <c r="CK102" s="889"/>
      <c r="CL102" s="890"/>
      <c r="CM102" s="888"/>
      <c r="CN102" s="889"/>
      <c r="CO102" s="889"/>
      <c r="CP102" s="889"/>
      <c r="CQ102" s="890"/>
      <c r="CR102" s="891">
        <v>104900</v>
      </c>
      <c r="CS102" s="849"/>
      <c r="CT102" s="849"/>
      <c r="CU102" s="849"/>
      <c r="CV102" s="892"/>
      <c r="CW102" s="891">
        <v>13786</v>
      </c>
      <c r="CX102" s="849"/>
      <c r="CY102" s="849"/>
      <c r="CZ102" s="849"/>
      <c r="DA102" s="892"/>
      <c r="DB102" s="891">
        <v>12960</v>
      </c>
      <c r="DC102" s="849"/>
      <c r="DD102" s="849"/>
      <c r="DE102" s="849"/>
      <c r="DF102" s="892"/>
      <c r="DG102" s="891">
        <v>28054</v>
      </c>
      <c r="DH102" s="849"/>
      <c r="DI102" s="849"/>
      <c r="DJ102" s="849"/>
      <c r="DK102" s="892"/>
      <c r="DL102" s="891">
        <v>48462</v>
      </c>
      <c r="DM102" s="849"/>
      <c r="DN102" s="849"/>
      <c r="DO102" s="849"/>
      <c r="DP102" s="892"/>
      <c r="DQ102" s="891"/>
      <c r="DR102" s="849"/>
      <c r="DS102" s="849"/>
      <c r="DT102" s="849"/>
      <c r="DU102" s="892"/>
      <c r="DV102" s="915"/>
      <c r="DW102" s="916"/>
      <c r="DX102" s="916"/>
      <c r="DY102" s="916"/>
      <c r="DZ102" s="917"/>
      <c r="EA102" s="234"/>
    </row>
    <row r="103" spans="1:131" s="235" customFormat="1" ht="26.25" customHeight="1" x14ac:dyDescent="0.15">
      <c r="A103" s="258"/>
      <c r="B103" s="259"/>
      <c r="C103" s="259"/>
      <c r="D103" s="259"/>
      <c r="E103" s="259"/>
      <c r="F103" s="259"/>
      <c r="G103" s="259"/>
      <c r="H103" s="259"/>
      <c r="I103" s="259"/>
      <c r="J103" s="259"/>
      <c r="K103" s="259"/>
      <c r="L103" s="259"/>
      <c r="M103" s="259"/>
      <c r="N103" s="259"/>
      <c r="O103" s="259"/>
      <c r="P103" s="259"/>
      <c r="Q103" s="260"/>
      <c r="R103" s="260"/>
      <c r="S103" s="260"/>
      <c r="T103" s="260"/>
      <c r="U103" s="260"/>
      <c r="V103" s="260"/>
      <c r="W103" s="260"/>
      <c r="X103" s="260"/>
      <c r="Y103" s="260"/>
      <c r="Z103" s="260"/>
      <c r="AA103" s="260"/>
      <c r="AB103" s="260"/>
      <c r="AC103" s="260"/>
      <c r="AD103" s="260"/>
      <c r="AE103" s="260"/>
      <c r="AF103" s="260"/>
      <c r="AG103" s="260"/>
      <c r="AH103" s="260"/>
      <c r="AI103" s="260"/>
      <c r="AJ103" s="260"/>
      <c r="AK103" s="260"/>
      <c r="AL103" s="260"/>
      <c r="AM103" s="260"/>
      <c r="AN103" s="260"/>
      <c r="AO103" s="260"/>
      <c r="AP103" s="260"/>
      <c r="AQ103" s="260"/>
      <c r="AR103" s="260"/>
      <c r="AS103" s="260"/>
      <c r="AT103" s="260"/>
      <c r="AU103" s="260"/>
      <c r="AV103" s="260"/>
      <c r="AW103" s="260"/>
      <c r="AX103" s="260"/>
      <c r="AY103" s="260"/>
      <c r="AZ103" s="261"/>
      <c r="BA103" s="261"/>
      <c r="BB103" s="261"/>
      <c r="BC103" s="261"/>
      <c r="BD103" s="261"/>
      <c r="BE103" s="253"/>
      <c r="BF103" s="253"/>
      <c r="BG103" s="253"/>
      <c r="BH103" s="253"/>
      <c r="BI103" s="253"/>
      <c r="BJ103" s="253"/>
      <c r="BK103" s="253"/>
      <c r="BL103" s="253"/>
      <c r="BM103" s="253"/>
      <c r="BN103" s="253"/>
      <c r="BO103" s="253"/>
      <c r="BP103" s="253"/>
      <c r="BQ103" s="918" t="s">
        <v>399</v>
      </c>
      <c r="BR103" s="918"/>
      <c r="BS103" s="918"/>
      <c r="BT103" s="918"/>
      <c r="BU103" s="918"/>
      <c r="BV103" s="918"/>
      <c r="BW103" s="918"/>
      <c r="BX103" s="918"/>
      <c r="BY103" s="918"/>
      <c r="BZ103" s="918"/>
      <c r="CA103" s="918"/>
      <c r="CB103" s="918"/>
      <c r="CC103" s="918"/>
      <c r="CD103" s="918"/>
      <c r="CE103" s="918"/>
      <c r="CF103" s="918"/>
      <c r="CG103" s="918"/>
      <c r="CH103" s="918"/>
      <c r="CI103" s="918"/>
      <c r="CJ103" s="918"/>
      <c r="CK103" s="918"/>
      <c r="CL103" s="918"/>
      <c r="CM103" s="918"/>
      <c r="CN103" s="918"/>
      <c r="CO103" s="918"/>
      <c r="CP103" s="918"/>
      <c r="CQ103" s="918"/>
      <c r="CR103" s="918"/>
      <c r="CS103" s="918"/>
      <c r="CT103" s="918"/>
      <c r="CU103" s="918"/>
      <c r="CV103" s="918"/>
      <c r="CW103" s="918"/>
      <c r="CX103" s="918"/>
      <c r="CY103" s="918"/>
      <c r="CZ103" s="918"/>
      <c r="DA103" s="918"/>
      <c r="DB103" s="918"/>
      <c r="DC103" s="918"/>
      <c r="DD103" s="918"/>
      <c r="DE103" s="918"/>
      <c r="DF103" s="918"/>
      <c r="DG103" s="918"/>
      <c r="DH103" s="918"/>
      <c r="DI103" s="918"/>
      <c r="DJ103" s="918"/>
      <c r="DK103" s="918"/>
      <c r="DL103" s="918"/>
      <c r="DM103" s="918"/>
      <c r="DN103" s="918"/>
      <c r="DO103" s="918"/>
      <c r="DP103" s="918"/>
      <c r="DQ103" s="918"/>
      <c r="DR103" s="918"/>
      <c r="DS103" s="918"/>
      <c r="DT103" s="918"/>
      <c r="DU103" s="918"/>
      <c r="DV103" s="918"/>
      <c r="DW103" s="918"/>
      <c r="DX103" s="918"/>
      <c r="DY103" s="918"/>
      <c r="DZ103" s="918"/>
      <c r="EA103" s="234"/>
    </row>
    <row r="104" spans="1:131" s="235" customFormat="1" ht="26.25" customHeight="1" x14ac:dyDescent="0.15">
      <c r="A104" s="258"/>
      <c r="B104" s="259"/>
      <c r="C104" s="259"/>
      <c r="D104" s="259"/>
      <c r="E104" s="259"/>
      <c r="F104" s="259"/>
      <c r="G104" s="259"/>
      <c r="H104" s="259"/>
      <c r="I104" s="259"/>
      <c r="J104" s="259"/>
      <c r="K104" s="259"/>
      <c r="L104" s="259"/>
      <c r="M104" s="259"/>
      <c r="N104" s="259"/>
      <c r="O104" s="259"/>
      <c r="P104" s="259"/>
      <c r="Q104" s="260"/>
      <c r="R104" s="260"/>
      <c r="S104" s="260"/>
      <c r="T104" s="260"/>
      <c r="U104" s="260"/>
      <c r="V104" s="260"/>
      <c r="W104" s="260"/>
      <c r="X104" s="260"/>
      <c r="Y104" s="260"/>
      <c r="Z104" s="260"/>
      <c r="AA104" s="260"/>
      <c r="AB104" s="260"/>
      <c r="AC104" s="260"/>
      <c r="AD104" s="260"/>
      <c r="AE104" s="260"/>
      <c r="AF104" s="260"/>
      <c r="AG104" s="260"/>
      <c r="AH104" s="260"/>
      <c r="AI104" s="260"/>
      <c r="AJ104" s="260"/>
      <c r="AK104" s="260"/>
      <c r="AL104" s="260"/>
      <c r="AM104" s="260"/>
      <c r="AN104" s="260"/>
      <c r="AO104" s="260"/>
      <c r="AP104" s="260"/>
      <c r="AQ104" s="260"/>
      <c r="AR104" s="260"/>
      <c r="AS104" s="260"/>
      <c r="AT104" s="260"/>
      <c r="AU104" s="260"/>
      <c r="AV104" s="260"/>
      <c r="AW104" s="260"/>
      <c r="AX104" s="260"/>
      <c r="AY104" s="260"/>
      <c r="AZ104" s="261"/>
      <c r="BA104" s="261"/>
      <c r="BB104" s="261"/>
      <c r="BC104" s="261"/>
      <c r="BD104" s="261"/>
      <c r="BE104" s="253"/>
      <c r="BF104" s="253"/>
      <c r="BG104" s="253"/>
      <c r="BH104" s="253"/>
      <c r="BI104" s="253"/>
      <c r="BJ104" s="253"/>
      <c r="BK104" s="253"/>
      <c r="BL104" s="253"/>
      <c r="BM104" s="253"/>
      <c r="BN104" s="253"/>
      <c r="BO104" s="253"/>
      <c r="BP104" s="253"/>
      <c r="BQ104" s="919" t="s">
        <v>400</v>
      </c>
      <c r="BR104" s="919"/>
      <c r="BS104" s="919"/>
      <c r="BT104" s="919"/>
      <c r="BU104" s="919"/>
      <c r="BV104" s="919"/>
      <c r="BW104" s="919"/>
      <c r="BX104" s="919"/>
      <c r="BY104" s="919"/>
      <c r="BZ104" s="919"/>
      <c r="CA104" s="919"/>
      <c r="CB104" s="919"/>
      <c r="CC104" s="919"/>
      <c r="CD104" s="919"/>
      <c r="CE104" s="919"/>
      <c r="CF104" s="919"/>
      <c r="CG104" s="919"/>
      <c r="CH104" s="919"/>
      <c r="CI104" s="919"/>
      <c r="CJ104" s="919"/>
      <c r="CK104" s="919"/>
      <c r="CL104" s="919"/>
      <c r="CM104" s="919"/>
      <c r="CN104" s="919"/>
      <c r="CO104" s="919"/>
      <c r="CP104" s="919"/>
      <c r="CQ104" s="919"/>
      <c r="CR104" s="919"/>
      <c r="CS104" s="919"/>
      <c r="CT104" s="919"/>
      <c r="CU104" s="919"/>
      <c r="CV104" s="919"/>
      <c r="CW104" s="919"/>
      <c r="CX104" s="919"/>
      <c r="CY104" s="919"/>
      <c r="CZ104" s="919"/>
      <c r="DA104" s="919"/>
      <c r="DB104" s="919"/>
      <c r="DC104" s="919"/>
      <c r="DD104" s="919"/>
      <c r="DE104" s="919"/>
      <c r="DF104" s="919"/>
      <c r="DG104" s="919"/>
      <c r="DH104" s="919"/>
      <c r="DI104" s="919"/>
      <c r="DJ104" s="919"/>
      <c r="DK104" s="919"/>
      <c r="DL104" s="919"/>
      <c r="DM104" s="919"/>
      <c r="DN104" s="919"/>
      <c r="DO104" s="919"/>
      <c r="DP104" s="919"/>
      <c r="DQ104" s="919"/>
      <c r="DR104" s="919"/>
      <c r="DS104" s="919"/>
      <c r="DT104" s="919"/>
      <c r="DU104" s="919"/>
      <c r="DV104" s="919"/>
      <c r="DW104" s="919"/>
      <c r="DX104" s="919"/>
      <c r="DY104" s="919"/>
      <c r="DZ104" s="919"/>
      <c r="EA104" s="234"/>
    </row>
    <row r="105" spans="1:131" s="235" customFormat="1" ht="11.25" customHeight="1" x14ac:dyDescent="0.15">
      <c r="A105" s="253"/>
      <c r="B105" s="253"/>
      <c r="C105" s="253"/>
      <c r="D105" s="253"/>
      <c r="E105" s="253"/>
      <c r="F105" s="253"/>
      <c r="G105" s="253"/>
      <c r="H105" s="253"/>
      <c r="I105" s="253"/>
      <c r="J105" s="253"/>
      <c r="K105" s="253"/>
      <c r="L105" s="253"/>
      <c r="M105" s="253"/>
      <c r="N105" s="253"/>
      <c r="O105" s="253"/>
      <c r="P105" s="253"/>
      <c r="Q105" s="253"/>
      <c r="R105" s="253"/>
      <c r="S105" s="253"/>
      <c r="T105" s="253"/>
      <c r="U105" s="253"/>
      <c r="V105" s="253"/>
      <c r="W105" s="253"/>
      <c r="X105" s="253"/>
      <c r="Y105" s="253"/>
      <c r="Z105" s="253"/>
      <c r="AA105" s="253"/>
      <c r="AB105" s="253"/>
      <c r="AC105" s="253"/>
      <c r="AD105" s="253"/>
      <c r="AE105" s="253"/>
      <c r="AF105" s="253"/>
      <c r="AG105" s="253"/>
      <c r="AH105" s="253"/>
      <c r="AI105" s="253"/>
      <c r="AJ105" s="253"/>
      <c r="AK105" s="253"/>
      <c r="AL105" s="253"/>
      <c r="AM105" s="253"/>
      <c r="AN105" s="253"/>
      <c r="AO105" s="253"/>
      <c r="AP105" s="253"/>
      <c r="AQ105" s="253"/>
      <c r="AR105" s="253"/>
      <c r="AS105" s="253"/>
      <c r="AT105" s="253"/>
      <c r="AU105" s="253"/>
      <c r="AV105" s="253"/>
      <c r="AW105" s="253"/>
      <c r="AX105" s="253"/>
      <c r="AY105" s="253"/>
      <c r="AZ105" s="253"/>
      <c r="BA105" s="253"/>
      <c r="BB105" s="253"/>
      <c r="BC105" s="253"/>
      <c r="BD105" s="253"/>
      <c r="BE105" s="253"/>
      <c r="BF105" s="253"/>
      <c r="BG105" s="253"/>
      <c r="BH105" s="253"/>
      <c r="BI105" s="253"/>
      <c r="BJ105" s="253"/>
      <c r="BK105" s="253"/>
      <c r="BL105" s="253"/>
      <c r="BM105" s="253"/>
      <c r="BN105" s="253"/>
      <c r="BO105" s="253"/>
      <c r="BP105" s="253"/>
      <c r="BQ105" s="256"/>
      <c r="BR105" s="256"/>
      <c r="BS105" s="256"/>
      <c r="BT105" s="256"/>
      <c r="BU105" s="256"/>
      <c r="BV105" s="256"/>
      <c r="BW105" s="256"/>
      <c r="BX105" s="256"/>
      <c r="BY105" s="256"/>
      <c r="BZ105" s="256"/>
      <c r="CA105" s="256"/>
      <c r="CB105" s="256"/>
      <c r="CC105" s="256"/>
      <c r="CD105" s="256"/>
      <c r="CE105" s="256"/>
      <c r="CF105" s="256"/>
      <c r="CG105" s="256"/>
      <c r="CH105" s="256"/>
      <c r="CI105" s="256"/>
      <c r="CJ105" s="256"/>
      <c r="CK105" s="256"/>
      <c r="CL105" s="256"/>
      <c r="CM105" s="256"/>
      <c r="CN105" s="256"/>
      <c r="CO105" s="256"/>
      <c r="CP105" s="256"/>
      <c r="CQ105" s="256"/>
      <c r="CR105" s="256"/>
      <c r="CS105" s="256"/>
      <c r="CT105" s="256"/>
      <c r="CU105" s="256"/>
      <c r="CV105" s="256"/>
      <c r="CW105" s="256"/>
      <c r="CX105" s="256"/>
      <c r="CY105" s="256"/>
      <c r="CZ105" s="256"/>
      <c r="DA105" s="256"/>
      <c r="DB105" s="256"/>
      <c r="DC105" s="256"/>
      <c r="DD105" s="256"/>
      <c r="DE105" s="256"/>
      <c r="DF105" s="256"/>
      <c r="DG105" s="256"/>
      <c r="DH105" s="256"/>
      <c r="DI105" s="256"/>
      <c r="DJ105" s="256"/>
      <c r="DK105" s="256"/>
      <c r="DL105" s="256"/>
      <c r="DM105" s="256"/>
      <c r="DN105" s="256"/>
      <c r="DO105" s="256"/>
      <c r="DP105" s="256"/>
      <c r="DQ105" s="256"/>
      <c r="DR105" s="256"/>
      <c r="DS105" s="256"/>
      <c r="DT105" s="256"/>
      <c r="DU105" s="256"/>
      <c r="DV105" s="256"/>
      <c r="DW105" s="256"/>
      <c r="DX105" s="256"/>
      <c r="DY105" s="256"/>
      <c r="DZ105" s="256"/>
      <c r="EA105" s="234"/>
    </row>
    <row r="106" spans="1:131" s="235" customFormat="1" ht="11.25" customHeight="1" x14ac:dyDescent="0.15">
      <c r="A106" s="262"/>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62"/>
      <c r="BM106" s="262"/>
      <c r="BN106" s="262"/>
      <c r="BO106" s="262"/>
      <c r="BP106" s="262"/>
      <c r="BQ106" s="256"/>
      <c r="BR106" s="256"/>
      <c r="BS106" s="256"/>
      <c r="BT106" s="256"/>
      <c r="BU106" s="256"/>
      <c r="BV106" s="256"/>
      <c r="BW106" s="256"/>
      <c r="BX106" s="256"/>
      <c r="BY106" s="256"/>
      <c r="BZ106" s="256"/>
      <c r="CA106" s="256"/>
      <c r="CB106" s="256"/>
      <c r="CC106" s="256"/>
      <c r="CD106" s="256"/>
      <c r="CE106" s="256"/>
      <c r="CF106" s="256"/>
      <c r="CG106" s="256"/>
      <c r="CH106" s="256"/>
      <c r="CI106" s="256"/>
      <c r="CJ106" s="256"/>
      <c r="CK106" s="256"/>
      <c r="CL106" s="256"/>
      <c r="CM106" s="256"/>
      <c r="CN106" s="256"/>
      <c r="CO106" s="256"/>
      <c r="CP106" s="256"/>
      <c r="CQ106" s="256"/>
      <c r="CR106" s="256"/>
      <c r="CS106" s="256"/>
      <c r="CT106" s="256"/>
      <c r="CU106" s="256"/>
      <c r="CV106" s="256"/>
      <c r="CW106" s="256"/>
      <c r="CX106" s="256"/>
      <c r="CY106" s="256"/>
      <c r="CZ106" s="256"/>
      <c r="DA106" s="256"/>
      <c r="DB106" s="256"/>
      <c r="DC106" s="256"/>
      <c r="DD106" s="256"/>
      <c r="DE106" s="256"/>
      <c r="DF106" s="256"/>
      <c r="DG106" s="256"/>
      <c r="DH106" s="256"/>
      <c r="DI106" s="256"/>
      <c r="DJ106" s="256"/>
      <c r="DK106" s="256"/>
      <c r="DL106" s="256"/>
      <c r="DM106" s="256"/>
      <c r="DN106" s="256"/>
      <c r="DO106" s="256"/>
      <c r="DP106" s="256"/>
      <c r="DQ106" s="256"/>
      <c r="DR106" s="256"/>
      <c r="DS106" s="256"/>
      <c r="DT106" s="256"/>
      <c r="DU106" s="256"/>
      <c r="DV106" s="256"/>
      <c r="DW106" s="256"/>
      <c r="DX106" s="256"/>
      <c r="DY106" s="256"/>
      <c r="DZ106" s="256"/>
      <c r="EA106" s="234"/>
    </row>
    <row r="107" spans="1:131" s="234" customFormat="1" ht="26.25" customHeight="1" thickBot="1" x14ac:dyDescent="0.2">
      <c r="A107" s="263" t="s">
        <v>401</v>
      </c>
      <c r="B107" s="264"/>
      <c r="C107" s="264"/>
      <c r="D107" s="264"/>
      <c r="E107" s="264"/>
      <c r="F107" s="264"/>
      <c r="G107" s="264"/>
      <c r="H107" s="264"/>
      <c r="I107" s="264"/>
      <c r="J107" s="264"/>
      <c r="K107" s="264"/>
      <c r="L107" s="264"/>
      <c r="M107" s="264"/>
      <c r="N107" s="264"/>
      <c r="O107" s="264"/>
      <c r="P107" s="264"/>
      <c r="Q107" s="264"/>
      <c r="R107" s="264"/>
      <c r="S107" s="264"/>
      <c r="T107" s="264"/>
      <c r="U107" s="264"/>
      <c r="V107" s="264"/>
      <c r="W107" s="264"/>
      <c r="X107" s="264"/>
      <c r="Y107" s="264"/>
      <c r="Z107" s="264"/>
      <c r="AA107" s="264"/>
      <c r="AB107" s="264"/>
      <c r="AC107" s="264"/>
      <c r="AD107" s="264"/>
      <c r="AE107" s="264"/>
      <c r="AF107" s="264"/>
      <c r="AG107" s="264"/>
      <c r="AH107" s="264"/>
      <c r="AI107" s="264"/>
      <c r="AJ107" s="264"/>
      <c r="AK107" s="264"/>
      <c r="AL107" s="264"/>
      <c r="AM107" s="264"/>
      <c r="AN107" s="264"/>
      <c r="AO107" s="264"/>
      <c r="AP107" s="264"/>
      <c r="AQ107" s="264"/>
      <c r="AR107" s="264"/>
      <c r="AS107" s="264"/>
      <c r="AT107" s="264"/>
      <c r="AU107" s="263" t="s">
        <v>402</v>
      </c>
      <c r="AV107" s="264"/>
      <c r="AW107" s="264"/>
      <c r="AX107" s="264"/>
      <c r="AY107" s="264"/>
      <c r="AZ107" s="264"/>
      <c r="BA107" s="264"/>
      <c r="BB107" s="264"/>
      <c r="BC107" s="264"/>
      <c r="BD107" s="264"/>
      <c r="BE107" s="264"/>
      <c r="BF107" s="264"/>
      <c r="BG107" s="264"/>
      <c r="BH107" s="264"/>
      <c r="BI107" s="264"/>
      <c r="BJ107" s="264"/>
      <c r="BK107" s="264"/>
      <c r="BL107" s="264"/>
      <c r="BM107" s="264"/>
      <c r="BN107" s="264"/>
      <c r="BO107" s="264"/>
      <c r="BP107" s="264"/>
      <c r="BQ107" s="264"/>
      <c r="BR107" s="264"/>
      <c r="BS107" s="264"/>
      <c r="BT107" s="264"/>
      <c r="BU107" s="264"/>
      <c r="BV107" s="264"/>
      <c r="BW107" s="264"/>
      <c r="BX107" s="264"/>
      <c r="BY107" s="264"/>
      <c r="BZ107" s="264"/>
      <c r="CA107" s="264"/>
      <c r="CB107" s="264"/>
      <c r="CC107" s="264"/>
      <c r="CD107" s="264"/>
      <c r="CE107" s="264"/>
      <c r="CF107" s="264"/>
      <c r="CG107" s="264"/>
      <c r="CH107" s="264"/>
      <c r="CI107" s="264"/>
      <c r="CJ107" s="264"/>
      <c r="CK107" s="264"/>
      <c r="CL107" s="264"/>
      <c r="CM107" s="264"/>
      <c r="CN107" s="264"/>
      <c r="CO107" s="264"/>
      <c r="CP107" s="264"/>
      <c r="CQ107" s="264"/>
      <c r="CR107" s="264"/>
      <c r="CS107" s="264"/>
      <c r="CT107" s="264"/>
      <c r="CU107" s="264"/>
      <c r="CV107" s="264"/>
      <c r="CW107" s="264"/>
      <c r="CX107" s="264"/>
      <c r="CY107" s="264"/>
      <c r="CZ107" s="264"/>
      <c r="DA107" s="264"/>
      <c r="DB107" s="264"/>
      <c r="DC107" s="264"/>
      <c r="DD107" s="264"/>
      <c r="DE107" s="264"/>
      <c r="DF107" s="264"/>
      <c r="DG107" s="264"/>
      <c r="DH107" s="264"/>
      <c r="DI107" s="264"/>
      <c r="DJ107" s="264"/>
      <c r="DK107" s="264"/>
      <c r="DL107" s="264"/>
      <c r="DM107" s="264"/>
      <c r="DN107" s="264"/>
      <c r="DO107" s="264"/>
      <c r="DP107" s="264"/>
      <c r="DQ107" s="264"/>
      <c r="DR107" s="264"/>
      <c r="DS107" s="264"/>
      <c r="DT107" s="264"/>
      <c r="DU107" s="264"/>
      <c r="DV107" s="264"/>
      <c r="DW107" s="264"/>
      <c r="DX107" s="264"/>
      <c r="DY107" s="264"/>
      <c r="DZ107" s="264"/>
    </row>
    <row r="108" spans="1:131" s="234" customFormat="1" ht="26.25" customHeight="1" x14ac:dyDescent="0.15">
      <c r="A108" s="920" t="s">
        <v>403</v>
      </c>
      <c r="B108" s="921"/>
      <c r="C108" s="921"/>
      <c r="D108" s="921"/>
      <c r="E108" s="921"/>
      <c r="F108" s="921"/>
      <c r="G108" s="921"/>
      <c r="H108" s="921"/>
      <c r="I108" s="921"/>
      <c r="J108" s="921"/>
      <c r="K108" s="921"/>
      <c r="L108" s="921"/>
      <c r="M108" s="921"/>
      <c r="N108" s="921"/>
      <c r="O108" s="921"/>
      <c r="P108" s="921"/>
      <c r="Q108" s="921"/>
      <c r="R108" s="921"/>
      <c r="S108" s="921"/>
      <c r="T108" s="921"/>
      <c r="U108" s="921"/>
      <c r="V108" s="921"/>
      <c r="W108" s="921"/>
      <c r="X108" s="921"/>
      <c r="Y108" s="921"/>
      <c r="Z108" s="921"/>
      <c r="AA108" s="921"/>
      <c r="AB108" s="921"/>
      <c r="AC108" s="921"/>
      <c r="AD108" s="921"/>
      <c r="AE108" s="921"/>
      <c r="AF108" s="921"/>
      <c r="AG108" s="921"/>
      <c r="AH108" s="921"/>
      <c r="AI108" s="921"/>
      <c r="AJ108" s="921"/>
      <c r="AK108" s="921"/>
      <c r="AL108" s="921"/>
      <c r="AM108" s="921"/>
      <c r="AN108" s="921"/>
      <c r="AO108" s="921"/>
      <c r="AP108" s="921"/>
      <c r="AQ108" s="921"/>
      <c r="AR108" s="921"/>
      <c r="AS108" s="921"/>
      <c r="AT108" s="922"/>
      <c r="AU108" s="920" t="s">
        <v>404</v>
      </c>
      <c r="AV108" s="921"/>
      <c r="AW108" s="921"/>
      <c r="AX108" s="921"/>
      <c r="AY108" s="921"/>
      <c r="AZ108" s="921"/>
      <c r="BA108" s="921"/>
      <c r="BB108" s="921"/>
      <c r="BC108" s="921"/>
      <c r="BD108" s="921"/>
      <c r="BE108" s="921"/>
      <c r="BF108" s="921"/>
      <c r="BG108" s="921"/>
      <c r="BH108" s="921"/>
      <c r="BI108" s="921"/>
      <c r="BJ108" s="921"/>
      <c r="BK108" s="921"/>
      <c r="BL108" s="921"/>
      <c r="BM108" s="921"/>
      <c r="BN108" s="921"/>
      <c r="BO108" s="921"/>
      <c r="BP108" s="921"/>
      <c r="BQ108" s="921"/>
      <c r="BR108" s="921"/>
      <c r="BS108" s="921"/>
      <c r="BT108" s="921"/>
      <c r="BU108" s="921"/>
      <c r="BV108" s="921"/>
      <c r="BW108" s="921"/>
      <c r="BX108" s="921"/>
      <c r="BY108" s="921"/>
      <c r="BZ108" s="921"/>
      <c r="CA108" s="921"/>
      <c r="CB108" s="921"/>
      <c r="CC108" s="921"/>
      <c r="CD108" s="921"/>
      <c r="CE108" s="921"/>
      <c r="CF108" s="921"/>
      <c r="CG108" s="921"/>
      <c r="CH108" s="921"/>
      <c r="CI108" s="921"/>
      <c r="CJ108" s="921"/>
      <c r="CK108" s="921"/>
      <c r="CL108" s="921"/>
      <c r="CM108" s="921"/>
      <c r="CN108" s="921"/>
      <c r="CO108" s="921"/>
      <c r="CP108" s="921"/>
      <c r="CQ108" s="921"/>
      <c r="CR108" s="921"/>
      <c r="CS108" s="921"/>
      <c r="CT108" s="921"/>
      <c r="CU108" s="921"/>
      <c r="CV108" s="921"/>
      <c r="CW108" s="921"/>
      <c r="CX108" s="921"/>
      <c r="CY108" s="921"/>
      <c r="CZ108" s="921"/>
      <c r="DA108" s="921"/>
      <c r="DB108" s="921"/>
      <c r="DC108" s="921"/>
      <c r="DD108" s="921"/>
      <c r="DE108" s="921"/>
      <c r="DF108" s="921"/>
      <c r="DG108" s="921"/>
      <c r="DH108" s="921"/>
      <c r="DI108" s="921"/>
      <c r="DJ108" s="921"/>
      <c r="DK108" s="921"/>
      <c r="DL108" s="921"/>
      <c r="DM108" s="921"/>
      <c r="DN108" s="921"/>
      <c r="DO108" s="921"/>
      <c r="DP108" s="921"/>
      <c r="DQ108" s="921"/>
      <c r="DR108" s="921"/>
      <c r="DS108" s="921"/>
      <c r="DT108" s="921"/>
      <c r="DU108" s="921"/>
      <c r="DV108" s="921"/>
      <c r="DW108" s="921"/>
      <c r="DX108" s="921"/>
      <c r="DY108" s="921"/>
      <c r="DZ108" s="922"/>
    </row>
    <row r="109" spans="1:131" s="234" customFormat="1" ht="26.25" customHeight="1" x14ac:dyDescent="0.15">
      <c r="A109" s="913" t="s">
        <v>405</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3" t="s">
        <v>406</v>
      </c>
      <c r="AB109" s="894"/>
      <c r="AC109" s="894"/>
      <c r="AD109" s="894"/>
      <c r="AE109" s="895"/>
      <c r="AF109" s="893" t="s">
        <v>293</v>
      </c>
      <c r="AG109" s="894"/>
      <c r="AH109" s="894"/>
      <c r="AI109" s="894"/>
      <c r="AJ109" s="895"/>
      <c r="AK109" s="893" t="s">
        <v>292</v>
      </c>
      <c r="AL109" s="894"/>
      <c r="AM109" s="894"/>
      <c r="AN109" s="894"/>
      <c r="AO109" s="895"/>
      <c r="AP109" s="893" t="s">
        <v>407</v>
      </c>
      <c r="AQ109" s="894"/>
      <c r="AR109" s="894"/>
      <c r="AS109" s="894"/>
      <c r="AT109" s="896"/>
      <c r="AU109" s="913" t="s">
        <v>405</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3" t="s">
        <v>406</v>
      </c>
      <c r="BR109" s="894"/>
      <c r="BS109" s="894"/>
      <c r="BT109" s="894"/>
      <c r="BU109" s="895"/>
      <c r="BV109" s="893" t="s">
        <v>293</v>
      </c>
      <c r="BW109" s="894"/>
      <c r="BX109" s="894"/>
      <c r="BY109" s="894"/>
      <c r="BZ109" s="895"/>
      <c r="CA109" s="893" t="s">
        <v>292</v>
      </c>
      <c r="CB109" s="894"/>
      <c r="CC109" s="894"/>
      <c r="CD109" s="894"/>
      <c r="CE109" s="895"/>
      <c r="CF109" s="914" t="s">
        <v>407</v>
      </c>
      <c r="CG109" s="914"/>
      <c r="CH109" s="914"/>
      <c r="CI109" s="914"/>
      <c r="CJ109" s="914"/>
      <c r="CK109" s="893" t="s">
        <v>408</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3" t="s">
        <v>406</v>
      </c>
      <c r="DH109" s="894"/>
      <c r="DI109" s="894"/>
      <c r="DJ109" s="894"/>
      <c r="DK109" s="895"/>
      <c r="DL109" s="893" t="s">
        <v>293</v>
      </c>
      <c r="DM109" s="894"/>
      <c r="DN109" s="894"/>
      <c r="DO109" s="894"/>
      <c r="DP109" s="895"/>
      <c r="DQ109" s="893" t="s">
        <v>292</v>
      </c>
      <c r="DR109" s="894"/>
      <c r="DS109" s="894"/>
      <c r="DT109" s="894"/>
      <c r="DU109" s="895"/>
      <c r="DV109" s="893" t="s">
        <v>407</v>
      </c>
      <c r="DW109" s="894"/>
      <c r="DX109" s="894"/>
      <c r="DY109" s="894"/>
      <c r="DZ109" s="896"/>
    </row>
    <row r="110" spans="1:131" s="234" customFormat="1" ht="26.25" customHeight="1" x14ac:dyDescent="0.15">
      <c r="A110" s="897" t="s">
        <v>409</v>
      </c>
      <c r="B110" s="898"/>
      <c r="C110" s="898"/>
      <c r="D110" s="898"/>
      <c r="E110" s="898"/>
      <c r="F110" s="898"/>
      <c r="G110" s="898"/>
      <c r="H110" s="898"/>
      <c r="I110" s="898"/>
      <c r="J110" s="898"/>
      <c r="K110" s="898"/>
      <c r="L110" s="898"/>
      <c r="M110" s="898"/>
      <c r="N110" s="898"/>
      <c r="O110" s="898"/>
      <c r="P110" s="898"/>
      <c r="Q110" s="898"/>
      <c r="R110" s="898"/>
      <c r="S110" s="898"/>
      <c r="T110" s="898"/>
      <c r="U110" s="898"/>
      <c r="V110" s="898"/>
      <c r="W110" s="898"/>
      <c r="X110" s="898"/>
      <c r="Y110" s="898"/>
      <c r="Z110" s="899"/>
      <c r="AA110" s="900">
        <v>162882397</v>
      </c>
      <c r="AB110" s="901"/>
      <c r="AC110" s="901"/>
      <c r="AD110" s="901"/>
      <c r="AE110" s="902"/>
      <c r="AF110" s="903">
        <v>160958293</v>
      </c>
      <c r="AG110" s="901"/>
      <c r="AH110" s="901"/>
      <c r="AI110" s="901"/>
      <c r="AJ110" s="902"/>
      <c r="AK110" s="903">
        <v>171796285</v>
      </c>
      <c r="AL110" s="901"/>
      <c r="AM110" s="901"/>
      <c r="AN110" s="901"/>
      <c r="AO110" s="902"/>
      <c r="AP110" s="904">
        <v>19.399999999999999</v>
      </c>
      <c r="AQ110" s="905"/>
      <c r="AR110" s="905"/>
      <c r="AS110" s="905"/>
      <c r="AT110" s="906"/>
      <c r="AU110" s="907" t="s">
        <v>70</v>
      </c>
      <c r="AV110" s="908"/>
      <c r="AW110" s="908"/>
      <c r="AX110" s="908"/>
      <c r="AY110" s="908"/>
      <c r="AZ110" s="949" t="s">
        <v>410</v>
      </c>
      <c r="BA110" s="898"/>
      <c r="BB110" s="898"/>
      <c r="BC110" s="898"/>
      <c r="BD110" s="898"/>
      <c r="BE110" s="898"/>
      <c r="BF110" s="898"/>
      <c r="BG110" s="898"/>
      <c r="BH110" s="898"/>
      <c r="BI110" s="898"/>
      <c r="BJ110" s="898"/>
      <c r="BK110" s="898"/>
      <c r="BL110" s="898"/>
      <c r="BM110" s="898"/>
      <c r="BN110" s="898"/>
      <c r="BO110" s="898"/>
      <c r="BP110" s="899"/>
      <c r="BQ110" s="935">
        <v>5145504634</v>
      </c>
      <c r="BR110" s="936"/>
      <c r="BS110" s="936"/>
      <c r="BT110" s="936"/>
      <c r="BU110" s="936"/>
      <c r="BV110" s="936">
        <v>5201325861</v>
      </c>
      <c r="BW110" s="936"/>
      <c r="BX110" s="936"/>
      <c r="BY110" s="936"/>
      <c r="BZ110" s="936"/>
      <c r="CA110" s="936">
        <v>5273391514</v>
      </c>
      <c r="CB110" s="936"/>
      <c r="CC110" s="936"/>
      <c r="CD110" s="936"/>
      <c r="CE110" s="936"/>
      <c r="CF110" s="950">
        <v>594.29999999999995</v>
      </c>
      <c r="CG110" s="951"/>
      <c r="CH110" s="951"/>
      <c r="CI110" s="951"/>
      <c r="CJ110" s="951"/>
      <c r="CK110" s="952" t="s">
        <v>411</v>
      </c>
      <c r="CL110" s="953"/>
      <c r="CM110" s="932" t="s">
        <v>412</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35">
        <v>2999022</v>
      </c>
      <c r="DH110" s="936"/>
      <c r="DI110" s="936"/>
      <c r="DJ110" s="936"/>
      <c r="DK110" s="936"/>
      <c r="DL110" s="936">
        <v>2871637</v>
      </c>
      <c r="DM110" s="936"/>
      <c r="DN110" s="936"/>
      <c r="DO110" s="936"/>
      <c r="DP110" s="936"/>
      <c r="DQ110" s="936">
        <v>2744183</v>
      </c>
      <c r="DR110" s="936"/>
      <c r="DS110" s="936"/>
      <c r="DT110" s="936"/>
      <c r="DU110" s="936"/>
      <c r="DV110" s="937">
        <v>0.3</v>
      </c>
      <c r="DW110" s="937"/>
      <c r="DX110" s="937"/>
      <c r="DY110" s="937"/>
      <c r="DZ110" s="938"/>
    </row>
    <row r="111" spans="1:131" s="234" customFormat="1" ht="26.25" customHeight="1" x14ac:dyDescent="0.15">
      <c r="A111" s="939" t="s">
        <v>413</v>
      </c>
      <c r="B111" s="940"/>
      <c r="C111" s="940"/>
      <c r="D111" s="940"/>
      <c r="E111" s="940"/>
      <c r="F111" s="940"/>
      <c r="G111" s="940"/>
      <c r="H111" s="940"/>
      <c r="I111" s="940"/>
      <c r="J111" s="940"/>
      <c r="K111" s="940"/>
      <c r="L111" s="940"/>
      <c r="M111" s="940"/>
      <c r="N111" s="940"/>
      <c r="O111" s="940"/>
      <c r="P111" s="940"/>
      <c r="Q111" s="940"/>
      <c r="R111" s="940"/>
      <c r="S111" s="940"/>
      <c r="T111" s="940"/>
      <c r="U111" s="940"/>
      <c r="V111" s="940"/>
      <c r="W111" s="940"/>
      <c r="X111" s="940"/>
      <c r="Y111" s="940"/>
      <c r="Z111" s="941"/>
      <c r="AA111" s="942">
        <v>22489494</v>
      </c>
      <c r="AB111" s="943"/>
      <c r="AC111" s="943"/>
      <c r="AD111" s="943"/>
      <c r="AE111" s="944"/>
      <c r="AF111" s="945">
        <v>12661436</v>
      </c>
      <c r="AG111" s="943"/>
      <c r="AH111" s="943"/>
      <c r="AI111" s="943"/>
      <c r="AJ111" s="944"/>
      <c r="AK111" s="945">
        <v>8479371</v>
      </c>
      <c r="AL111" s="943"/>
      <c r="AM111" s="943"/>
      <c r="AN111" s="943"/>
      <c r="AO111" s="944"/>
      <c r="AP111" s="946">
        <v>1</v>
      </c>
      <c r="AQ111" s="947"/>
      <c r="AR111" s="947"/>
      <c r="AS111" s="947"/>
      <c r="AT111" s="948"/>
      <c r="AU111" s="909"/>
      <c r="AV111" s="910"/>
      <c r="AW111" s="910"/>
      <c r="AX111" s="910"/>
      <c r="AY111" s="910"/>
      <c r="AZ111" s="958" t="s">
        <v>414</v>
      </c>
      <c r="BA111" s="959"/>
      <c r="BB111" s="959"/>
      <c r="BC111" s="959"/>
      <c r="BD111" s="959"/>
      <c r="BE111" s="959"/>
      <c r="BF111" s="959"/>
      <c r="BG111" s="959"/>
      <c r="BH111" s="959"/>
      <c r="BI111" s="959"/>
      <c r="BJ111" s="959"/>
      <c r="BK111" s="959"/>
      <c r="BL111" s="959"/>
      <c r="BM111" s="959"/>
      <c r="BN111" s="959"/>
      <c r="BO111" s="959"/>
      <c r="BP111" s="960"/>
      <c r="BQ111" s="928">
        <v>22030630</v>
      </c>
      <c r="BR111" s="929"/>
      <c r="BS111" s="929"/>
      <c r="BT111" s="929"/>
      <c r="BU111" s="929"/>
      <c r="BV111" s="929">
        <v>21372866</v>
      </c>
      <c r="BW111" s="929"/>
      <c r="BX111" s="929"/>
      <c r="BY111" s="929"/>
      <c r="BZ111" s="929"/>
      <c r="CA111" s="929">
        <v>21498238</v>
      </c>
      <c r="CB111" s="929"/>
      <c r="CC111" s="929"/>
      <c r="CD111" s="929"/>
      <c r="CE111" s="929"/>
      <c r="CF111" s="923">
        <v>2.4</v>
      </c>
      <c r="CG111" s="924"/>
      <c r="CH111" s="924"/>
      <c r="CI111" s="924"/>
      <c r="CJ111" s="924"/>
      <c r="CK111" s="954"/>
      <c r="CL111" s="955"/>
      <c r="CM111" s="925" t="s">
        <v>415</v>
      </c>
      <c r="CN111" s="926"/>
      <c r="CO111" s="926"/>
      <c r="CP111" s="926"/>
      <c r="CQ111" s="926"/>
      <c r="CR111" s="926"/>
      <c r="CS111" s="926"/>
      <c r="CT111" s="926"/>
      <c r="CU111" s="926"/>
      <c r="CV111" s="926"/>
      <c r="CW111" s="926"/>
      <c r="CX111" s="926"/>
      <c r="CY111" s="926"/>
      <c r="CZ111" s="926"/>
      <c r="DA111" s="926"/>
      <c r="DB111" s="926"/>
      <c r="DC111" s="926"/>
      <c r="DD111" s="926"/>
      <c r="DE111" s="926"/>
      <c r="DF111" s="927"/>
      <c r="DG111" s="928">
        <v>5731739</v>
      </c>
      <c r="DH111" s="929"/>
      <c r="DI111" s="929"/>
      <c r="DJ111" s="929"/>
      <c r="DK111" s="929"/>
      <c r="DL111" s="929">
        <v>5156556</v>
      </c>
      <c r="DM111" s="929"/>
      <c r="DN111" s="929"/>
      <c r="DO111" s="929"/>
      <c r="DP111" s="929"/>
      <c r="DQ111" s="929">
        <v>4581267</v>
      </c>
      <c r="DR111" s="929"/>
      <c r="DS111" s="929"/>
      <c r="DT111" s="929"/>
      <c r="DU111" s="929"/>
      <c r="DV111" s="930">
        <v>0.5</v>
      </c>
      <c r="DW111" s="930"/>
      <c r="DX111" s="930"/>
      <c r="DY111" s="930"/>
      <c r="DZ111" s="931"/>
    </row>
    <row r="112" spans="1:131" s="234" customFormat="1" ht="26.25" customHeight="1" x14ac:dyDescent="0.15">
      <c r="A112" s="968" t="s">
        <v>416</v>
      </c>
      <c r="B112" s="969"/>
      <c r="C112" s="959" t="s">
        <v>417</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61">
        <v>113158381</v>
      </c>
      <c r="AB112" s="962"/>
      <c r="AC112" s="962"/>
      <c r="AD112" s="962"/>
      <c r="AE112" s="963"/>
      <c r="AF112" s="964">
        <v>111760219</v>
      </c>
      <c r="AG112" s="962"/>
      <c r="AH112" s="962"/>
      <c r="AI112" s="962"/>
      <c r="AJ112" s="963"/>
      <c r="AK112" s="964">
        <v>110918791</v>
      </c>
      <c r="AL112" s="962"/>
      <c r="AM112" s="962"/>
      <c r="AN112" s="962"/>
      <c r="AO112" s="963"/>
      <c r="AP112" s="965">
        <v>12.5</v>
      </c>
      <c r="AQ112" s="966"/>
      <c r="AR112" s="966"/>
      <c r="AS112" s="966"/>
      <c r="AT112" s="967"/>
      <c r="AU112" s="909"/>
      <c r="AV112" s="910"/>
      <c r="AW112" s="910"/>
      <c r="AX112" s="910"/>
      <c r="AY112" s="910"/>
      <c r="AZ112" s="958" t="s">
        <v>418</v>
      </c>
      <c r="BA112" s="959"/>
      <c r="BB112" s="959"/>
      <c r="BC112" s="959"/>
      <c r="BD112" s="959"/>
      <c r="BE112" s="959"/>
      <c r="BF112" s="959"/>
      <c r="BG112" s="959"/>
      <c r="BH112" s="959"/>
      <c r="BI112" s="959"/>
      <c r="BJ112" s="959"/>
      <c r="BK112" s="959"/>
      <c r="BL112" s="959"/>
      <c r="BM112" s="959"/>
      <c r="BN112" s="959"/>
      <c r="BO112" s="959"/>
      <c r="BP112" s="960"/>
      <c r="BQ112" s="928">
        <v>105521177</v>
      </c>
      <c r="BR112" s="929"/>
      <c r="BS112" s="929"/>
      <c r="BT112" s="929"/>
      <c r="BU112" s="929"/>
      <c r="BV112" s="929">
        <v>110756674</v>
      </c>
      <c r="BW112" s="929"/>
      <c r="BX112" s="929"/>
      <c r="BY112" s="929"/>
      <c r="BZ112" s="929"/>
      <c r="CA112" s="929">
        <v>134660685</v>
      </c>
      <c r="CB112" s="929"/>
      <c r="CC112" s="929"/>
      <c r="CD112" s="929"/>
      <c r="CE112" s="929"/>
      <c r="CF112" s="923">
        <v>15.2</v>
      </c>
      <c r="CG112" s="924"/>
      <c r="CH112" s="924"/>
      <c r="CI112" s="924"/>
      <c r="CJ112" s="924"/>
      <c r="CK112" s="954"/>
      <c r="CL112" s="955"/>
      <c r="CM112" s="925" t="s">
        <v>419</v>
      </c>
      <c r="CN112" s="926"/>
      <c r="CO112" s="926"/>
      <c r="CP112" s="926"/>
      <c r="CQ112" s="926"/>
      <c r="CR112" s="926"/>
      <c r="CS112" s="926"/>
      <c r="CT112" s="926"/>
      <c r="CU112" s="926"/>
      <c r="CV112" s="926"/>
      <c r="CW112" s="926"/>
      <c r="CX112" s="926"/>
      <c r="CY112" s="926"/>
      <c r="CZ112" s="926"/>
      <c r="DA112" s="926"/>
      <c r="DB112" s="926"/>
      <c r="DC112" s="926"/>
      <c r="DD112" s="926"/>
      <c r="DE112" s="926"/>
      <c r="DF112" s="927"/>
      <c r="DG112" s="928">
        <v>2008389</v>
      </c>
      <c r="DH112" s="929"/>
      <c r="DI112" s="929"/>
      <c r="DJ112" s="929"/>
      <c r="DK112" s="929"/>
      <c r="DL112" s="929">
        <v>1487644</v>
      </c>
      <c r="DM112" s="929"/>
      <c r="DN112" s="929"/>
      <c r="DO112" s="929"/>
      <c r="DP112" s="929"/>
      <c r="DQ112" s="929" t="s">
        <v>119</v>
      </c>
      <c r="DR112" s="929"/>
      <c r="DS112" s="929"/>
      <c r="DT112" s="929"/>
      <c r="DU112" s="929"/>
      <c r="DV112" s="930" t="s">
        <v>420</v>
      </c>
      <c r="DW112" s="930"/>
      <c r="DX112" s="930"/>
      <c r="DY112" s="930"/>
      <c r="DZ112" s="931"/>
    </row>
    <row r="113" spans="1:130" s="234" customFormat="1" ht="26.25" customHeight="1" x14ac:dyDescent="0.15">
      <c r="A113" s="970"/>
      <c r="B113" s="971"/>
      <c r="C113" s="959" t="s">
        <v>421</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61">
        <v>11646746</v>
      </c>
      <c r="AB113" s="962"/>
      <c r="AC113" s="962"/>
      <c r="AD113" s="962"/>
      <c r="AE113" s="963"/>
      <c r="AF113" s="964">
        <v>11405323</v>
      </c>
      <c r="AG113" s="962"/>
      <c r="AH113" s="962"/>
      <c r="AI113" s="962"/>
      <c r="AJ113" s="963"/>
      <c r="AK113" s="964">
        <v>15737966</v>
      </c>
      <c r="AL113" s="962"/>
      <c r="AM113" s="962"/>
      <c r="AN113" s="962"/>
      <c r="AO113" s="963"/>
      <c r="AP113" s="965">
        <v>1.8</v>
      </c>
      <c r="AQ113" s="966"/>
      <c r="AR113" s="966"/>
      <c r="AS113" s="966"/>
      <c r="AT113" s="967"/>
      <c r="AU113" s="909"/>
      <c r="AV113" s="910"/>
      <c r="AW113" s="910"/>
      <c r="AX113" s="910"/>
      <c r="AY113" s="910"/>
      <c r="AZ113" s="958" t="s">
        <v>422</v>
      </c>
      <c r="BA113" s="959"/>
      <c r="BB113" s="959"/>
      <c r="BC113" s="959"/>
      <c r="BD113" s="959"/>
      <c r="BE113" s="959"/>
      <c r="BF113" s="959"/>
      <c r="BG113" s="959"/>
      <c r="BH113" s="959"/>
      <c r="BI113" s="959"/>
      <c r="BJ113" s="959"/>
      <c r="BK113" s="959"/>
      <c r="BL113" s="959"/>
      <c r="BM113" s="959"/>
      <c r="BN113" s="959"/>
      <c r="BO113" s="959"/>
      <c r="BP113" s="960"/>
      <c r="BQ113" s="928">
        <v>58557</v>
      </c>
      <c r="BR113" s="929"/>
      <c r="BS113" s="929"/>
      <c r="BT113" s="929"/>
      <c r="BU113" s="929"/>
      <c r="BV113" s="929">
        <v>58950</v>
      </c>
      <c r="BW113" s="929"/>
      <c r="BX113" s="929"/>
      <c r="BY113" s="929"/>
      <c r="BZ113" s="929"/>
      <c r="CA113" s="929">
        <v>52066</v>
      </c>
      <c r="CB113" s="929"/>
      <c r="CC113" s="929"/>
      <c r="CD113" s="929"/>
      <c r="CE113" s="929"/>
      <c r="CF113" s="923">
        <v>0</v>
      </c>
      <c r="CG113" s="924"/>
      <c r="CH113" s="924"/>
      <c r="CI113" s="924"/>
      <c r="CJ113" s="924"/>
      <c r="CK113" s="954"/>
      <c r="CL113" s="955"/>
      <c r="CM113" s="925" t="s">
        <v>423</v>
      </c>
      <c r="CN113" s="926"/>
      <c r="CO113" s="926"/>
      <c r="CP113" s="926"/>
      <c r="CQ113" s="926"/>
      <c r="CR113" s="926"/>
      <c r="CS113" s="926"/>
      <c r="CT113" s="926"/>
      <c r="CU113" s="926"/>
      <c r="CV113" s="926"/>
      <c r="CW113" s="926"/>
      <c r="CX113" s="926"/>
      <c r="CY113" s="926"/>
      <c r="CZ113" s="926"/>
      <c r="DA113" s="926"/>
      <c r="DB113" s="926"/>
      <c r="DC113" s="926"/>
      <c r="DD113" s="926"/>
      <c r="DE113" s="926"/>
      <c r="DF113" s="927"/>
      <c r="DG113" s="928" t="s">
        <v>420</v>
      </c>
      <c r="DH113" s="929"/>
      <c r="DI113" s="929"/>
      <c r="DJ113" s="929"/>
      <c r="DK113" s="929"/>
      <c r="DL113" s="929" t="s">
        <v>119</v>
      </c>
      <c r="DM113" s="929"/>
      <c r="DN113" s="929"/>
      <c r="DO113" s="929"/>
      <c r="DP113" s="929"/>
      <c r="DQ113" s="929" t="s">
        <v>420</v>
      </c>
      <c r="DR113" s="929"/>
      <c r="DS113" s="929"/>
      <c r="DT113" s="929"/>
      <c r="DU113" s="929"/>
      <c r="DV113" s="930" t="s">
        <v>420</v>
      </c>
      <c r="DW113" s="930"/>
      <c r="DX113" s="930"/>
      <c r="DY113" s="930"/>
      <c r="DZ113" s="931"/>
    </row>
    <row r="114" spans="1:130" s="234" customFormat="1" ht="26.25" customHeight="1" x14ac:dyDescent="0.15">
      <c r="A114" s="970"/>
      <c r="B114" s="971"/>
      <c r="C114" s="959" t="s">
        <v>424</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61">
        <v>58</v>
      </c>
      <c r="AB114" s="962"/>
      <c r="AC114" s="962"/>
      <c r="AD114" s="962"/>
      <c r="AE114" s="963"/>
      <c r="AF114" s="964">
        <v>60</v>
      </c>
      <c r="AG114" s="962"/>
      <c r="AH114" s="962"/>
      <c r="AI114" s="962"/>
      <c r="AJ114" s="963"/>
      <c r="AK114" s="964">
        <v>7399</v>
      </c>
      <c r="AL114" s="962"/>
      <c r="AM114" s="962"/>
      <c r="AN114" s="962"/>
      <c r="AO114" s="963"/>
      <c r="AP114" s="965">
        <v>0</v>
      </c>
      <c r="AQ114" s="966"/>
      <c r="AR114" s="966"/>
      <c r="AS114" s="966"/>
      <c r="AT114" s="967"/>
      <c r="AU114" s="909"/>
      <c r="AV114" s="910"/>
      <c r="AW114" s="910"/>
      <c r="AX114" s="910"/>
      <c r="AY114" s="910"/>
      <c r="AZ114" s="958" t="s">
        <v>425</v>
      </c>
      <c r="BA114" s="959"/>
      <c r="BB114" s="959"/>
      <c r="BC114" s="959"/>
      <c r="BD114" s="959"/>
      <c r="BE114" s="959"/>
      <c r="BF114" s="959"/>
      <c r="BG114" s="959"/>
      <c r="BH114" s="959"/>
      <c r="BI114" s="959"/>
      <c r="BJ114" s="959"/>
      <c r="BK114" s="959"/>
      <c r="BL114" s="959"/>
      <c r="BM114" s="959"/>
      <c r="BN114" s="959"/>
      <c r="BO114" s="959"/>
      <c r="BP114" s="960"/>
      <c r="BQ114" s="928">
        <v>425366889</v>
      </c>
      <c r="BR114" s="929"/>
      <c r="BS114" s="929"/>
      <c r="BT114" s="929"/>
      <c r="BU114" s="929"/>
      <c r="BV114" s="929">
        <v>368737524</v>
      </c>
      <c r="BW114" s="929"/>
      <c r="BX114" s="929"/>
      <c r="BY114" s="929"/>
      <c r="BZ114" s="929"/>
      <c r="CA114" s="929">
        <v>345339310</v>
      </c>
      <c r="CB114" s="929"/>
      <c r="CC114" s="929"/>
      <c r="CD114" s="929"/>
      <c r="CE114" s="929"/>
      <c r="CF114" s="923">
        <v>38.9</v>
      </c>
      <c r="CG114" s="924"/>
      <c r="CH114" s="924"/>
      <c r="CI114" s="924"/>
      <c r="CJ114" s="924"/>
      <c r="CK114" s="954"/>
      <c r="CL114" s="955"/>
      <c r="CM114" s="925" t="s">
        <v>426</v>
      </c>
      <c r="CN114" s="926"/>
      <c r="CO114" s="926"/>
      <c r="CP114" s="926"/>
      <c r="CQ114" s="926"/>
      <c r="CR114" s="926"/>
      <c r="CS114" s="926"/>
      <c r="CT114" s="926"/>
      <c r="CU114" s="926"/>
      <c r="CV114" s="926"/>
      <c r="CW114" s="926"/>
      <c r="CX114" s="926"/>
      <c r="CY114" s="926"/>
      <c r="CZ114" s="926"/>
      <c r="DA114" s="926"/>
      <c r="DB114" s="926"/>
      <c r="DC114" s="926"/>
      <c r="DD114" s="926"/>
      <c r="DE114" s="926"/>
      <c r="DF114" s="927"/>
      <c r="DG114" s="928" t="s">
        <v>420</v>
      </c>
      <c r="DH114" s="929"/>
      <c r="DI114" s="929"/>
      <c r="DJ114" s="929"/>
      <c r="DK114" s="929"/>
      <c r="DL114" s="929" t="s">
        <v>420</v>
      </c>
      <c r="DM114" s="929"/>
      <c r="DN114" s="929"/>
      <c r="DO114" s="929"/>
      <c r="DP114" s="929"/>
      <c r="DQ114" s="929" t="s">
        <v>420</v>
      </c>
      <c r="DR114" s="929"/>
      <c r="DS114" s="929"/>
      <c r="DT114" s="929"/>
      <c r="DU114" s="929"/>
      <c r="DV114" s="930" t="s">
        <v>119</v>
      </c>
      <c r="DW114" s="930"/>
      <c r="DX114" s="930"/>
      <c r="DY114" s="930"/>
      <c r="DZ114" s="931"/>
    </row>
    <row r="115" spans="1:130" s="234" customFormat="1" ht="26.25" customHeight="1" x14ac:dyDescent="0.15">
      <c r="A115" s="970"/>
      <c r="B115" s="971"/>
      <c r="C115" s="959" t="s">
        <v>427</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61">
        <v>650920</v>
      </c>
      <c r="AB115" s="962"/>
      <c r="AC115" s="962"/>
      <c r="AD115" s="962"/>
      <c r="AE115" s="963"/>
      <c r="AF115" s="964">
        <v>731604</v>
      </c>
      <c r="AG115" s="962"/>
      <c r="AH115" s="962"/>
      <c r="AI115" s="962"/>
      <c r="AJ115" s="963"/>
      <c r="AK115" s="964">
        <v>103620</v>
      </c>
      <c r="AL115" s="962"/>
      <c r="AM115" s="962"/>
      <c r="AN115" s="962"/>
      <c r="AO115" s="963"/>
      <c r="AP115" s="965">
        <v>0</v>
      </c>
      <c r="AQ115" s="966"/>
      <c r="AR115" s="966"/>
      <c r="AS115" s="966"/>
      <c r="AT115" s="967"/>
      <c r="AU115" s="909"/>
      <c r="AV115" s="910"/>
      <c r="AW115" s="910"/>
      <c r="AX115" s="910"/>
      <c r="AY115" s="910"/>
      <c r="AZ115" s="958" t="s">
        <v>428</v>
      </c>
      <c r="BA115" s="959"/>
      <c r="BB115" s="959"/>
      <c r="BC115" s="959"/>
      <c r="BD115" s="959"/>
      <c r="BE115" s="959"/>
      <c r="BF115" s="959"/>
      <c r="BG115" s="959"/>
      <c r="BH115" s="959"/>
      <c r="BI115" s="959"/>
      <c r="BJ115" s="959"/>
      <c r="BK115" s="959"/>
      <c r="BL115" s="959"/>
      <c r="BM115" s="959"/>
      <c r="BN115" s="959"/>
      <c r="BO115" s="959"/>
      <c r="BP115" s="960"/>
      <c r="BQ115" s="928">
        <v>54139225</v>
      </c>
      <c r="BR115" s="929"/>
      <c r="BS115" s="929"/>
      <c r="BT115" s="929"/>
      <c r="BU115" s="929"/>
      <c r="BV115" s="929">
        <v>37443263</v>
      </c>
      <c r="BW115" s="929"/>
      <c r="BX115" s="929"/>
      <c r="BY115" s="929"/>
      <c r="BZ115" s="929"/>
      <c r="CA115" s="929">
        <v>38998922</v>
      </c>
      <c r="CB115" s="929"/>
      <c r="CC115" s="929"/>
      <c r="CD115" s="929"/>
      <c r="CE115" s="929"/>
      <c r="CF115" s="923">
        <v>4.4000000000000004</v>
      </c>
      <c r="CG115" s="924"/>
      <c r="CH115" s="924"/>
      <c r="CI115" s="924"/>
      <c r="CJ115" s="924"/>
      <c r="CK115" s="954"/>
      <c r="CL115" s="955"/>
      <c r="CM115" s="958" t="s">
        <v>429</v>
      </c>
      <c r="CN115" s="979"/>
      <c r="CO115" s="979"/>
      <c r="CP115" s="979"/>
      <c r="CQ115" s="979"/>
      <c r="CR115" s="979"/>
      <c r="CS115" s="979"/>
      <c r="CT115" s="979"/>
      <c r="CU115" s="979"/>
      <c r="CV115" s="979"/>
      <c r="CW115" s="979"/>
      <c r="CX115" s="979"/>
      <c r="CY115" s="979"/>
      <c r="CZ115" s="979"/>
      <c r="DA115" s="979"/>
      <c r="DB115" s="979"/>
      <c r="DC115" s="979"/>
      <c r="DD115" s="979"/>
      <c r="DE115" s="979"/>
      <c r="DF115" s="960"/>
      <c r="DG115" s="928">
        <v>10377000</v>
      </c>
      <c r="DH115" s="929"/>
      <c r="DI115" s="929"/>
      <c r="DJ115" s="929"/>
      <c r="DK115" s="929"/>
      <c r="DL115" s="929">
        <v>11003000</v>
      </c>
      <c r="DM115" s="929"/>
      <c r="DN115" s="929"/>
      <c r="DO115" s="929"/>
      <c r="DP115" s="929"/>
      <c r="DQ115" s="929">
        <v>13276000</v>
      </c>
      <c r="DR115" s="929"/>
      <c r="DS115" s="929"/>
      <c r="DT115" s="929"/>
      <c r="DU115" s="929"/>
      <c r="DV115" s="930">
        <v>1.5</v>
      </c>
      <c r="DW115" s="930"/>
      <c r="DX115" s="930"/>
      <c r="DY115" s="930"/>
      <c r="DZ115" s="931"/>
    </row>
    <row r="116" spans="1:130" s="234" customFormat="1" ht="26.25" customHeight="1" x14ac:dyDescent="0.15">
      <c r="A116" s="972"/>
      <c r="B116" s="973"/>
      <c r="C116" s="974" t="s">
        <v>430</v>
      </c>
      <c r="D116" s="974"/>
      <c r="E116" s="974"/>
      <c r="F116" s="974"/>
      <c r="G116" s="974"/>
      <c r="H116" s="974"/>
      <c r="I116" s="974"/>
      <c r="J116" s="974"/>
      <c r="K116" s="974"/>
      <c r="L116" s="974"/>
      <c r="M116" s="974"/>
      <c r="N116" s="974"/>
      <c r="O116" s="974"/>
      <c r="P116" s="974"/>
      <c r="Q116" s="974"/>
      <c r="R116" s="974"/>
      <c r="S116" s="974"/>
      <c r="T116" s="974"/>
      <c r="U116" s="974"/>
      <c r="V116" s="974"/>
      <c r="W116" s="974"/>
      <c r="X116" s="974"/>
      <c r="Y116" s="974"/>
      <c r="Z116" s="975"/>
      <c r="AA116" s="961">
        <v>1770</v>
      </c>
      <c r="AB116" s="962"/>
      <c r="AC116" s="962"/>
      <c r="AD116" s="962"/>
      <c r="AE116" s="963"/>
      <c r="AF116" s="964">
        <v>5816</v>
      </c>
      <c r="AG116" s="962"/>
      <c r="AH116" s="962"/>
      <c r="AI116" s="962"/>
      <c r="AJ116" s="963"/>
      <c r="AK116" s="964">
        <v>4925</v>
      </c>
      <c r="AL116" s="962"/>
      <c r="AM116" s="962"/>
      <c r="AN116" s="962"/>
      <c r="AO116" s="963"/>
      <c r="AP116" s="965">
        <v>0</v>
      </c>
      <c r="AQ116" s="966"/>
      <c r="AR116" s="966"/>
      <c r="AS116" s="966"/>
      <c r="AT116" s="967"/>
      <c r="AU116" s="909"/>
      <c r="AV116" s="910"/>
      <c r="AW116" s="910"/>
      <c r="AX116" s="910"/>
      <c r="AY116" s="910"/>
      <c r="AZ116" s="976" t="s">
        <v>431</v>
      </c>
      <c r="BA116" s="977"/>
      <c r="BB116" s="977"/>
      <c r="BC116" s="977"/>
      <c r="BD116" s="977"/>
      <c r="BE116" s="977"/>
      <c r="BF116" s="977"/>
      <c r="BG116" s="977"/>
      <c r="BH116" s="977"/>
      <c r="BI116" s="977"/>
      <c r="BJ116" s="977"/>
      <c r="BK116" s="977"/>
      <c r="BL116" s="977"/>
      <c r="BM116" s="977"/>
      <c r="BN116" s="977"/>
      <c r="BO116" s="977"/>
      <c r="BP116" s="978"/>
      <c r="BQ116" s="928" t="s">
        <v>420</v>
      </c>
      <c r="BR116" s="929"/>
      <c r="BS116" s="929"/>
      <c r="BT116" s="929"/>
      <c r="BU116" s="929"/>
      <c r="BV116" s="929" t="s">
        <v>119</v>
      </c>
      <c r="BW116" s="929"/>
      <c r="BX116" s="929"/>
      <c r="BY116" s="929"/>
      <c r="BZ116" s="929"/>
      <c r="CA116" s="929" t="s">
        <v>420</v>
      </c>
      <c r="CB116" s="929"/>
      <c r="CC116" s="929"/>
      <c r="CD116" s="929"/>
      <c r="CE116" s="929"/>
      <c r="CF116" s="923" t="s">
        <v>119</v>
      </c>
      <c r="CG116" s="924"/>
      <c r="CH116" s="924"/>
      <c r="CI116" s="924"/>
      <c r="CJ116" s="924"/>
      <c r="CK116" s="954"/>
      <c r="CL116" s="955"/>
      <c r="CM116" s="925" t="s">
        <v>432</v>
      </c>
      <c r="CN116" s="926"/>
      <c r="CO116" s="926"/>
      <c r="CP116" s="926"/>
      <c r="CQ116" s="926"/>
      <c r="CR116" s="926"/>
      <c r="CS116" s="926"/>
      <c r="CT116" s="926"/>
      <c r="CU116" s="926"/>
      <c r="CV116" s="926"/>
      <c r="CW116" s="926"/>
      <c r="CX116" s="926"/>
      <c r="CY116" s="926"/>
      <c r="CZ116" s="926"/>
      <c r="DA116" s="926"/>
      <c r="DB116" s="926"/>
      <c r="DC116" s="926"/>
      <c r="DD116" s="926"/>
      <c r="DE116" s="926"/>
      <c r="DF116" s="927"/>
      <c r="DG116" s="928" t="s">
        <v>420</v>
      </c>
      <c r="DH116" s="929"/>
      <c r="DI116" s="929"/>
      <c r="DJ116" s="929"/>
      <c r="DK116" s="929"/>
      <c r="DL116" s="929" t="s">
        <v>420</v>
      </c>
      <c r="DM116" s="929"/>
      <c r="DN116" s="929"/>
      <c r="DO116" s="929"/>
      <c r="DP116" s="929"/>
      <c r="DQ116" s="929" t="s">
        <v>420</v>
      </c>
      <c r="DR116" s="929"/>
      <c r="DS116" s="929"/>
      <c r="DT116" s="929"/>
      <c r="DU116" s="929"/>
      <c r="DV116" s="930" t="s">
        <v>420</v>
      </c>
      <c r="DW116" s="930"/>
      <c r="DX116" s="930"/>
      <c r="DY116" s="930"/>
      <c r="DZ116" s="931"/>
    </row>
    <row r="117" spans="1:130" s="234" customFormat="1" ht="26.25" customHeight="1" x14ac:dyDescent="0.15">
      <c r="A117" s="913" t="s">
        <v>153</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984" t="s">
        <v>433</v>
      </c>
      <c r="Z117" s="895"/>
      <c r="AA117" s="985">
        <v>310829766</v>
      </c>
      <c r="AB117" s="986"/>
      <c r="AC117" s="986"/>
      <c r="AD117" s="986"/>
      <c r="AE117" s="987"/>
      <c r="AF117" s="988">
        <v>297522751</v>
      </c>
      <c r="AG117" s="986"/>
      <c r="AH117" s="986"/>
      <c r="AI117" s="986"/>
      <c r="AJ117" s="987"/>
      <c r="AK117" s="988">
        <v>307048357</v>
      </c>
      <c r="AL117" s="986"/>
      <c r="AM117" s="986"/>
      <c r="AN117" s="986"/>
      <c r="AO117" s="987"/>
      <c r="AP117" s="989"/>
      <c r="AQ117" s="990"/>
      <c r="AR117" s="990"/>
      <c r="AS117" s="990"/>
      <c r="AT117" s="991"/>
      <c r="AU117" s="909"/>
      <c r="AV117" s="910"/>
      <c r="AW117" s="910"/>
      <c r="AX117" s="910"/>
      <c r="AY117" s="910"/>
      <c r="AZ117" s="958" t="s">
        <v>434</v>
      </c>
      <c r="BA117" s="959"/>
      <c r="BB117" s="959"/>
      <c r="BC117" s="959"/>
      <c r="BD117" s="959"/>
      <c r="BE117" s="959"/>
      <c r="BF117" s="959"/>
      <c r="BG117" s="959"/>
      <c r="BH117" s="959"/>
      <c r="BI117" s="959"/>
      <c r="BJ117" s="959"/>
      <c r="BK117" s="959"/>
      <c r="BL117" s="959"/>
      <c r="BM117" s="959"/>
      <c r="BN117" s="959"/>
      <c r="BO117" s="959"/>
      <c r="BP117" s="960"/>
      <c r="BQ117" s="928" t="s">
        <v>119</v>
      </c>
      <c r="BR117" s="929"/>
      <c r="BS117" s="929"/>
      <c r="BT117" s="929"/>
      <c r="BU117" s="929"/>
      <c r="BV117" s="929" t="s">
        <v>420</v>
      </c>
      <c r="BW117" s="929"/>
      <c r="BX117" s="929"/>
      <c r="BY117" s="929"/>
      <c r="BZ117" s="929"/>
      <c r="CA117" s="929" t="s">
        <v>420</v>
      </c>
      <c r="CB117" s="929"/>
      <c r="CC117" s="929"/>
      <c r="CD117" s="929"/>
      <c r="CE117" s="929"/>
      <c r="CF117" s="923" t="s">
        <v>420</v>
      </c>
      <c r="CG117" s="924"/>
      <c r="CH117" s="924"/>
      <c r="CI117" s="924"/>
      <c r="CJ117" s="924"/>
      <c r="CK117" s="954"/>
      <c r="CL117" s="955"/>
      <c r="CM117" s="925" t="s">
        <v>435</v>
      </c>
      <c r="CN117" s="926"/>
      <c r="CO117" s="926"/>
      <c r="CP117" s="926"/>
      <c r="CQ117" s="926"/>
      <c r="CR117" s="926"/>
      <c r="CS117" s="926"/>
      <c r="CT117" s="926"/>
      <c r="CU117" s="926"/>
      <c r="CV117" s="926"/>
      <c r="CW117" s="926"/>
      <c r="CX117" s="926"/>
      <c r="CY117" s="926"/>
      <c r="CZ117" s="926"/>
      <c r="DA117" s="926"/>
      <c r="DB117" s="926"/>
      <c r="DC117" s="926"/>
      <c r="DD117" s="926"/>
      <c r="DE117" s="926"/>
      <c r="DF117" s="927"/>
      <c r="DG117" s="928" t="s">
        <v>119</v>
      </c>
      <c r="DH117" s="929"/>
      <c r="DI117" s="929"/>
      <c r="DJ117" s="929"/>
      <c r="DK117" s="929"/>
      <c r="DL117" s="929" t="s">
        <v>119</v>
      </c>
      <c r="DM117" s="929"/>
      <c r="DN117" s="929"/>
      <c r="DO117" s="929"/>
      <c r="DP117" s="929"/>
      <c r="DQ117" s="929" t="s">
        <v>420</v>
      </c>
      <c r="DR117" s="929"/>
      <c r="DS117" s="929"/>
      <c r="DT117" s="929"/>
      <c r="DU117" s="929"/>
      <c r="DV117" s="930" t="s">
        <v>119</v>
      </c>
      <c r="DW117" s="930"/>
      <c r="DX117" s="930"/>
      <c r="DY117" s="930"/>
      <c r="DZ117" s="931"/>
    </row>
    <row r="118" spans="1:130" s="234" customFormat="1" ht="26.25" customHeight="1" x14ac:dyDescent="0.15">
      <c r="A118" s="913" t="s">
        <v>408</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3" t="s">
        <v>406</v>
      </c>
      <c r="AB118" s="894"/>
      <c r="AC118" s="894"/>
      <c r="AD118" s="894"/>
      <c r="AE118" s="895"/>
      <c r="AF118" s="893" t="s">
        <v>293</v>
      </c>
      <c r="AG118" s="894"/>
      <c r="AH118" s="894"/>
      <c r="AI118" s="894"/>
      <c r="AJ118" s="895"/>
      <c r="AK118" s="893" t="s">
        <v>292</v>
      </c>
      <c r="AL118" s="894"/>
      <c r="AM118" s="894"/>
      <c r="AN118" s="894"/>
      <c r="AO118" s="895"/>
      <c r="AP118" s="980" t="s">
        <v>407</v>
      </c>
      <c r="AQ118" s="981"/>
      <c r="AR118" s="981"/>
      <c r="AS118" s="981"/>
      <c r="AT118" s="982"/>
      <c r="AU118" s="909"/>
      <c r="AV118" s="910"/>
      <c r="AW118" s="910"/>
      <c r="AX118" s="910"/>
      <c r="AY118" s="910"/>
      <c r="AZ118" s="983" t="s">
        <v>436</v>
      </c>
      <c r="BA118" s="974"/>
      <c r="BB118" s="974"/>
      <c r="BC118" s="974"/>
      <c r="BD118" s="974"/>
      <c r="BE118" s="974"/>
      <c r="BF118" s="974"/>
      <c r="BG118" s="974"/>
      <c r="BH118" s="974"/>
      <c r="BI118" s="974"/>
      <c r="BJ118" s="974"/>
      <c r="BK118" s="974"/>
      <c r="BL118" s="974"/>
      <c r="BM118" s="974"/>
      <c r="BN118" s="974"/>
      <c r="BO118" s="974"/>
      <c r="BP118" s="975"/>
      <c r="BQ118" s="1000" t="s">
        <v>119</v>
      </c>
      <c r="BR118" s="1001"/>
      <c r="BS118" s="1001"/>
      <c r="BT118" s="1001"/>
      <c r="BU118" s="1001"/>
      <c r="BV118" s="1001" t="s">
        <v>119</v>
      </c>
      <c r="BW118" s="1001"/>
      <c r="BX118" s="1001"/>
      <c r="BY118" s="1001"/>
      <c r="BZ118" s="1001"/>
      <c r="CA118" s="1001" t="s">
        <v>119</v>
      </c>
      <c r="CB118" s="1001"/>
      <c r="CC118" s="1001"/>
      <c r="CD118" s="1001"/>
      <c r="CE118" s="1001"/>
      <c r="CF118" s="923" t="s">
        <v>119</v>
      </c>
      <c r="CG118" s="924"/>
      <c r="CH118" s="924"/>
      <c r="CI118" s="924"/>
      <c r="CJ118" s="924"/>
      <c r="CK118" s="954"/>
      <c r="CL118" s="955"/>
      <c r="CM118" s="925" t="s">
        <v>437</v>
      </c>
      <c r="CN118" s="926"/>
      <c r="CO118" s="926"/>
      <c r="CP118" s="926"/>
      <c r="CQ118" s="926"/>
      <c r="CR118" s="926"/>
      <c r="CS118" s="926"/>
      <c r="CT118" s="926"/>
      <c r="CU118" s="926"/>
      <c r="CV118" s="926"/>
      <c r="CW118" s="926"/>
      <c r="CX118" s="926"/>
      <c r="CY118" s="926"/>
      <c r="CZ118" s="926"/>
      <c r="DA118" s="926"/>
      <c r="DB118" s="926"/>
      <c r="DC118" s="926"/>
      <c r="DD118" s="926"/>
      <c r="DE118" s="926"/>
      <c r="DF118" s="927"/>
      <c r="DG118" s="928" t="s">
        <v>119</v>
      </c>
      <c r="DH118" s="929"/>
      <c r="DI118" s="929"/>
      <c r="DJ118" s="929"/>
      <c r="DK118" s="929"/>
      <c r="DL118" s="929" t="s">
        <v>119</v>
      </c>
      <c r="DM118" s="929"/>
      <c r="DN118" s="929"/>
      <c r="DO118" s="929"/>
      <c r="DP118" s="929"/>
      <c r="DQ118" s="929" t="s">
        <v>119</v>
      </c>
      <c r="DR118" s="929"/>
      <c r="DS118" s="929"/>
      <c r="DT118" s="929"/>
      <c r="DU118" s="929"/>
      <c r="DV118" s="930" t="s">
        <v>119</v>
      </c>
      <c r="DW118" s="930"/>
      <c r="DX118" s="930"/>
      <c r="DY118" s="930"/>
      <c r="DZ118" s="931"/>
    </row>
    <row r="119" spans="1:130" s="234" customFormat="1" ht="26.25" customHeight="1" x14ac:dyDescent="0.15">
      <c r="A119" s="1065" t="s">
        <v>411</v>
      </c>
      <c r="B119" s="953"/>
      <c r="C119" s="932" t="s">
        <v>412</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00">
        <v>3075</v>
      </c>
      <c r="AB119" s="901"/>
      <c r="AC119" s="901"/>
      <c r="AD119" s="901"/>
      <c r="AE119" s="902"/>
      <c r="AF119" s="903">
        <v>32484</v>
      </c>
      <c r="AG119" s="901"/>
      <c r="AH119" s="901"/>
      <c r="AI119" s="901"/>
      <c r="AJ119" s="902"/>
      <c r="AK119" s="903">
        <v>31954</v>
      </c>
      <c r="AL119" s="901"/>
      <c r="AM119" s="901"/>
      <c r="AN119" s="901"/>
      <c r="AO119" s="902"/>
      <c r="AP119" s="904">
        <v>0</v>
      </c>
      <c r="AQ119" s="905"/>
      <c r="AR119" s="905"/>
      <c r="AS119" s="905"/>
      <c r="AT119" s="906"/>
      <c r="AU119" s="911"/>
      <c r="AV119" s="912"/>
      <c r="AW119" s="912"/>
      <c r="AX119" s="912"/>
      <c r="AY119" s="912"/>
      <c r="AZ119" s="265" t="s">
        <v>153</v>
      </c>
      <c r="BA119" s="265"/>
      <c r="BB119" s="265"/>
      <c r="BC119" s="265"/>
      <c r="BD119" s="265"/>
      <c r="BE119" s="265"/>
      <c r="BF119" s="265"/>
      <c r="BG119" s="265"/>
      <c r="BH119" s="265"/>
      <c r="BI119" s="265"/>
      <c r="BJ119" s="265"/>
      <c r="BK119" s="265"/>
      <c r="BL119" s="265"/>
      <c r="BM119" s="265"/>
      <c r="BN119" s="265"/>
      <c r="BO119" s="984" t="s">
        <v>438</v>
      </c>
      <c r="BP119" s="1008"/>
      <c r="BQ119" s="1000">
        <v>5752621112</v>
      </c>
      <c r="BR119" s="1001"/>
      <c r="BS119" s="1001"/>
      <c r="BT119" s="1001"/>
      <c r="BU119" s="1001"/>
      <c r="BV119" s="1001">
        <v>5739695138</v>
      </c>
      <c r="BW119" s="1001"/>
      <c r="BX119" s="1001"/>
      <c r="BY119" s="1001"/>
      <c r="BZ119" s="1001"/>
      <c r="CA119" s="1001">
        <v>5813940735</v>
      </c>
      <c r="CB119" s="1001"/>
      <c r="CC119" s="1001"/>
      <c r="CD119" s="1001"/>
      <c r="CE119" s="1001"/>
      <c r="CF119" s="1002"/>
      <c r="CG119" s="1003"/>
      <c r="CH119" s="1003"/>
      <c r="CI119" s="1003"/>
      <c r="CJ119" s="1004"/>
      <c r="CK119" s="956"/>
      <c r="CL119" s="957"/>
      <c r="CM119" s="1005" t="s">
        <v>439</v>
      </c>
      <c r="CN119" s="1006"/>
      <c r="CO119" s="1006"/>
      <c r="CP119" s="1006"/>
      <c r="CQ119" s="1006"/>
      <c r="CR119" s="1006"/>
      <c r="CS119" s="1006"/>
      <c r="CT119" s="1006"/>
      <c r="CU119" s="1006"/>
      <c r="CV119" s="1006"/>
      <c r="CW119" s="1006"/>
      <c r="CX119" s="1006"/>
      <c r="CY119" s="1006"/>
      <c r="CZ119" s="1006"/>
      <c r="DA119" s="1006"/>
      <c r="DB119" s="1006"/>
      <c r="DC119" s="1006"/>
      <c r="DD119" s="1006"/>
      <c r="DE119" s="1006"/>
      <c r="DF119" s="1007"/>
      <c r="DG119" s="928">
        <v>914480</v>
      </c>
      <c r="DH119" s="929"/>
      <c r="DI119" s="929"/>
      <c r="DJ119" s="929"/>
      <c r="DK119" s="929"/>
      <c r="DL119" s="929">
        <v>854029</v>
      </c>
      <c r="DM119" s="929"/>
      <c r="DN119" s="929"/>
      <c r="DO119" s="929"/>
      <c r="DP119" s="929"/>
      <c r="DQ119" s="929">
        <v>896788</v>
      </c>
      <c r="DR119" s="929"/>
      <c r="DS119" s="929"/>
      <c r="DT119" s="929"/>
      <c r="DU119" s="929"/>
      <c r="DV119" s="930">
        <v>0.1</v>
      </c>
      <c r="DW119" s="930"/>
      <c r="DX119" s="930"/>
      <c r="DY119" s="930"/>
      <c r="DZ119" s="931"/>
    </row>
    <row r="120" spans="1:130" s="234" customFormat="1" ht="26.25" customHeight="1" x14ac:dyDescent="0.15">
      <c r="A120" s="1066"/>
      <c r="B120" s="955"/>
      <c r="C120" s="925" t="s">
        <v>415</v>
      </c>
      <c r="D120" s="926"/>
      <c r="E120" s="926"/>
      <c r="F120" s="926"/>
      <c r="G120" s="926"/>
      <c r="H120" s="926"/>
      <c r="I120" s="926"/>
      <c r="J120" s="926"/>
      <c r="K120" s="926"/>
      <c r="L120" s="926"/>
      <c r="M120" s="926"/>
      <c r="N120" s="926"/>
      <c r="O120" s="926"/>
      <c r="P120" s="926"/>
      <c r="Q120" s="926"/>
      <c r="R120" s="926"/>
      <c r="S120" s="926"/>
      <c r="T120" s="926"/>
      <c r="U120" s="926"/>
      <c r="V120" s="926"/>
      <c r="W120" s="926"/>
      <c r="X120" s="926"/>
      <c r="Y120" s="926"/>
      <c r="Z120" s="927"/>
      <c r="AA120" s="961" t="s">
        <v>119</v>
      </c>
      <c r="AB120" s="962"/>
      <c r="AC120" s="962"/>
      <c r="AD120" s="962"/>
      <c r="AE120" s="963"/>
      <c r="AF120" s="964" t="s">
        <v>119</v>
      </c>
      <c r="AG120" s="962"/>
      <c r="AH120" s="962"/>
      <c r="AI120" s="962"/>
      <c r="AJ120" s="963"/>
      <c r="AK120" s="964" t="s">
        <v>119</v>
      </c>
      <c r="AL120" s="962"/>
      <c r="AM120" s="962"/>
      <c r="AN120" s="962"/>
      <c r="AO120" s="963"/>
      <c r="AP120" s="965" t="s">
        <v>119</v>
      </c>
      <c r="AQ120" s="966"/>
      <c r="AR120" s="966"/>
      <c r="AS120" s="966"/>
      <c r="AT120" s="967"/>
      <c r="AU120" s="992" t="s">
        <v>440</v>
      </c>
      <c r="AV120" s="993"/>
      <c r="AW120" s="993"/>
      <c r="AX120" s="993"/>
      <c r="AY120" s="994"/>
      <c r="AZ120" s="949" t="s">
        <v>441</v>
      </c>
      <c r="BA120" s="898"/>
      <c r="BB120" s="898"/>
      <c r="BC120" s="898"/>
      <c r="BD120" s="898"/>
      <c r="BE120" s="898"/>
      <c r="BF120" s="898"/>
      <c r="BG120" s="898"/>
      <c r="BH120" s="898"/>
      <c r="BI120" s="898"/>
      <c r="BJ120" s="898"/>
      <c r="BK120" s="898"/>
      <c r="BL120" s="898"/>
      <c r="BM120" s="898"/>
      <c r="BN120" s="898"/>
      <c r="BO120" s="898"/>
      <c r="BP120" s="899"/>
      <c r="BQ120" s="935">
        <v>318256425</v>
      </c>
      <c r="BR120" s="936"/>
      <c r="BS120" s="936"/>
      <c r="BT120" s="936"/>
      <c r="BU120" s="936"/>
      <c r="BV120" s="936">
        <v>372717674</v>
      </c>
      <c r="BW120" s="936"/>
      <c r="BX120" s="936"/>
      <c r="BY120" s="936"/>
      <c r="BZ120" s="936"/>
      <c r="CA120" s="936">
        <v>425225067</v>
      </c>
      <c r="CB120" s="936"/>
      <c r="CC120" s="936"/>
      <c r="CD120" s="936"/>
      <c r="CE120" s="936"/>
      <c r="CF120" s="950">
        <v>47.9</v>
      </c>
      <c r="CG120" s="951"/>
      <c r="CH120" s="951"/>
      <c r="CI120" s="951"/>
      <c r="CJ120" s="951"/>
      <c r="CK120" s="1009" t="s">
        <v>442</v>
      </c>
      <c r="CL120" s="1010"/>
      <c r="CM120" s="1010"/>
      <c r="CN120" s="1010"/>
      <c r="CO120" s="1011"/>
      <c r="CP120" s="1017" t="s">
        <v>386</v>
      </c>
      <c r="CQ120" s="1018"/>
      <c r="CR120" s="1018"/>
      <c r="CS120" s="1018"/>
      <c r="CT120" s="1018"/>
      <c r="CU120" s="1018"/>
      <c r="CV120" s="1018"/>
      <c r="CW120" s="1018"/>
      <c r="CX120" s="1018"/>
      <c r="CY120" s="1018"/>
      <c r="CZ120" s="1018"/>
      <c r="DA120" s="1018"/>
      <c r="DB120" s="1018"/>
      <c r="DC120" s="1018"/>
      <c r="DD120" s="1018"/>
      <c r="DE120" s="1018"/>
      <c r="DF120" s="1019"/>
      <c r="DG120" s="935">
        <v>69707477</v>
      </c>
      <c r="DH120" s="936"/>
      <c r="DI120" s="936"/>
      <c r="DJ120" s="936"/>
      <c r="DK120" s="936"/>
      <c r="DL120" s="936">
        <v>71791513</v>
      </c>
      <c r="DM120" s="936"/>
      <c r="DN120" s="936"/>
      <c r="DO120" s="936"/>
      <c r="DP120" s="936"/>
      <c r="DQ120" s="936">
        <v>87906994</v>
      </c>
      <c r="DR120" s="936"/>
      <c r="DS120" s="936"/>
      <c r="DT120" s="936"/>
      <c r="DU120" s="936"/>
      <c r="DV120" s="937">
        <v>9.9</v>
      </c>
      <c r="DW120" s="937"/>
      <c r="DX120" s="937"/>
      <c r="DY120" s="937"/>
      <c r="DZ120" s="938"/>
    </row>
    <row r="121" spans="1:130" s="234" customFormat="1" ht="26.25" customHeight="1" x14ac:dyDescent="0.15">
      <c r="A121" s="1066"/>
      <c r="B121" s="955"/>
      <c r="C121" s="976" t="s">
        <v>443</v>
      </c>
      <c r="D121" s="977"/>
      <c r="E121" s="977"/>
      <c r="F121" s="977"/>
      <c r="G121" s="977"/>
      <c r="H121" s="977"/>
      <c r="I121" s="977"/>
      <c r="J121" s="977"/>
      <c r="K121" s="977"/>
      <c r="L121" s="977"/>
      <c r="M121" s="977"/>
      <c r="N121" s="977"/>
      <c r="O121" s="977"/>
      <c r="P121" s="977"/>
      <c r="Q121" s="977"/>
      <c r="R121" s="977"/>
      <c r="S121" s="977"/>
      <c r="T121" s="977"/>
      <c r="U121" s="977"/>
      <c r="V121" s="977"/>
      <c r="W121" s="977"/>
      <c r="X121" s="977"/>
      <c r="Y121" s="977"/>
      <c r="Z121" s="978"/>
      <c r="AA121" s="961">
        <v>570017</v>
      </c>
      <c r="AB121" s="962"/>
      <c r="AC121" s="962"/>
      <c r="AD121" s="962"/>
      <c r="AE121" s="963"/>
      <c r="AF121" s="964">
        <v>625745</v>
      </c>
      <c r="AG121" s="962"/>
      <c r="AH121" s="962"/>
      <c r="AI121" s="962"/>
      <c r="AJ121" s="963"/>
      <c r="AK121" s="964" t="s">
        <v>119</v>
      </c>
      <c r="AL121" s="962"/>
      <c r="AM121" s="962"/>
      <c r="AN121" s="962"/>
      <c r="AO121" s="963"/>
      <c r="AP121" s="965" t="s">
        <v>119</v>
      </c>
      <c r="AQ121" s="966"/>
      <c r="AR121" s="966"/>
      <c r="AS121" s="966"/>
      <c r="AT121" s="967"/>
      <c r="AU121" s="995"/>
      <c r="AV121" s="996"/>
      <c r="AW121" s="996"/>
      <c r="AX121" s="996"/>
      <c r="AY121" s="997"/>
      <c r="AZ121" s="958" t="s">
        <v>444</v>
      </c>
      <c r="BA121" s="959"/>
      <c r="BB121" s="959"/>
      <c r="BC121" s="959"/>
      <c r="BD121" s="959"/>
      <c r="BE121" s="959"/>
      <c r="BF121" s="959"/>
      <c r="BG121" s="959"/>
      <c r="BH121" s="959"/>
      <c r="BI121" s="959"/>
      <c r="BJ121" s="959"/>
      <c r="BK121" s="959"/>
      <c r="BL121" s="959"/>
      <c r="BM121" s="959"/>
      <c r="BN121" s="959"/>
      <c r="BO121" s="959"/>
      <c r="BP121" s="960"/>
      <c r="BQ121" s="928">
        <v>216968311</v>
      </c>
      <c r="BR121" s="929"/>
      <c r="BS121" s="929"/>
      <c r="BT121" s="929"/>
      <c r="BU121" s="929"/>
      <c r="BV121" s="929">
        <v>208212476</v>
      </c>
      <c r="BW121" s="929"/>
      <c r="BX121" s="929"/>
      <c r="BY121" s="929"/>
      <c r="BZ121" s="929"/>
      <c r="CA121" s="929">
        <v>201722880</v>
      </c>
      <c r="CB121" s="929"/>
      <c r="CC121" s="929"/>
      <c r="CD121" s="929"/>
      <c r="CE121" s="929"/>
      <c r="CF121" s="923">
        <v>22.7</v>
      </c>
      <c r="CG121" s="924"/>
      <c r="CH121" s="924"/>
      <c r="CI121" s="924"/>
      <c r="CJ121" s="924"/>
      <c r="CK121" s="1012"/>
      <c r="CL121" s="1013"/>
      <c r="CM121" s="1013"/>
      <c r="CN121" s="1013"/>
      <c r="CO121" s="1014"/>
      <c r="CP121" s="1022" t="s">
        <v>387</v>
      </c>
      <c r="CQ121" s="1023"/>
      <c r="CR121" s="1023"/>
      <c r="CS121" s="1023"/>
      <c r="CT121" s="1023"/>
      <c r="CU121" s="1023"/>
      <c r="CV121" s="1023"/>
      <c r="CW121" s="1023"/>
      <c r="CX121" s="1023"/>
      <c r="CY121" s="1023"/>
      <c r="CZ121" s="1023"/>
      <c r="DA121" s="1023"/>
      <c r="DB121" s="1023"/>
      <c r="DC121" s="1023"/>
      <c r="DD121" s="1023"/>
      <c r="DE121" s="1023"/>
      <c r="DF121" s="1024"/>
      <c r="DG121" s="928" t="s">
        <v>119</v>
      </c>
      <c r="DH121" s="929"/>
      <c r="DI121" s="929"/>
      <c r="DJ121" s="929"/>
      <c r="DK121" s="929"/>
      <c r="DL121" s="929" t="s">
        <v>119</v>
      </c>
      <c r="DM121" s="929"/>
      <c r="DN121" s="929"/>
      <c r="DO121" s="929"/>
      <c r="DP121" s="929"/>
      <c r="DQ121" s="929">
        <v>46726271</v>
      </c>
      <c r="DR121" s="929"/>
      <c r="DS121" s="929"/>
      <c r="DT121" s="929"/>
      <c r="DU121" s="929"/>
      <c r="DV121" s="930">
        <v>5.3</v>
      </c>
      <c r="DW121" s="930"/>
      <c r="DX121" s="930"/>
      <c r="DY121" s="930"/>
      <c r="DZ121" s="931"/>
    </row>
    <row r="122" spans="1:130" s="234" customFormat="1" ht="26.25" customHeight="1" x14ac:dyDescent="0.15">
      <c r="A122" s="1066"/>
      <c r="B122" s="955"/>
      <c r="C122" s="925" t="s">
        <v>426</v>
      </c>
      <c r="D122" s="926"/>
      <c r="E122" s="926"/>
      <c r="F122" s="926"/>
      <c r="G122" s="926"/>
      <c r="H122" s="926"/>
      <c r="I122" s="926"/>
      <c r="J122" s="926"/>
      <c r="K122" s="926"/>
      <c r="L122" s="926"/>
      <c r="M122" s="926"/>
      <c r="N122" s="926"/>
      <c r="O122" s="926"/>
      <c r="P122" s="926"/>
      <c r="Q122" s="926"/>
      <c r="R122" s="926"/>
      <c r="S122" s="926"/>
      <c r="T122" s="926"/>
      <c r="U122" s="926"/>
      <c r="V122" s="926"/>
      <c r="W122" s="926"/>
      <c r="X122" s="926"/>
      <c r="Y122" s="926"/>
      <c r="Z122" s="927"/>
      <c r="AA122" s="961" t="s">
        <v>119</v>
      </c>
      <c r="AB122" s="962"/>
      <c r="AC122" s="962"/>
      <c r="AD122" s="962"/>
      <c r="AE122" s="963"/>
      <c r="AF122" s="964" t="s">
        <v>119</v>
      </c>
      <c r="AG122" s="962"/>
      <c r="AH122" s="962"/>
      <c r="AI122" s="962"/>
      <c r="AJ122" s="963"/>
      <c r="AK122" s="964" t="s">
        <v>119</v>
      </c>
      <c r="AL122" s="962"/>
      <c r="AM122" s="962"/>
      <c r="AN122" s="962"/>
      <c r="AO122" s="963"/>
      <c r="AP122" s="965" t="s">
        <v>119</v>
      </c>
      <c r="AQ122" s="966"/>
      <c r="AR122" s="966"/>
      <c r="AS122" s="966"/>
      <c r="AT122" s="967"/>
      <c r="AU122" s="995"/>
      <c r="AV122" s="996"/>
      <c r="AW122" s="996"/>
      <c r="AX122" s="996"/>
      <c r="AY122" s="997"/>
      <c r="AZ122" s="983" t="s">
        <v>445</v>
      </c>
      <c r="BA122" s="974"/>
      <c r="BB122" s="974"/>
      <c r="BC122" s="974"/>
      <c r="BD122" s="974"/>
      <c r="BE122" s="974"/>
      <c r="BF122" s="974"/>
      <c r="BG122" s="974"/>
      <c r="BH122" s="974"/>
      <c r="BI122" s="974"/>
      <c r="BJ122" s="974"/>
      <c r="BK122" s="974"/>
      <c r="BL122" s="974"/>
      <c r="BM122" s="974"/>
      <c r="BN122" s="974"/>
      <c r="BO122" s="974"/>
      <c r="BP122" s="975"/>
      <c r="BQ122" s="1000">
        <v>2183299178</v>
      </c>
      <c r="BR122" s="1001"/>
      <c r="BS122" s="1001"/>
      <c r="BT122" s="1001"/>
      <c r="BU122" s="1001"/>
      <c r="BV122" s="1001">
        <v>2180897925</v>
      </c>
      <c r="BW122" s="1001"/>
      <c r="BX122" s="1001"/>
      <c r="BY122" s="1001"/>
      <c r="BZ122" s="1001"/>
      <c r="CA122" s="1001">
        <v>2176725338</v>
      </c>
      <c r="CB122" s="1001"/>
      <c r="CC122" s="1001"/>
      <c r="CD122" s="1001"/>
      <c r="CE122" s="1001"/>
      <c r="CF122" s="1020">
        <v>245.3</v>
      </c>
      <c r="CG122" s="1021"/>
      <c r="CH122" s="1021"/>
      <c r="CI122" s="1021"/>
      <c r="CJ122" s="1021"/>
      <c r="CK122" s="1012"/>
      <c r="CL122" s="1013"/>
      <c r="CM122" s="1013"/>
      <c r="CN122" s="1013"/>
      <c r="CO122" s="1014"/>
      <c r="CP122" s="1022" t="s">
        <v>381</v>
      </c>
      <c r="CQ122" s="1023"/>
      <c r="CR122" s="1023"/>
      <c r="CS122" s="1023"/>
      <c r="CT122" s="1023"/>
      <c r="CU122" s="1023"/>
      <c r="CV122" s="1023"/>
      <c r="CW122" s="1023"/>
      <c r="CX122" s="1023"/>
      <c r="CY122" s="1023"/>
      <c r="CZ122" s="1023"/>
      <c r="DA122" s="1023"/>
      <c r="DB122" s="1023"/>
      <c r="DC122" s="1023"/>
      <c r="DD122" s="1023"/>
      <c r="DE122" s="1023"/>
      <c r="DF122" s="1024"/>
      <c r="DG122" s="928">
        <v>107654</v>
      </c>
      <c r="DH122" s="929"/>
      <c r="DI122" s="929"/>
      <c r="DJ122" s="929"/>
      <c r="DK122" s="929"/>
      <c r="DL122" s="929">
        <v>62886</v>
      </c>
      <c r="DM122" s="929"/>
      <c r="DN122" s="929"/>
      <c r="DO122" s="929"/>
      <c r="DP122" s="929"/>
      <c r="DQ122" s="929">
        <v>27419</v>
      </c>
      <c r="DR122" s="929"/>
      <c r="DS122" s="929"/>
      <c r="DT122" s="929"/>
      <c r="DU122" s="929"/>
      <c r="DV122" s="930">
        <v>0</v>
      </c>
      <c r="DW122" s="930"/>
      <c r="DX122" s="930"/>
      <c r="DY122" s="930"/>
      <c r="DZ122" s="931"/>
    </row>
    <row r="123" spans="1:130" s="234" customFormat="1" ht="26.25" customHeight="1" x14ac:dyDescent="0.15">
      <c r="A123" s="1066"/>
      <c r="B123" s="955"/>
      <c r="C123" s="925" t="s">
        <v>432</v>
      </c>
      <c r="D123" s="926"/>
      <c r="E123" s="926"/>
      <c r="F123" s="926"/>
      <c r="G123" s="926"/>
      <c r="H123" s="926"/>
      <c r="I123" s="926"/>
      <c r="J123" s="926"/>
      <c r="K123" s="926"/>
      <c r="L123" s="926"/>
      <c r="M123" s="926"/>
      <c r="N123" s="926"/>
      <c r="O123" s="926"/>
      <c r="P123" s="926"/>
      <c r="Q123" s="926"/>
      <c r="R123" s="926"/>
      <c r="S123" s="926"/>
      <c r="T123" s="926"/>
      <c r="U123" s="926"/>
      <c r="V123" s="926"/>
      <c r="W123" s="926"/>
      <c r="X123" s="926"/>
      <c r="Y123" s="926"/>
      <c r="Z123" s="927"/>
      <c r="AA123" s="961" t="s">
        <v>119</v>
      </c>
      <c r="AB123" s="962"/>
      <c r="AC123" s="962"/>
      <c r="AD123" s="962"/>
      <c r="AE123" s="963"/>
      <c r="AF123" s="964" t="s">
        <v>119</v>
      </c>
      <c r="AG123" s="962"/>
      <c r="AH123" s="962"/>
      <c r="AI123" s="962"/>
      <c r="AJ123" s="963"/>
      <c r="AK123" s="964" t="s">
        <v>119</v>
      </c>
      <c r="AL123" s="962"/>
      <c r="AM123" s="962"/>
      <c r="AN123" s="962"/>
      <c r="AO123" s="963"/>
      <c r="AP123" s="965" t="s">
        <v>119</v>
      </c>
      <c r="AQ123" s="966"/>
      <c r="AR123" s="966"/>
      <c r="AS123" s="966"/>
      <c r="AT123" s="967"/>
      <c r="AU123" s="998"/>
      <c r="AV123" s="999"/>
      <c r="AW123" s="999"/>
      <c r="AX123" s="999"/>
      <c r="AY123" s="999"/>
      <c r="AZ123" s="265" t="s">
        <v>153</v>
      </c>
      <c r="BA123" s="265"/>
      <c r="BB123" s="265"/>
      <c r="BC123" s="265"/>
      <c r="BD123" s="265"/>
      <c r="BE123" s="265"/>
      <c r="BF123" s="265"/>
      <c r="BG123" s="265"/>
      <c r="BH123" s="265"/>
      <c r="BI123" s="265"/>
      <c r="BJ123" s="265"/>
      <c r="BK123" s="265"/>
      <c r="BL123" s="265"/>
      <c r="BM123" s="265"/>
      <c r="BN123" s="265"/>
      <c r="BO123" s="984" t="s">
        <v>446</v>
      </c>
      <c r="BP123" s="1008"/>
      <c r="BQ123" s="1072">
        <v>2718523914</v>
      </c>
      <c r="BR123" s="1073"/>
      <c r="BS123" s="1073"/>
      <c r="BT123" s="1073"/>
      <c r="BU123" s="1073"/>
      <c r="BV123" s="1073">
        <v>2761828075</v>
      </c>
      <c r="BW123" s="1073"/>
      <c r="BX123" s="1073"/>
      <c r="BY123" s="1073"/>
      <c r="BZ123" s="1073"/>
      <c r="CA123" s="1073">
        <v>2803673285</v>
      </c>
      <c r="CB123" s="1073"/>
      <c r="CC123" s="1073"/>
      <c r="CD123" s="1073"/>
      <c r="CE123" s="1073"/>
      <c r="CF123" s="1002"/>
      <c r="CG123" s="1003"/>
      <c r="CH123" s="1003"/>
      <c r="CI123" s="1003"/>
      <c r="CJ123" s="1004"/>
      <c r="CK123" s="1012"/>
      <c r="CL123" s="1013"/>
      <c r="CM123" s="1013"/>
      <c r="CN123" s="1013"/>
      <c r="CO123" s="1014"/>
      <c r="CP123" s="1022" t="s">
        <v>385</v>
      </c>
      <c r="CQ123" s="1023"/>
      <c r="CR123" s="1023"/>
      <c r="CS123" s="1023"/>
      <c r="CT123" s="1023"/>
      <c r="CU123" s="1023"/>
      <c r="CV123" s="1023"/>
      <c r="CW123" s="1023"/>
      <c r="CX123" s="1023"/>
      <c r="CY123" s="1023"/>
      <c r="CZ123" s="1023"/>
      <c r="DA123" s="1023"/>
      <c r="DB123" s="1023"/>
      <c r="DC123" s="1023"/>
      <c r="DD123" s="1023"/>
      <c r="DE123" s="1023"/>
      <c r="DF123" s="1024"/>
      <c r="DG123" s="928" t="s">
        <v>119</v>
      </c>
      <c r="DH123" s="929"/>
      <c r="DI123" s="929"/>
      <c r="DJ123" s="929"/>
      <c r="DK123" s="929"/>
      <c r="DL123" s="929" t="s">
        <v>119</v>
      </c>
      <c r="DM123" s="929"/>
      <c r="DN123" s="929"/>
      <c r="DO123" s="929"/>
      <c r="DP123" s="929"/>
      <c r="DQ123" s="929" t="s">
        <v>119</v>
      </c>
      <c r="DR123" s="929"/>
      <c r="DS123" s="929"/>
      <c r="DT123" s="929"/>
      <c r="DU123" s="929"/>
      <c r="DV123" s="930" t="s">
        <v>119</v>
      </c>
      <c r="DW123" s="930"/>
      <c r="DX123" s="930"/>
      <c r="DY123" s="930"/>
      <c r="DZ123" s="931"/>
    </row>
    <row r="124" spans="1:130" s="234" customFormat="1" ht="26.25" customHeight="1" thickBot="1" x14ac:dyDescent="0.2">
      <c r="A124" s="1066"/>
      <c r="B124" s="955"/>
      <c r="C124" s="925" t="s">
        <v>435</v>
      </c>
      <c r="D124" s="926"/>
      <c r="E124" s="926"/>
      <c r="F124" s="926"/>
      <c r="G124" s="926"/>
      <c r="H124" s="926"/>
      <c r="I124" s="926"/>
      <c r="J124" s="926"/>
      <c r="K124" s="926"/>
      <c r="L124" s="926"/>
      <c r="M124" s="926"/>
      <c r="N124" s="926"/>
      <c r="O124" s="926"/>
      <c r="P124" s="926"/>
      <c r="Q124" s="926"/>
      <c r="R124" s="926"/>
      <c r="S124" s="926"/>
      <c r="T124" s="926"/>
      <c r="U124" s="926"/>
      <c r="V124" s="926"/>
      <c r="W124" s="926"/>
      <c r="X124" s="926"/>
      <c r="Y124" s="926"/>
      <c r="Z124" s="927"/>
      <c r="AA124" s="961" t="s">
        <v>119</v>
      </c>
      <c r="AB124" s="962"/>
      <c r="AC124" s="962"/>
      <c r="AD124" s="962"/>
      <c r="AE124" s="963"/>
      <c r="AF124" s="964" t="s">
        <v>119</v>
      </c>
      <c r="AG124" s="962"/>
      <c r="AH124" s="962"/>
      <c r="AI124" s="962"/>
      <c r="AJ124" s="963"/>
      <c r="AK124" s="964" t="s">
        <v>119</v>
      </c>
      <c r="AL124" s="962"/>
      <c r="AM124" s="962"/>
      <c r="AN124" s="962"/>
      <c r="AO124" s="963"/>
      <c r="AP124" s="965" t="s">
        <v>119</v>
      </c>
      <c r="AQ124" s="966"/>
      <c r="AR124" s="966"/>
      <c r="AS124" s="966"/>
      <c r="AT124" s="967"/>
      <c r="AU124" s="1068" t="s">
        <v>447</v>
      </c>
      <c r="AV124" s="1069"/>
      <c r="AW124" s="1069"/>
      <c r="AX124" s="1069"/>
      <c r="AY124" s="1069"/>
      <c r="AZ124" s="1069"/>
      <c r="BA124" s="1069"/>
      <c r="BB124" s="1069"/>
      <c r="BC124" s="1069"/>
      <c r="BD124" s="1069"/>
      <c r="BE124" s="1069"/>
      <c r="BF124" s="1069"/>
      <c r="BG124" s="1069"/>
      <c r="BH124" s="1069"/>
      <c r="BI124" s="1069"/>
      <c r="BJ124" s="1069"/>
      <c r="BK124" s="1069"/>
      <c r="BL124" s="1069"/>
      <c r="BM124" s="1069"/>
      <c r="BN124" s="1069"/>
      <c r="BO124" s="1069"/>
      <c r="BP124" s="1070"/>
      <c r="BQ124" s="1071">
        <v>324.7</v>
      </c>
      <c r="BR124" s="1032"/>
      <c r="BS124" s="1032"/>
      <c r="BT124" s="1032"/>
      <c r="BU124" s="1032"/>
      <c r="BV124" s="1032">
        <v>335</v>
      </c>
      <c r="BW124" s="1032"/>
      <c r="BX124" s="1032"/>
      <c r="BY124" s="1032"/>
      <c r="BZ124" s="1032"/>
      <c r="CA124" s="1032">
        <v>339.2</v>
      </c>
      <c r="CB124" s="1032"/>
      <c r="CC124" s="1032"/>
      <c r="CD124" s="1032"/>
      <c r="CE124" s="1032"/>
      <c r="CF124" s="1033"/>
      <c r="CG124" s="1034"/>
      <c r="CH124" s="1034"/>
      <c r="CI124" s="1034"/>
      <c r="CJ124" s="1035"/>
      <c r="CK124" s="1015"/>
      <c r="CL124" s="1015"/>
      <c r="CM124" s="1015"/>
      <c r="CN124" s="1015"/>
      <c r="CO124" s="1016"/>
      <c r="CP124" s="1036" t="s">
        <v>448</v>
      </c>
      <c r="CQ124" s="1037"/>
      <c r="CR124" s="1037"/>
      <c r="CS124" s="1037"/>
      <c r="CT124" s="1037"/>
      <c r="CU124" s="1037"/>
      <c r="CV124" s="1037"/>
      <c r="CW124" s="1037"/>
      <c r="CX124" s="1037"/>
      <c r="CY124" s="1037"/>
      <c r="CZ124" s="1037"/>
      <c r="DA124" s="1037"/>
      <c r="DB124" s="1037"/>
      <c r="DC124" s="1037"/>
      <c r="DD124" s="1037"/>
      <c r="DE124" s="1037"/>
      <c r="DF124" s="1038"/>
      <c r="DG124" s="1000">
        <v>35706046</v>
      </c>
      <c r="DH124" s="1001"/>
      <c r="DI124" s="1001"/>
      <c r="DJ124" s="1001"/>
      <c r="DK124" s="1001"/>
      <c r="DL124" s="1001">
        <v>38902274</v>
      </c>
      <c r="DM124" s="1001"/>
      <c r="DN124" s="1001"/>
      <c r="DO124" s="1001"/>
      <c r="DP124" s="1001"/>
      <c r="DQ124" s="1001" t="s">
        <v>119</v>
      </c>
      <c r="DR124" s="1001"/>
      <c r="DS124" s="1001"/>
      <c r="DT124" s="1001"/>
      <c r="DU124" s="1001"/>
      <c r="DV124" s="1025" t="s">
        <v>119</v>
      </c>
      <c r="DW124" s="1025"/>
      <c r="DX124" s="1025"/>
      <c r="DY124" s="1025"/>
      <c r="DZ124" s="1026"/>
    </row>
    <row r="125" spans="1:130" s="234" customFormat="1" ht="26.25" customHeight="1" x14ac:dyDescent="0.15">
      <c r="A125" s="1066"/>
      <c r="B125" s="955"/>
      <c r="C125" s="925" t="s">
        <v>437</v>
      </c>
      <c r="D125" s="926"/>
      <c r="E125" s="926"/>
      <c r="F125" s="926"/>
      <c r="G125" s="926"/>
      <c r="H125" s="926"/>
      <c r="I125" s="926"/>
      <c r="J125" s="926"/>
      <c r="K125" s="926"/>
      <c r="L125" s="926"/>
      <c r="M125" s="926"/>
      <c r="N125" s="926"/>
      <c r="O125" s="926"/>
      <c r="P125" s="926"/>
      <c r="Q125" s="926"/>
      <c r="R125" s="926"/>
      <c r="S125" s="926"/>
      <c r="T125" s="926"/>
      <c r="U125" s="926"/>
      <c r="V125" s="926"/>
      <c r="W125" s="926"/>
      <c r="X125" s="926"/>
      <c r="Y125" s="926"/>
      <c r="Z125" s="927"/>
      <c r="AA125" s="961" t="s">
        <v>119</v>
      </c>
      <c r="AB125" s="962"/>
      <c r="AC125" s="962"/>
      <c r="AD125" s="962"/>
      <c r="AE125" s="963"/>
      <c r="AF125" s="964" t="s">
        <v>119</v>
      </c>
      <c r="AG125" s="962"/>
      <c r="AH125" s="962"/>
      <c r="AI125" s="962"/>
      <c r="AJ125" s="963"/>
      <c r="AK125" s="964" t="s">
        <v>119</v>
      </c>
      <c r="AL125" s="962"/>
      <c r="AM125" s="962"/>
      <c r="AN125" s="962"/>
      <c r="AO125" s="963"/>
      <c r="AP125" s="965" t="s">
        <v>449</v>
      </c>
      <c r="AQ125" s="966"/>
      <c r="AR125" s="966"/>
      <c r="AS125" s="966"/>
      <c r="AT125" s="967"/>
      <c r="AU125" s="266"/>
      <c r="AV125" s="267"/>
      <c r="AW125" s="267"/>
      <c r="AX125" s="267"/>
      <c r="AY125" s="267"/>
      <c r="AZ125" s="267"/>
      <c r="BA125" s="267"/>
      <c r="BB125" s="267"/>
      <c r="BC125" s="267"/>
      <c r="BD125" s="267"/>
      <c r="BE125" s="267"/>
      <c r="BF125" s="267"/>
      <c r="BG125" s="267"/>
      <c r="BH125" s="267"/>
      <c r="BI125" s="267"/>
      <c r="BJ125" s="267"/>
      <c r="BK125" s="267"/>
      <c r="BL125" s="267"/>
      <c r="BM125" s="267"/>
      <c r="BN125" s="267"/>
      <c r="BO125" s="267"/>
      <c r="BP125" s="267"/>
      <c r="BQ125" s="268"/>
      <c r="BR125" s="268"/>
      <c r="BS125" s="268"/>
      <c r="BT125" s="268"/>
      <c r="BU125" s="268"/>
      <c r="BV125" s="268"/>
      <c r="BW125" s="268"/>
      <c r="BX125" s="268"/>
      <c r="BY125" s="268"/>
      <c r="BZ125" s="268"/>
      <c r="CA125" s="268"/>
      <c r="CB125" s="268"/>
      <c r="CC125" s="268"/>
      <c r="CD125" s="268"/>
      <c r="CE125" s="268"/>
      <c r="CF125" s="268"/>
      <c r="CG125" s="268"/>
      <c r="CH125" s="268"/>
      <c r="CI125" s="268"/>
      <c r="CJ125" s="269"/>
      <c r="CK125" s="1027" t="s">
        <v>450</v>
      </c>
      <c r="CL125" s="1010"/>
      <c r="CM125" s="1010"/>
      <c r="CN125" s="1010"/>
      <c r="CO125" s="1011"/>
      <c r="CP125" s="949" t="s">
        <v>451</v>
      </c>
      <c r="CQ125" s="898"/>
      <c r="CR125" s="898"/>
      <c r="CS125" s="898"/>
      <c r="CT125" s="898"/>
      <c r="CU125" s="898"/>
      <c r="CV125" s="898"/>
      <c r="CW125" s="898"/>
      <c r="CX125" s="898"/>
      <c r="CY125" s="898"/>
      <c r="CZ125" s="898"/>
      <c r="DA125" s="898"/>
      <c r="DB125" s="898"/>
      <c r="DC125" s="898"/>
      <c r="DD125" s="898"/>
      <c r="DE125" s="898"/>
      <c r="DF125" s="899"/>
      <c r="DG125" s="935">
        <v>4966158</v>
      </c>
      <c r="DH125" s="936"/>
      <c r="DI125" s="936"/>
      <c r="DJ125" s="936"/>
      <c r="DK125" s="936"/>
      <c r="DL125" s="936">
        <v>1216153</v>
      </c>
      <c r="DM125" s="936"/>
      <c r="DN125" s="936"/>
      <c r="DO125" s="936"/>
      <c r="DP125" s="936"/>
      <c r="DQ125" s="936">
        <v>3369530</v>
      </c>
      <c r="DR125" s="936"/>
      <c r="DS125" s="936"/>
      <c r="DT125" s="936"/>
      <c r="DU125" s="936"/>
      <c r="DV125" s="937">
        <v>0.4</v>
      </c>
      <c r="DW125" s="937"/>
      <c r="DX125" s="937"/>
      <c r="DY125" s="937"/>
      <c r="DZ125" s="938"/>
    </row>
    <row r="126" spans="1:130" s="234" customFormat="1" ht="26.25" customHeight="1" thickBot="1" x14ac:dyDescent="0.2">
      <c r="A126" s="1066"/>
      <c r="B126" s="955"/>
      <c r="C126" s="925" t="s">
        <v>439</v>
      </c>
      <c r="D126" s="926"/>
      <c r="E126" s="926"/>
      <c r="F126" s="926"/>
      <c r="G126" s="926"/>
      <c r="H126" s="926"/>
      <c r="I126" s="926"/>
      <c r="J126" s="926"/>
      <c r="K126" s="926"/>
      <c r="L126" s="926"/>
      <c r="M126" s="926"/>
      <c r="N126" s="926"/>
      <c r="O126" s="926"/>
      <c r="P126" s="926"/>
      <c r="Q126" s="926"/>
      <c r="R126" s="926"/>
      <c r="S126" s="926"/>
      <c r="T126" s="926"/>
      <c r="U126" s="926"/>
      <c r="V126" s="926"/>
      <c r="W126" s="926"/>
      <c r="X126" s="926"/>
      <c r="Y126" s="926"/>
      <c r="Z126" s="927"/>
      <c r="AA126" s="961">
        <v>63778</v>
      </c>
      <c r="AB126" s="962"/>
      <c r="AC126" s="962"/>
      <c r="AD126" s="962"/>
      <c r="AE126" s="963"/>
      <c r="AF126" s="964">
        <v>60451</v>
      </c>
      <c r="AG126" s="962"/>
      <c r="AH126" s="962"/>
      <c r="AI126" s="962"/>
      <c r="AJ126" s="963"/>
      <c r="AK126" s="964">
        <v>60887</v>
      </c>
      <c r="AL126" s="962"/>
      <c r="AM126" s="962"/>
      <c r="AN126" s="962"/>
      <c r="AO126" s="963"/>
      <c r="AP126" s="965">
        <v>0</v>
      </c>
      <c r="AQ126" s="966"/>
      <c r="AR126" s="966"/>
      <c r="AS126" s="966"/>
      <c r="AT126" s="967"/>
      <c r="AU126" s="270"/>
      <c r="AV126" s="270"/>
      <c r="AW126" s="270"/>
      <c r="AX126" s="270"/>
      <c r="AY126" s="270"/>
      <c r="AZ126" s="270"/>
      <c r="BA126" s="270"/>
      <c r="BB126" s="270"/>
      <c r="BC126" s="270"/>
      <c r="BD126" s="270"/>
      <c r="BE126" s="270"/>
      <c r="BF126" s="270"/>
      <c r="BG126" s="270"/>
      <c r="BH126" s="270"/>
      <c r="BI126" s="270"/>
      <c r="BJ126" s="270"/>
      <c r="BK126" s="270"/>
      <c r="BL126" s="270"/>
      <c r="BM126" s="270"/>
      <c r="BN126" s="270"/>
      <c r="BO126" s="270"/>
      <c r="BP126" s="270"/>
      <c r="BQ126" s="270"/>
      <c r="BR126" s="270"/>
      <c r="BS126" s="270"/>
      <c r="BT126" s="270"/>
      <c r="BU126" s="270"/>
      <c r="BV126" s="270"/>
      <c r="BW126" s="270"/>
      <c r="BX126" s="270"/>
      <c r="BY126" s="270"/>
      <c r="BZ126" s="270"/>
      <c r="CA126" s="270"/>
      <c r="CB126" s="270"/>
      <c r="CC126" s="270"/>
      <c r="CD126" s="271"/>
      <c r="CE126" s="271"/>
      <c r="CF126" s="271"/>
      <c r="CG126" s="268"/>
      <c r="CH126" s="268"/>
      <c r="CI126" s="268"/>
      <c r="CJ126" s="269"/>
      <c r="CK126" s="1028"/>
      <c r="CL126" s="1013"/>
      <c r="CM126" s="1013"/>
      <c r="CN126" s="1013"/>
      <c r="CO126" s="1014"/>
      <c r="CP126" s="958" t="s">
        <v>452</v>
      </c>
      <c r="CQ126" s="959"/>
      <c r="CR126" s="959"/>
      <c r="CS126" s="959"/>
      <c r="CT126" s="959"/>
      <c r="CU126" s="959"/>
      <c r="CV126" s="959"/>
      <c r="CW126" s="959"/>
      <c r="CX126" s="959"/>
      <c r="CY126" s="959"/>
      <c r="CZ126" s="959"/>
      <c r="DA126" s="959"/>
      <c r="DB126" s="959"/>
      <c r="DC126" s="959"/>
      <c r="DD126" s="959"/>
      <c r="DE126" s="959"/>
      <c r="DF126" s="960"/>
      <c r="DG126" s="928">
        <v>10239397</v>
      </c>
      <c r="DH126" s="929"/>
      <c r="DI126" s="929"/>
      <c r="DJ126" s="929"/>
      <c r="DK126" s="929"/>
      <c r="DL126" s="929" t="s">
        <v>119</v>
      </c>
      <c r="DM126" s="929"/>
      <c r="DN126" s="929"/>
      <c r="DO126" s="929"/>
      <c r="DP126" s="929"/>
      <c r="DQ126" s="929" t="s">
        <v>119</v>
      </c>
      <c r="DR126" s="929"/>
      <c r="DS126" s="929"/>
      <c r="DT126" s="929"/>
      <c r="DU126" s="929"/>
      <c r="DV126" s="930" t="s">
        <v>119</v>
      </c>
      <c r="DW126" s="930"/>
      <c r="DX126" s="930"/>
      <c r="DY126" s="930"/>
      <c r="DZ126" s="931"/>
    </row>
    <row r="127" spans="1:130" s="234" customFormat="1" ht="26.25" customHeight="1" x14ac:dyDescent="0.15">
      <c r="A127" s="1067"/>
      <c r="B127" s="957"/>
      <c r="C127" s="1005" t="s">
        <v>453</v>
      </c>
      <c r="D127" s="1006"/>
      <c r="E127" s="1006"/>
      <c r="F127" s="1006"/>
      <c r="G127" s="1006"/>
      <c r="H127" s="1006"/>
      <c r="I127" s="1006"/>
      <c r="J127" s="1006"/>
      <c r="K127" s="1006"/>
      <c r="L127" s="1006"/>
      <c r="M127" s="1006"/>
      <c r="N127" s="1006"/>
      <c r="O127" s="1006"/>
      <c r="P127" s="1006"/>
      <c r="Q127" s="1006"/>
      <c r="R127" s="1006"/>
      <c r="S127" s="1006"/>
      <c r="T127" s="1006"/>
      <c r="U127" s="1006"/>
      <c r="V127" s="1006"/>
      <c r="W127" s="1006"/>
      <c r="X127" s="1006"/>
      <c r="Y127" s="1006"/>
      <c r="Z127" s="1007"/>
      <c r="AA127" s="961">
        <v>14050</v>
      </c>
      <c r="AB127" s="962"/>
      <c r="AC127" s="962"/>
      <c r="AD127" s="962"/>
      <c r="AE127" s="963"/>
      <c r="AF127" s="964">
        <v>12924</v>
      </c>
      <c r="AG127" s="962"/>
      <c r="AH127" s="962"/>
      <c r="AI127" s="962"/>
      <c r="AJ127" s="963"/>
      <c r="AK127" s="964">
        <v>10779</v>
      </c>
      <c r="AL127" s="962"/>
      <c r="AM127" s="962"/>
      <c r="AN127" s="962"/>
      <c r="AO127" s="963"/>
      <c r="AP127" s="965">
        <v>0</v>
      </c>
      <c r="AQ127" s="966"/>
      <c r="AR127" s="966"/>
      <c r="AS127" s="966"/>
      <c r="AT127" s="967"/>
      <c r="AU127" s="270"/>
      <c r="AV127" s="270"/>
      <c r="AW127" s="270"/>
      <c r="AX127" s="1039" t="s">
        <v>454</v>
      </c>
      <c r="AY127" s="1040"/>
      <c r="AZ127" s="1040"/>
      <c r="BA127" s="1040"/>
      <c r="BB127" s="1040"/>
      <c r="BC127" s="1040"/>
      <c r="BD127" s="1040"/>
      <c r="BE127" s="1041"/>
      <c r="BF127" s="1042" t="s">
        <v>455</v>
      </c>
      <c r="BG127" s="1040"/>
      <c r="BH127" s="1040"/>
      <c r="BI127" s="1040"/>
      <c r="BJ127" s="1040"/>
      <c r="BK127" s="1040"/>
      <c r="BL127" s="1041"/>
      <c r="BM127" s="1042" t="s">
        <v>456</v>
      </c>
      <c r="BN127" s="1040"/>
      <c r="BO127" s="1040"/>
      <c r="BP127" s="1040"/>
      <c r="BQ127" s="1040"/>
      <c r="BR127" s="1040"/>
      <c r="BS127" s="1041"/>
      <c r="BT127" s="1042" t="s">
        <v>457</v>
      </c>
      <c r="BU127" s="1040"/>
      <c r="BV127" s="1040"/>
      <c r="BW127" s="1040"/>
      <c r="BX127" s="1040"/>
      <c r="BY127" s="1040"/>
      <c r="BZ127" s="1064"/>
      <c r="CA127" s="270"/>
      <c r="CB127" s="270"/>
      <c r="CC127" s="270"/>
      <c r="CD127" s="271"/>
      <c r="CE127" s="271"/>
      <c r="CF127" s="271"/>
      <c r="CG127" s="268"/>
      <c r="CH127" s="268"/>
      <c r="CI127" s="268"/>
      <c r="CJ127" s="269"/>
      <c r="CK127" s="1028"/>
      <c r="CL127" s="1013"/>
      <c r="CM127" s="1013"/>
      <c r="CN127" s="1013"/>
      <c r="CO127" s="1014"/>
      <c r="CP127" s="958" t="s">
        <v>458</v>
      </c>
      <c r="CQ127" s="959"/>
      <c r="CR127" s="959"/>
      <c r="CS127" s="959"/>
      <c r="CT127" s="959"/>
      <c r="CU127" s="959"/>
      <c r="CV127" s="959"/>
      <c r="CW127" s="959"/>
      <c r="CX127" s="959"/>
      <c r="CY127" s="959"/>
      <c r="CZ127" s="959"/>
      <c r="DA127" s="959"/>
      <c r="DB127" s="959"/>
      <c r="DC127" s="959"/>
      <c r="DD127" s="959"/>
      <c r="DE127" s="959"/>
      <c r="DF127" s="960"/>
      <c r="DG127" s="928" t="s">
        <v>119</v>
      </c>
      <c r="DH127" s="929"/>
      <c r="DI127" s="929"/>
      <c r="DJ127" s="929"/>
      <c r="DK127" s="929"/>
      <c r="DL127" s="929" t="s">
        <v>449</v>
      </c>
      <c r="DM127" s="929"/>
      <c r="DN127" s="929"/>
      <c r="DO127" s="929"/>
      <c r="DP127" s="929"/>
      <c r="DQ127" s="929" t="s">
        <v>119</v>
      </c>
      <c r="DR127" s="929"/>
      <c r="DS127" s="929"/>
      <c r="DT127" s="929"/>
      <c r="DU127" s="929"/>
      <c r="DV127" s="930" t="s">
        <v>119</v>
      </c>
      <c r="DW127" s="930"/>
      <c r="DX127" s="930"/>
      <c r="DY127" s="930"/>
      <c r="DZ127" s="931"/>
    </row>
    <row r="128" spans="1:130" s="234" customFormat="1" ht="26.25" customHeight="1" thickBot="1" x14ac:dyDescent="0.2">
      <c r="A128" s="1050" t="s">
        <v>459</v>
      </c>
      <c r="B128" s="1051"/>
      <c r="C128" s="1051"/>
      <c r="D128" s="1051"/>
      <c r="E128" s="1051"/>
      <c r="F128" s="1051"/>
      <c r="G128" s="1051"/>
      <c r="H128" s="1051"/>
      <c r="I128" s="1051"/>
      <c r="J128" s="1051"/>
      <c r="K128" s="1051"/>
      <c r="L128" s="1051"/>
      <c r="M128" s="1051"/>
      <c r="N128" s="1051"/>
      <c r="O128" s="1051"/>
      <c r="P128" s="1051"/>
      <c r="Q128" s="1051"/>
      <c r="R128" s="1051"/>
      <c r="S128" s="1051"/>
      <c r="T128" s="1051"/>
      <c r="U128" s="1051"/>
      <c r="V128" s="1051"/>
      <c r="W128" s="1052" t="s">
        <v>460</v>
      </c>
      <c r="X128" s="1052"/>
      <c r="Y128" s="1052"/>
      <c r="Z128" s="1053"/>
      <c r="AA128" s="1054">
        <v>12483473</v>
      </c>
      <c r="AB128" s="1055"/>
      <c r="AC128" s="1055"/>
      <c r="AD128" s="1055"/>
      <c r="AE128" s="1056"/>
      <c r="AF128" s="1057">
        <v>15880313</v>
      </c>
      <c r="AG128" s="1055"/>
      <c r="AH128" s="1055"/>
      <c r="AI128" s="1055"/>
      <c r="AJ128" s="1056"/>
      <c r="AK128" s="1057">
        <v>12374843</v>
      </c>
      <c r="AL128" s="1055"/>
      <c r="AM128" s="1055"/>
      <c r="AN128" s="1055"/>
      <c r="AO128" s="1056"/>
      <c r="AP128" s="1058"/>
      <c r="AQ128" s="1059"/>
      <c r="AR128" s="1059"/>
      <c r="AS128" s="1059"/>
      <c r="AT128" s="1060"/>
      <c r="AU128" s="270"/>
      <c r="AV128" s="270"/>
      <c r="AW128" s="270"/>
      <c r="AX128" s="897" t="s">
        <v>461</v>
      </c>
      <c r="AY128" s="898"/>
      <c r="AZ128" s="898"/>
      <c r="BA128" s="898"/>
      <c r="BB128" s="898"/>
      <c r="BC128" s="898"/>
      <c r="BD128" s="898"/>
      <c r="BE128" s="899"/>
      <c r="BF128" s="1061" t="s">
        <v>119</v>
      </c>
      <c r="BG128" s="1062"/>
      <c r="BH128" s="1062"/>
      <c r="BI128" s="1062"/>
      <c r="BJ128" s="1062"/>
      <c r="BK128" s="1062"/>
      <c r="BL128" s="1063"/>
      <c r="BM128" s="1061">
        <v>3.75</v>
      </c>
      <c r="BN128" s="1062"/>
      <c r="BO128" s="1062"/>
      <c r="BP128" s="1062"/>
      <c r="BQ128" s="1062"/>
      <c r="BR128" s="1062"/>
      <c r="BS128" s="1063"/>
      <c r="BT128" s="1061">
        <v>5</v>
      </c>
      <c r="BU128" s="1062"/>
      <c r="BV128" s="1062"/>
      <c r="BW128" s="1062"/>
      <c r="BX128" s="1062"/>
      <c r="BY128" s="1062"/>
      <c r="BZ128" s="1086"/>
      <c r="CA128" s="271"/>
      <c r="CB128" s="271"/>
      <c r="CC128" s="271"/>
      <c r="CD128" s="271"/>
      <c r="CE128" s="271"/>
      <c r="CF128" s="271"/>
      <c r="CG128" s="268"/>
      <c r="CH128" s="268"/>
      <c r="CI128" s="268"/>
      <c r="CJ128" s="269"/>
      <c r="CK128" s="1029"/>
      <c r="CL128" s="1030"/>
      <c r="CM128" s="1030"/>
      <c r="CN128" s="1030"/>
      <c r="CO128" s="1031"/>
      <c r="CP128" s="1043" t="s">
        <v>462</v>
      </c>
      <c r="CQ128" s="1044"/>
      <c r="CR128" s="1044"/>
      <c r="CS128" s="1044"/>
      <c r="CT128" s="1044"/>
      <c r="CU128" s="1044"/>
      <c r="CV128" s="1044"/>
      <c r="CW128" s="1044"/>
      <c r="CX128" s="1044"/>
      <c r="CY128" s="1044"/>
      <c r="CZ128" s="1044"/>
      <c r="DA128" s="1044"/>
      <c r="DB128" s="1044"/>
      <c r="DC128" s="1044"/>
      <c r="DD128" s="1044"/>
      <c r="DE128" s="1044"/>
      <c r="DF128" s="1045"/>
      <c r="DG128" s="1046">
        <v>38933670</v>
      </c>
      <c r="DH128" s="1047"/>
      <c r="DI128" s="1047"/>
      <c r="DJ128" s="1047"/>
      <c r="DK128" s="1047"/>
      <c r="DL128" s="1047">
        <v>36227110</v>
      </c>
      <c r="DM128" s="1047"/>
      <c r="DN128" s="1047"/>
      <c r="DO128" s="1047"/>
      <c r="DP128" s="1047"/>
      <c r="DQ128" s="1047">
        <v>35629392</v>
      </c>
      <c r="DR128" s="1047"/>
      <c r="DS128" s="1047"/>
      <c r="DT128" s="1047"/>
      <c r="DU128" s="1047"/>
      <c r="DV128" s="1048">
        <v>4</v>
      </c>
      <c r="DW128" s="1048"/>
      <c r="DX128" s="1048"/>
      <c r="DY128" s="1048"/>
      <c r="DZ128" s="1049"/>
    </row>
    <row r="129" spans="1:131" s="234" customFormat="1" ht="26.25" customHeight="1" x14ac:dyDescent="0.15">
      <c r="A129" s="939" t="s">
        <v>100</v>
      </c>
      <c r="B129" s="940"/>
      <c r="C129" s="940"/>
      <c r="D129" s="940"/>
      <c r="E129" s="940"/>
      <c r="F129" s="940"/>
      <c r="G129" s="940"/>
      <c r="H129" s="940"/>
      <c r="I129" s="940"/>
      <c r="J129" s="940"/>
      <c r="K129" s="940"/>
      <c r="L129" s="940"/>
      <c r="M129" s="940"/>
      <c r="N129" s="940"/>
      <c r="O129" s="940"/>
      <c r="P129" s="940"/>
      <c r="Q129" s="940"/>
      <c r="R129" s="940"/>
      <c r="S129" s="940"/>
      <c r="T129" s="940"/>
      <c r="U129" s="940"/>
      <c r="V129" s="940"/>
      <c r="W129" s="1080" t="s">
        <v>463</v>
      </c>
      <c r="X129" s="1081"/>
      <c r="Y129" s="1081"/>
      <c r="Z129" s="1082"/>
      <c r="AA129" s="961">
        <v>1097045253</v>
      </c>
      <c r="AB129" s="962"/>
      <c r="AC129" s="962"/>
      <c r="AD129" s="962"/>
      <c r="AE129" s="963"/>
      <c r="AF129" s="964">
        <v>1056013966</v>
      </c>
      <c r="AG129" s="962"/>
      <c r="AH129" s="962"/>
      <c r="AI129" s="962"/>
      <c r="AJ129" s="963"/>
      <c r="AK129" s="964">
        <v>1055786928</v>
      </c>
      <c r="AL129" s="962"/>
      <c r="AM129" s="962"/>
      <c r="AN129" s="962"/>
      <c r="AO129" s="963"/>
      <c r="AP129" s="1083"/>
      <c r="AQ129" s="1084"/>
      <c r="AR129" s="1084"/>
      <c r="AS129" s="1084"/>
      <c r="AT129" s="1085"/>
      <c r="AU129" s="272"/>
      <c r="AV129" s="272"/>
      <c r="AW129" s="272"/>
      <c r="AX129" s="1074" t="s">
        <v>464</v>
      </c>
      <c r="AY129" s="959"/>
      <c r="AZ129" s="959"/>
      <c r="BA129" s="959"/>
      <c r="BB129" s="959"/>
      <c r="BC129" s="959"/>
      <c r="BD129" s="959"/>
      <c r="BE129" s="960"/>
      <c r="BF129" s="1075" t="s">
        <v>119</v>
      </c>
      <c r="BG129" s="1076"/>
      <c r="BH129" s="1076"/>
      <c r="BI129" s="1076"/>
      <c r="BJ129" s="1076"/>
      <c r="BK129" s="1076"/>
      <c r="BL129" s="1077"/>
      <c r="BM129" s="1075">
        <v>8.75</v>
      </c>
      <c r="BN129" s="1076"/>
      <c r="BO129" s="1076"/>
      <c r="BP129" s="1076"/>
      <c r="BQ129" s="1076"/>
      <c r="BR129" s="1076"/>
      <c r="BS129" s="1077"/>
      <c r="BT129" s="1075">
        <v>15</v>
      </c>
      <c r="BU129" s="1078"/>
      <c r="BV129" s="1078"/>
      <c r="BW129" s="1078"/>
      <c r="BX129" s="1078"/>
      <c r="BY129" s="1078"/>
      <c r="BZ129" s="1079"/>
      <c r="CA129" s="273"/>
      <c r="CB129" s="273"/>
      <c r="CC129" s="273"/>
      <c r="CD129" s="273"/>
      <c r="CE129" s="273"/>
      <c r="CF129" s="273"/>
      <c r="CG129" s="273"/>
      <c r="CH129" s="273"/>
      <c r="CI129" s="273"/>
      <c r="CJ129" s="273"/>
      <c r="CK129" s="273"/>
      <c r="CL129" s="273"/>
      <c r="CM129" s="273"/>
      <c r="CN129" s="273"/>
      <c r="CO129" s="273"/>
      <c r="CP129" s="273"/>
      <c r="CQ129" s="273"/>
      <c r="CR129" s="273"/>
      <c r="CS129" s="273"/>
      <c r="CT129" s="273"/>
      <c r="CU129" s="273"/>
      <c r="CV129" s="273"/>
      <c r="CW129" s="273"/>
      <c r="CX129" s="273"/>
      <c r="CY129" s="273"/>
      <c r="CZ129" s="273"/>
      <c r="DA129" s="273"/>
      <c r="DB129" s="273"/>
      <c r="DC129" s="273"/>
      <c r="DD129" s="273"/>
      <c r="DE129" s="273"/>
      <c r="DF129" s="273"/>
      <c r="DG129" s="273"/>
      <c r="DH129" s="273"/>
      <c r="DI129" s="273"/>
      <c r="DJ129" s="273"/>
      <c r="DK129" s="273"/>
      <c r="DL129" s="273"/>
      <c r="DM129" s="273"/>
      <c r="DN129" s="273"/>
      <c r="DO129" s="273"/>
      <c r="DP129" s="241"/>
      <c r="DQ129" s="241"/>
      <c r="DR129" s="241"/>
      <c r="DS129" s="241"/>
      <c r="DT129" s="241"/>
      <c r="DU129" s="241"/>
      <c r="DV129" s="241"/>
      <c r="DW129" s="241"/>
      <c r="DX129" s="241"/>
      <c r="DY129" s="241"/>
      <c r="DZ129" s="245"/>
    </row>
    <row r="130" spans="1:131" s="234" customFormat="1" ht="26.25" customHeight="1" x14ac:dyDescent="0.15">
      <c r="A130" s="939" t="s">
        <v>465</v>
      </c>
      <c r="B130" s="940"/>
      <c r="C130" s="940"/>
      <c r="D130" s="940"/>
      <c r="E130" s="940"/>
      <c r="F130" s="940"/>
      <c r="G130" s="940"/>
      <c r="H130" s="940"/>
      <c r="I130" s="940"/>
      <c r="J130" s="940"/>
      <c r="K130" s="940"/>
      <c r="L130" s="940"/>
      <c r="M130" s="940"/>
      <c r="N130" s="940"/>
      <c r="O130" s="940"/>
      <c r="P130" s="940"/>
      <c r="Q130" s="940"/>
      <c r="R130" s="940"/>
      <c r="S130" s="940"/>
      <c r="T130" s="940"/>
      <c r="U130" s="940"/>
      <c r="V130" s="940"/>
      <c r="W130" s="1080" t="s">
        <v>466</v>
      </c>
      <c r="X130" s="1081"/>
      <c r="Y130" s="1081"/>
      <c r="Z130" s="1082"/>
      <c r="AA130" s="961">
        <v>162839738</v>
      </c>
      <c r="AB130" s="962"/>
      <c r="AC130" s="962"/>
      <c r="AD130" s="962"/>
      <c r="AE130" s="963"/>
      <c r="AF130" s="964">
        <v>167103047</v>
      </c>
      <c r="AG130" s="962"/>
      <c r="AH130" s="962"/>
      <c r="AI130" s="962"/>
      <c r="AJ130" s="963"/>
      <c r="AK130" s="964">
        <v>168402711</v>
      </c>
      <c r="AL130" s="962"/>
      <c r="AM130" s="962"/>
      <c r="AN130" s="962"/>
      <c r="AO130" s="963"/>
      <c r="AP130" s="1083"/>
      <c r="AQ130" s="1084"/>
      <c r="AR130" s="1084"/>
      <c r="AS130" s="1084"/>
      <c r="AT130" s="1085"/>
      <c r="AU130" s="272"/>
      <c r="AV130" s="272"/>
      <c r="AW130" s="272"/>
      <c r="AX130" s="1074" t="s">
        <v>467</v>
      </c>
      <c r="AY130" s="959"/>
      <c r="AZ130" s="959"/>
      <c r="BA130" s="959"/>
      <c r="BB130" s="959"/>
      <c r="BC130" s="959"/>
      <c r="BD130" s="959"/>
      <c r="BE130" s="960"/>
      <c r="BF130" s="1111">
        <v>13.8</v>
      </c>
      <c r="BG130" s="1112"/>
      <c r="BH130" s="1112"/>
      <c r="BI130" s="1112"/>
      <c r="BJ130" s="1112"/>
      <c r="BK130" s="1112"/>
      <c r="BL130" s="1113"/>
      <c r="BM130" s="1111">
        <v>25</v>
      </c>
      <c r="BN130" s="1112"/>
      <c r="BO130" s="1112"/>
      <c r="BP130" s="1112"/>
      <c r="BQ130" s="1112"/>
      <c r="BR130" s="1112"/>
      <c r="BS130" s="1113"/>
      <c r="BT130" s="1111">
        <v>35</v>
      </c>
      <c r="BU130" s="1114"/>
      <c r="BV130" s="1114"/>
      <c r="BW130" s="1114"/>
      <c r="BX130" s="1114"/>
      <c r="BY130" s="1114"/>
      <c r="BZ130" s="1115"/>
      <c r="CA130" s="273"/>
      <c r="CB130" s="273"/>
      <c r="CC130" s="273"/>
      <c r="CD130" s="273"/>
      <c r="CE130" s="273"/>
      <c r="CF130" s="273"/>
      <c r="CG130" s="273"/>
      <c r="CH130" s="273"/>
      <c r="CI130" s="273"/>
      <c r="CJ130" s="273"/>
      <c r="CK130" s="273"/>
      <c r="CL130" s="273"/>
      <c r="CM130" s="273"/>
      <c r="CN130" s="273"/>
      <c r="CO130" s="273"/>
      <c r="CP130" s="273"/>
      <c r="CQ130" s="273"/>
      <c r="CR130" s="273"/>
      <c r="CS130" s="273"/>
      <c r="CT130" s="273"/>
      <c r="CU130" s="273"/>
      <c r="CV130" s="273"/>
      <c r="CW130" s="273"/>
      <c r="CX130" s="273"/>
      <c r="CY130" s="273"/>
      <c r="CZ130" s="273"/>
      <c r="DA130" s="273"/>
      <c r="DB130" s="273"/>
      <c r="DC130" s="273"/>
      <c r="DD130" s="273"/>
      <c r="DE130" s="273"/>
      <c r="DF130" s="273"/>
      <c r="DG130" s="273"/>
      <c r="DH130" s="273"/>
      <c r="DI130" s="273"/>
      <c r="DJ130" s="273"/>
      <c r="DK130" s="273"/>
      <c r="DL130" s="273"/>
      <c r="DM130" s="273"/>
      <c r="DN130" s="273"/>
      <c r="DO130" s="273"/>
      <c r="DP130" s="241"/>
      <c r="DQ130" s="241"/>
      <c r="DR130" s="241"/>
      <c r="DS130" s="241"/>
      <c r="DT130" s="241"/>
      <c r="DU130" s="241"/>
      <c r="DV130" s="241"/>
      <c r="DW130" s="241"/>
      <c r="DX130" s="241"/>
      <c r="DY130" s="241"/>
      <c r="DZ130" s="245"/>
    </row>
    <row r="131" spans="1:131" s="234" customFormat="1" ht="26.25" customHeight="1" thickBot="1" x14ac:dyDescent="0.2">
      <c r="A131" s="1116"/>
      <c r="B131" s="1117"/>
      <c r="C131" s="1117"/>
      <c r="D131" s="1117"/>
      <c r="E131" s="1117"/>
      <c r="F131" s="1117"/>
      <c r="G131" s="1117"/>
      <c r="H131" s="1117"/>
      <c r="I131" s="1117"/>
      <c r="J131" s="1117"/>
      <c r="K131" s="1117"/>
      <c r="L131" s="1117"/>
      <c r="M131" s="1117"/>
      <c r="N131" s="1117"/>
      <c r="O131" s="1117"/>
      <c r="P131" s="1117"/>
      <c r="Q131" s="1117"/>
      <c r="R131" s="1117"/>
      <c r="S131" s="1117"/>
      <c r="T131" s="1117"/>
      <c r="U131" s="1117"/>
      <c r="V131" s="1117"/>
      <c r="W131" s="1118" t="s">
        <v>468</v>
      </c>
      <c r="X131" s="1119"/>
      <c r="Y131" s="1119"/>
      <c r="Z131" s="1120"/>
      <c r="AA131" s="1121">
        <v>934205515</v>
      </c>
      <c r="AB131" s="1122"/>
      <c r="AC131" s="1122"/>
      <c r="AD131" s="1122"/>
      <c r="AE131" s="1123"/>
      <c r="AF131" s="1124">
        <v>888910919</v>
      </c>
      <c r="AG131" s="1122"/>
      <c r="AH131" s="1122"/>
      <c r="AI131" s="1122"/>
      <c r="AJ131" s="1123"/>
      <c r="AK131" s="1124">
        <v>887384217</v>
      </c>
      <c r="AL131" s="1122"/>
      <c r="AM131" s="1122"/>
      <c r="AN131" s="1122"/>
      <c r="AO131" s="1123"/>
      <c r="AP131" s="1125"/>
      <c r="AQ131" s="1126"/>
      <c r="AR131" s="1126"/>
      <c r="AS131" s="1126"/>
      <c r="AT131" s="1127"/>
      <c r="AU131" s="272"/>
      <c r="AV131" s="272"/>
      <c r="AW131" s="272"/>
      <c r="AX131" s="1093" t="s">
        <v>469</v>
      </c>
      <c r="AY131" s="1044"/>
      <c r="AZ131" s="1044"/>
      <c r="BA131" s="1044"/>
      <c r="BB131" s="1044"/>
      <c r="BC131" s="1044"/>
      <c r="BD131" s="1044"/>
      <c r="BE131" s="1045"/>
      <c r="BF131" s="1094">
        <v>339.2</v>
      </c>
      <c r="BG131" s="1095"/>
      <c r="BH131" s="1095"/>
      <c r="BI131" s="1095"/>
      <c r="BJ131" s="1095"/>
      <c r="BK131" s="1095"/>
      <c r="BL131" s="1096"/>
      <c r="BM131" s="1094">
        <v>400</v>
      </c>
      <c r="BN131" s="1095"/>
      <c r="BO131" s="1095"/>
      <c r="BP131" s="1095"/>
      <c r="BQ131" s="1095"/>
      <c r="BR131" s="1095"/>
      <c r="BS131" s="1096"/>
      <c r="BT131" s="1097"/>
      <c r="BU131" s="1098"/>
      <c r="BV131" s="1098"/>
      <c r="BW131" s="1098"/>
      <c r="BX131" s="1098"/>
      <c r="BY131" s="1098"/>
      <c r="BZ131" s="1099"/>
      <c r="CA131" s="273"/>
      <c r="CB131" s="273"/>
      <c r="CC131" s="273"/>
      <c r="CD131" s="273"/>
      <c r="CE131" s="273"/>
      <c r="CF131" s="273"/>
      <c r="CG131" s="273"/>
      <c r="CH131" s="273"/>
      <c r="CI131" s="273"/>
      <c r="CJ131" s="273"/>
      <c r="CK131" s="273"/>
      <c r="CL131" s="273"/>
      <c r="CM131" s="273"/>
      <c r="CN131" s="273"/>
      <c r="CO131" s="273"/>
      <c r="CP131" s="273"/>
      <c r="CQ131" s="273"/>
      <c r="CR131" s="273"/>
      <c r="CS131" s="273"/>
      <c r="CT131" s="273"/>
      <c r="CU131" s="273"/>
      <c r="CV131" s="273"/>
      <c r="CW131" s="273"/>
      <c r="CX131" s="273"/>
      <c r="CY131" s="273"/>
      <c r="CZ131" s="273"/>
      <c r="DA131" s="273"/>
      <c r="DB131" s="273"/>
      <c r="DC131" s="273"/>
      <c r="DD131" s="273"/>
      <c r="DE131" s="273"/>
      <c r="DF131" s="273"/>
      <c r="DG131" s="273"/>
      <c r="DH131" s="273"/>
      <c r="DI131" s="273"/>
      <c r="DJ131" s="273"/>
      <c r="DK131" s="273"/>
      <c r="DL131" s="273"/>
      <c r="DM131" s="273"/>
      <c r="DN131" s="273"/>
      <c r="DO131" s="273"/>
      <c r="DP131" s="241"/>
      <c r="DQ131" s="241"/>
      <c r="DR131" s="241"/>
      <c r="DS131" s="241"/>
      <c r="DT131" s="241"/>
      <c r="DU131" s="241"/>
      <c r="DV131" s="241"/>
      <c r="DW131" s="241"/>
      <c r="DX131" s="241"/>
      <c r="DY131" s="241"/>
      <c r="DZ131" s="245"/>
    </row>
    <row r="132" spans="1:131" s="234" customFormat="1" ht="26.25" customHeight="1" x14ac:dyDescent="0.15">
      <c r="A132" s="1100" t="s">
        <v>470</v>
      </c>
      <c r="B132" s="1101"/>
      <c r="C132" s="1101"/>
      <c r="D132" s="1101"/>
      <c r="E132" s="1101"/>
      <c r="F132" s="1101"/>
      <c r="G132" s="1101"/>
      <c r="H132" s="1101"/>
      <c r="I132" s="1101"/>
      <c r="J132" s="1101"/>
      <c r="K132" s="1101"/>
      <c r="L132" s="1101"/>
      <c r="M132" s="1101"/>
      <c r="N132" s="1101"/>
      <c r="O132" s="1101"/>
      <c r="P132" s="1101"/>
      <c r="Q132" s="1101"/>
      <c r="R132" s="1101"/>
      <c r="S132" s="1101"/>
      <c r="T132" s="1101"/>
      <c r="U132" s="1101"/>
      <c r="V132" s="1104" t="s">
        <v>471</v>
      </c>
      <c r="W132" s="1104"/>
      <c r="X132" s="1104"/>
      <c r="Y132" s="1104"/>
      <c r="Z132" s="1105"/>
      <c r="AA132" s="1106">
        <v>14.50500482</v>
      </c>
      <c r="AB132" s="1107"/>
      <c r="AC132" s="1107"/>
      <c r="AD132" s="1107"/>
      <c r="AE132" s="1108"/>
      <c r="AF132" s="1109">
        <v>12.88536221</v>
      </c>
      <c r="AG132" s="1107"/>
      <c r="AH132" s="1107"/>
      <c r="AI132" s="1107"/>
      <c r="AJ132" s="1108"/>
      <c r="AK132" s="1109">
        <v>14.22955241</v>
      </c>
      <c r="AL132" s="1107"/>
      <c r="AM132" s="1107"/>
      <c r="AN132" s="1107"/>
      <c r="AO132" s="1108"/>
      <c r="AP132" s="1002"/>
      <c r="AQ132" s="1003"/>
      <c r="AR132" s="1003"/>
      <c r="AS132" s="1003"/>
      <c r="AT132" s="1110"/>
      <c r="AU132" s="274"/>
      <c r="AV132" s="275"/>
      <c r="AW132" s="275"/>
      <c r="AX132" s="241"/>
      <c r="AY132" s="241"/>
      <c r="AZ132" s="241"/>
      <c r="BA132" s="241"/>
      <c r="BB132" s="241"/>
      <c r="BC132" s="241"/>
      <c r="BD132" s="241"/>
      <c r="BE132" s="241"/>
      <c r="BF132" s="241"/>
      <c r="BG132" s="241"/>
      <c r="BH132" s="241"/>
      <c r="BI132" s="241"/>
      <c r="BJ132" s="241"/>
      <c r="BK132" s="241"/>
      <c r="BL132" s="241"/>
      <c r="BM132" s="241"/>
      <c r="BN132" s="241"/>
      <c r="BO132" s="241"/>
      <c r="BP132" s="241"/>
      <c r="BQ132" s="241"/>
      <c r="BR132" s="241"/>
      <c r="BS132" s="242"/>
      <c r="BT132" s="241"/>
      <c r="BU132" s="241"/>
      <c r="BV132" s="241"/>
      <c r="BW132" s="241"/>
      <c r="BX132" s="241"/>
      <c r="BY132" s="241"/>
      <c r="BZ132" s="241"/>
      <c r="CA132" s="273"/>
      <c r="CB132" s="273"/>
      <c r="CC132" s="273"/>
      <c r="CD132" s="273"/>
      <c r="CE132" s="273"/>
      <c r="CF132" s="273"/>
      <c r="CG132" s="273"/>
      <c r="CH132" s="273"/>
      <c r="CI132" s="273"/>
      <c r="CJ132" s="273"/>
      <c r="CK132" s="273"/>
      <c r="CL132" s="273"/>
      <c r="CM132" s="273"/>
      <c r="CN132" s="273"/>
      <c r="CO132" s="273"/>
      <c r="CP132" s="273"/>
      <c r="CQ132" s="273"/>
      <c r="CR132" s="273"/>
      <c r="CS132" s="273"/>
      <c r="CT132" s="273"/>
      <c r="CU132" s="273"/>
      <c r="CV132" s="273"/>
      <c r="CW132" s="273"/>
      <c r="CX132" s="273"/>
      <c r="CY132" s="273"/>
      <c r="CZ132" s="273"/>
      <c r="DA132" s="273"/>
      <c r="DB132" s="273"/>
      <c r="DC132" s="273"/>
      <c r="DD132" s="273"/>
      <c r="DE132" s="273"/>
      <c r="DF132" s="273"/>
      <c r="DG132" s="273"/>
      <c r="DH132" s="273"/>
      <c r="DI132" s="273"/>
      <c r="DJ132" s="273"/>
      <c r="DK132" s="273"/>
      <c r="DL132" s="273"/>
      <c r="DM132" s="273"/>
      <c r="DN132" s="273"/>
      <c r="DO132" s="273"/>
      <c r="DP132" s="245"/>
      <c r="DQ132" s="245"/>
      <c r="DR132" s="245"/>
      <c r="DS132" s="245"/>
      <c r="DT132" s="245"/>
      <c r="DU132" s="245"/>
      <c r="DV132" s="245"/>
      <c r="DW132" s="245"/>
      <c r="DX132" s="245"/>
      <c r="DY132" s="245"/>
      <c r="DZ132" s="245"/>
    </row>
    <row r="133" spans="1:131" s="234" customFormat="1" ht="26.25" customHeight="1" thickBot="1" x14ac:dyDescent="0.2">
      <c r="A133" s="1102"/>
      <c r="B133" s="1103"/>
      <c r="C133" s="1103"/>
      <c r="D133" s="1103"/>
      <c r="E133" s="1103"/>
      <c r="F133" s="1103"/>
      <c r="G133" s="1103"/>
      <c r="H133" s="1103"/>
      <c r="I133" s="1103"/>
      <c r="J133" s="1103"/>
      <c r="K133" s="1103"/>
      <c r="L133" s="1103"/>
      <c r="M133" s="1103"/>
      <c r="N133" s="1103"/>
      <c r="O133" s="1103"/>
      <c r="P133" s="1103"/>
      <c r="Q133" s="1103"/>
      <c r="R133" s="1103"/>
      <c r="S133" s="1103"/>
      <c r="T133" s="1103"/>
      <c r="U133" s="1103"/>
      <c r="V133" s="1087" t="s">
        <v>472</v>
      </c>
      <c r="W133" s="1087"/>
      <c r="X133" s="1087"/>
      <c r="Y133" s="1087"/>
      <c r="Z133" s="1088"/>
      <c r="AA133" s="1089">
        <v>16.100000000000001</v>
      </c>
      <c r="AB133" s="1090"/>
      <c r="AC133" s="1090"/>
      <c r="AD133" s="1090"/>
      <c r="AE133" s="1091"/>
      <c r="AF133" s="1089">
        <v>15.3</v>
      </c>
      <c r="AG133" s="1090"/>
      <c r="AH133" s="1090"/>
      <c r="AI133" s="1090"/>
      <c r="AJ133" s="1091"/>
      <c r="AK133" s="1089">
        <v>13.8</v>
      </c>
      <c r="AL133" s="1090"/>
      <c r="AM133" s="1090"/>
      <c r="AN133" s="1090"/>
      <c r="AO133" s="1091"/>
      <c r="AP133" s="1033"/>
      <c r="AQ133" s="1034"/>
      <c r="AR133" s="1034"/>
      <c r="AS133" s="1034"/>
      <c r="AT133" s="1092"/>
      <c r="AU133" s="275"/>
      <c r="AV133" s="275"/>
      <c r="AW133" s="275"/>
      <c r="AX133" s="275"/>
      <c r="AY133" s="275"/>
      <c r="AZ133" s="275"/>
      <c r="BA133" s="275"/>
      <c r="BB133" s="275"/>
      <c r="BC133" s="275"/>
      <c r="BD133" s="275"/>
      <c r="BE133" s="275"/>
      <c r="BF133" s="275"/>
      <c r="BG133" s="275"/>
      <c r="BH133" s="275"/>
      <c r="BI133" s="275"/>
      <c r="BJ133" s="275"/>
      <c r="BK133" s="275"/>
      <c r="BL133" s="275"/>
      <c r="BM133" s="275"/>
      <c r="BN133" s="273"/>
      <c r="BO133" s="273"/>
      <c r="BP133" s="273"/>
      <c r="BQ133" s="273"/>
      <c r="BR133" s="273"/>
      <c r="BS133" s="273"/>
      <c r="BT133" s="273"/>
      <c r="BU133" s="273"/>
      <c r="BV133" s="273"/>
      <c r="BW133" s="273"/>
      <c r="BX133" s="273"/>
      <c r="BY133" s="273"/>
      <c r="BZ133" s="273"/>
      <c r="CA133" s="273"/>
      <c r="CB133" s="273"/>
      <c r="CC133" s="273"/>
      <c r="CD133" s="273"/>
      <c r="CE133" s="273"/>
      <c r="CF133" s="273"/>
      <c r="CG133" s="273"/>
      <c r="CH133" s="273"/>
      <c r="CI133" s="273"/>
      <c r="CJ133" s="273"/>
      <c r="CK133" s="273"/>
      <c r="CL133" s="273"/>
      <c r="CM133" s="273"/>
      <c r="CN133" s="273"/>
      <c r="CO133" s="273"/>
      <c r="CP133" s="273"/>
      <c r="CQ133" s="273"/>
      <c r="CR133" s="273"/>
      <c r="CS133" s="273"/>
      <c r="CT133" s="273"/>
      <c r="CU133" s="273"/>
      <c r="CV133" s="273"/>
      <c r="CW133" s="273"/>
      <c r="CX133" s="273"/>
      <c r="CY133" s="273"/>
      <c r="CZ133" s="273"/>
      <c r="DA133" s="273"/>
      <c r="DB133" s="273"/>
      <c r="DC133" s="273"/>
      <c r="DD133" s="273"/>
      <c r="DE133" s="273"/>
      <c r="DF133" s="273"/>
      <c r="DG133" s="273"/>
      <c r="DH133" s="273"/>
      <c r="DI133" s="273"/>
      <c r="DJ133" s="273"/>
      <c r="DK133" s="273"/>
      <c r="DL133" s="273"/>
      <c r="DM133" s="273"/>
      <c r="DN133" s="273"/>
      <c r="DO133" s="273"/>
      <c r="DP133" s="245"/>
      <c r="DQ133" s="245"/>
      <c r="DR133" s="245"/>
      <c r="DS133" s="245"/>
      <c r="DT133" s="245"/>
      <c r="DU133" s="245"/>
      <c r="DV133" s="245"/>
      <c r="DW133" s="245"/>
      <c r="DX133" s="245"/>
      <c r="DY133" s="245"/>
      <c r="DZ133" s="245"/>
    </row>
    <row r="134" spans="1:131" s="235" customFormat="1" ht="11.25" customHeight="1" x14ac:dyDescent="0.15">
      <c r="A134" s="276"/>
      <c r="B134" s="276"/>
      <c r="C134" s="276"/>
      <c r="D134" s="276"/>
      <c r="E134" s="276"/>
      <c r="F134" s="276"/>
      <c r="G134" s="276"/>
      <c r="H134" s="276"/>
      <c r="I134" s="276"/>
      <c r="J134" s="276"/>
      <c r="K134" s="276"/>
      <c r="L134" s="276"/>
      <c r="M134" s="276"/>
      <c r="N134" s="276"/>
      <c r="O134" s="276"/>
      <c r="P134" s="276"/>
      <c r="Q134" s="276"/>
      <c r="R134" s="276"/>
      <c r="S134" s="276"/>
      <c r="T134" s="276"/>
      <c r="U134" s="276"/>
      <c r="V134" s="276"/>
      <c r="W134" s="276"/>
      <c r="X134" s="276"/>
      <c r="Y134" s="276"/>
      <c r="Z134" s="276"/>
      <c r="AA134" s="276"/>
      <c r="AB134" s="276"/>
      <c r="AC134" s="276"/>
      <c r="AD134" s="276"/>
      <c r="AE134" s="276"/>
      <c r="AF134" s="276"/>
      <c r="AG134" s="276"/>
      <c r="AH134" s="276"/>
      <c r="AI134" s="276"/>
      <c r="AJ134" s="276"/>
      <c r="AK134" s="276"/>
      <c r="AL134" s="276"/>
      <c r="AM134" s="276"/>
      <c r="AN134" s="276"/>
      <c r="AO134" s="276"/>
      <c r="AP134" s="276"/>
      <c r="AQ134" s="276"/>
      <c r="AR134" s="276"/>
      <c r="AS134" s="276"/>
      <c r="AT134" s="276"/>
      <c r="AU134" s="275"/>
      <c r="AV134" s="275"/>
      <c r="AW134" s="275"/>
      <c r="AX134" s="275"/>
      <c r="AY134" s="275"/>
      <c r="AZ134" s="275"/>
      <c r="BA134" s="275"/>
      <c r="BB134" s="275"/>
      <c r="BC134" s="275"/>
      <c r="BD134" s="275"/>
      <c r="BE134" s="275"/>
      <c r="BF134" s="275"/>
      <c r="BG134" s="275"/>
      <c r="BH134" s="275"/>
      <c r="BI134" s="275"/>
      <c r="BJ134" s="275"/>
      <c r="BK134" s="275"/>
      <c r="BL134" s="275"/>
      <c r="BM134" s="275"/>
      <c r="BN134" s="273"/>
      <c r="BO134" s="273"/>
      <c r="BP134" s="273"/>
      <c r="BQ134" s="273"/>
      <c r="BR134" s="273"/>
      <c r="BS134" s="273"/>
      <c r="BT134" s="273"/>
      <c r="BU134" s="273"/>
      <c r="BV134" s="273"/>
      <c r="BW134" s="273"/>
      <c r="BX134" s="273"/>
      <c r="BY134" s="273"/>
      <c r="BZ134" s="273"/>
      <c r="CA134" s="273"/>
      <c r="CB134" s="273"/>
      <c r="CC134" s="273"/>
      <c r="CD134" s="273"/>
      <c r="CE134" s="273"/>
      <c r="CF134" s="273"/>
      <c r="CG134" s="273"/>
      <c r="CH134" s="273"/>
      <c r="CI134" s="273"/>
      <c r="CJ134" s="273"/>
      <c r="CK134" s="273"/>
      <c r="CL134" s="273"/>
      <c r="CM134" s="273"/>
      <c r="CN134" s="273"/>
      <c r="CO134" s="273"/>
      <c r="CP134" s="273"/>
      <c r="CQ134" s="273"/>
      <c r="CR134" s="273"/>
      <c r="CS134" s="273"/>
      <c r="CT134" s="273"/>
      <c r="CU134" s="273"/>
      <c r="CV134" s="273"/>
      <c r="CW134" s="273"/>
      <c r="CX134" s="273"/>
      <c r="CY134" s="273"/>
      <c r="CZ134" s="273"/>
      <c r="DA134" s="273"/>
      <c r="DB134" s="273"/>
      <c r="DC134" s="273"/>
      <c r="DD134" s="273"/>
      <c r="DE134" s="273"/>
      <c r="DF134" s="273"/>
      <c r="DG134" s="273"/>
      <c r="DH134" s="273"/>
      <c r="DI134" s="273"/>
      <c r="DJ134" s="273"/>
      <c r="DK134" s="273"/>
      <c r="DL134" s="273"/>
      <c r="DM134" s="273"/>
      <c r="DN134" s="273"/>
      <c r="DO134" s="273"/>
      <c r="DP134" s="245"/>
      <c r="DQ134" s="245"/>
      <c r="DR134" s="245"/>
      <c r="DS134" s="245"/>
      <c r="DT134" s="245"/>
      <c r="DU134" s="245"/>
      <c r="DV134" s="245"/>
      <c r="DW134" s="245"/>
      <c r="DX134" s="245"/>
      <c r="DY134" s="245"/>
      <c r="DZ134" s="245"/>
      <c r="EA134" s="234"/>
    </row>
    <row r="135" spans="1:131" ht="14.25" hidden="1" x14ac:dyDescent="0.15">
      <c r="AU135" s="276"/>
      <c r="AV135" s="276"/>
      <c r="AW135" s="276"/>
      <c r="AX135" s="276"/>
      <c r="AY135" s="276"/>
      <c r="AZ135" s="276"/>
      <c r="BA135" s="276"/>
      <c r="BB135" s="276"/>
      <c r="BC135" s="276"/>
      <c r="BD135" s="276"/>
      <c r="BE135" s="276"/>
      <c r="BF135" s="276"/>
      <c r="BG135" s="276"/>
      <c r="BH135" s="276"/>
      <c r="BI135" s="276"/>
      <c r="BJ135" s="276"/>
      <c r="BK135" s="276"/>
      <c r="BL135" s="276"/>
      <c r="BM135" s="276"/>
      <c r="BN135" s="276"/>
      <c r="BO135" s="276"/>
      <c r="BP135" s="276"/>
      <c r="BQ135" s="276"/>
      <c r="BR135" s="276"/>
      <c r="BS135" s="276"/>
      <c r="BT135" s="276"/>
      <c r="BU135" s="276"/>
      <c r="BV135" s="276"/>
      <c r="BW135" s="276"/>
      <c r="BX135" s="276"/>
      <c r="BY135" s="276"/>
      <c r="BZ135" s="276"/>
      <c r="CA135" s="276"/>
      <c r="CB135" s="276"/>
      <c r="CC135" s="276"/>
      <c r="CD135" s="276"/>
      <c r="CE135" s="276"/>
      <c r="CF135" s="276"/>
      <c r="CG135" s="276"/>
      <c r="CH135" s="276"/>
      <c r="CI135" s="276"/>
      <c r="CJ135" s="276"/>
      <c r="CK135" s="276"/>
      <c r="CL135" s="276"/>
      <c r="CM135" s="276"/>
      <c r="CN135" s="276"/>
      <c r="CO135" s="276"/>
      <c r="CP135" s="276"/>
      <c r="CQ135" s="276"/>
      <c r="CR135" s="276"/>
      <c r="CS135" s="276"/>
      <c r="CT135" s="276"/>
      <c r="CU135" s="276"/>
      <c r="CV135" s="276"/>
      <c r="CW135" s="276"/>
      <c r="CX135" s="276"/>
      <c r="CY135" s="276"/>
      <c r="CZ135" s="276"/>
      <c r="DA135" s="276"/>
      <c r="DB135" s="276"/>
      <c r="DC135" s="276"/>
      <c r="DD135" s="276"/>
      <c r="DE135" s="276"/>
      <c r="DF135" s="276"/>
      <c r="DG135" s="276"/>
      <c r="DH135" s="276"/>
      <c r="DI135" s="276"/>
      <c r="DJ135" s="276"/>
      <c r="DK135" s="276"/>
      <c r="DL135" s="276"/>
      <c r="DM135" s="276"/>
      <c r="DN135" s="276"/>
      <c r="DO135" s="276"/>
      <c r="DP135" s="276"/>
      <c r="DQ135" s="276"/>
      <c r="DR135" s="276"/>
      <c r="DS135" s="276"/>
      <c r="DT135" s="276"/>
      <c r="DU135" s="276"/>
      <c r="DV135" s="276"/>
      <c r="DW135" s="276"/>
      <c r="DX135" s="276"/>
      <c r="DY135" s="276"/>
      <c r="DZ135" s="276"/>
    </row>
    <row r="136" spans="1:131" hidden="1" x14ac:dyDescent="0.15"/>
  </sheetData>
  <sheetProtection algorithmName="SHA-512" hashValue="dCCbqpSFStr4Fx5XG+T5CpjD2HC8pLhRaeGp8ALgUfCS8gX9ty0IhcR1yAPEkhVDyTIxxlR1vuNvoO9BvnArzg==" saltValue="5cAFeSIuzKlvU6nfhbS8o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P110"/>
  <sheetViews>
    <sheetView showGridLines="0" view="pageBreakPreview" topLeftCell="A73" zoomScaleNormal="85" zoomScaleSheetLayoutView="100" workbookViewId="0">
      <selection activeCell="AU31" sqref="AU31"/>
    </sheetView>
  </sheetViews>
  <sheetFormatPr defaultColWidth="0" defaultRowHeight="13.5" customHeight="1" zeroHeight="1" x14ac:dyDescent="0.15"/>
  <cols>
    <col min="1" max="2" width="2.75" style="279" customWidth="1"/>
    <col min="3" max="120" width="2.75" style="278" customWidth="1"/>
    <col min="121" max="16384" width="9" style="278" hidden="1"/>
  </cols>
  <sheetData>
    <row r="1" spans="2:2" x14ac:dyDescent="0.15">
      <c r="B1" s="278"/>
    </row>
    <row r="2" spans="2:2" x14ac:dyDescent="0.15"/>
    <row r="3" spans="2:2" x14ac:dyDescent="0.15"/>
    <row r="4" spans="2:2" x14ac:dyDescent="0.15"/>
    <row r="5" spans="2:2" x14ac:dyDescent="0.15"/>
    <row r="6" spans="2:2" x14ac:dyDescent="0.15"/>
    <row r="7" spans="2:2" x14ac:dyDescent="0.15"/>
    <row r="8" spans="2:2" x14ac:dyDescent="0.15"/>
    <row r="9" spans="2:2" x14ac:dyDescent="0.15"/>
    <row r="10" spans="2:2" x14ac:dyDescent="0.15"/>
    <row r="11" spans="2:2" x14ac:dyDescent="0.15"/>
    <row r="12" spans="2:2" x14ac:dyDescent="0.15"/>
    <row r="13" spans="2:2" x14ac:dyDescent="0.15"/>
    <row r="14" spans="2:2" x14ac:dyDescent="0.15"/>
    <row r="15" spans="2:2" x14ac:dyDescent="0.15"/>
    <row r="16" spans="2:2"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x14ac:dyDescent="0.15"/>
    <row r="34" x14ac:dyDescent="0.15"/>
    <row r="35" x14ac:dyDescent="0.15"/>
    <row r="36" x14ac:dyDescent="0.15"/>
    <row r="37" x14ac:dyDescent="0.15"/>
    <row r="38" x14ac:dyDescent="0.15"/>
    <row r="39" x14ac:dyDescent="0.15"/>
    <row r="40" x14ac:dyDescent="0.15"/>
    <row r="41" x14ac:dyDescent="0.15"/>
    <row r="42" x14ac:dyDescent="0.15"/>
    <row r="43" x14ac:dyDescent="0.15"/>
    <row r="44" x14ac:dyDescent="0.15"/>
    <row r="45" x14ac:dyDescent="0.15"/>
    <row r="46" x14ac:dyDescent="0.15"/>
    <row r="47" x14ac:dyDescent="0.15"/>
    <row r="4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x14ac:dyDescent="0.15"/>
    <row r="93" x14ac:dyDescent="0.15"/>
    <row r="94" x14ac:dyDescent="0.15"/>
    <row r="95" x14ac:dyDescent="0.15"/>
    <row r="96" x14ac:dyDescent="0.15"/>
    <row r="97" spans="120:120" x14ac:dyDescent="0.15">
      <c r="DP97" s="278" t="s">
        <v>473</v>
      </c>
    </row>
    <row r="98" spans="120:120" ht="13.5" hidden="1" customHeight="1" x14ac:dyDescent="0.15"/>
    <row r="99" spans="120:120" ht="13.5" hidden="1" customHeight="1" x14ac:dyDescent="0.15"/>
    <row r="100" spans="120:120" ht="13.5" hidden="1" customHeight="1" x14ac:dyDescent="0.15"/>
    <row r="101" spans="120:120" ht="13.5" hidden="1" customHeight="1" x14ac:dyDescent="0.15"/>
    <row r="102" spans="120:120" ht="13.5" hidden="1" customHeight="1" x14ac:dyDescent="0.15"/>
    <row r="103" spans="120:120" ht="13.5" hidden="1" customHeight="1" x14ac:dyDescent="0.15"/>
    <row r="104" spans="120:120" ht="13.5" hidden="1" customHeight="1" x14ac:dyDescent="0.15"/>
    <row r="105" spans="120:120" ht="13.5" hidden="1" customHeight="1" x14ac:dyDescent="0.15"/>
    <row r="106" spans="120:120" ht="13.5" hidden="1" customHeight="1" x14ac:dyDescent="0.15"/>
    <row r="107" spans="120:120" ht="13.5" hidden="1" customHeight="1" x14ac:dyDescent="0.15"/>
    <row r="108" spans="120:120" ht="13.5" hidden="1" customHeight="1" x14ac:dyDescent="0.15"/>
    <row r="109" spans="120:120" ht="13.5" hidden="1" customHeight="1" x14ac:dyDescent="0.15"/>
    <row r="110" spans="120:120" ht="13.5" hidden="1" customHeight="1" x14ac:dyDescent="0.15"/>
  </sheetData>
  <sheetProtection algorithmName="SHA-512" hashValue="VcnziW6uJUdypRQirOvQ0REmIidYIManvvP1xbG9lCGfNPhitF7/dKqG7AmwPxMdimK+Ak7hcr/+q4v1JFoMnQ==" saltValue="+sUvJGH61GGMk78SrCYl6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&amp;C&amp;P/&amp;N</oddFooter>
  </headerFooter>
  <rowBreaks count="1" manualBreakCount="1">
    <brk id="96" max="16383"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79" customWidth="1"/>
    <col min="117" max="16384" width="9" style="278" hidden="1"/>
  </cols>
  <sheetData>
    <row r="1" spans="1:116" x14ac:dyDescent="0.15">
      <c r="A1" s="280"/>
      <c r="B1" s="281"/>
      <c r="C1" s="281"/>
      <c r="D1" s="281"/>
      <c r="E1" s="281"/>
      <c r="F1" s="281"/>
      <c r="G1" s="281"/>
      <c r="H1" s="281"/>
      <c r="I1" s="281"/>
      <c r="J1" s="281"/>
      <c r="K1" s="281"/>
      <c r="L1" s="281"/>
      <c r="M1" s="281"/>
      <c r="N1" s="281"/>
      <c r="O1" s="281"/>
      <c r="P1" s="281"/>
      <c r="Q1" s="281"/>
      <c r="R1" s="281"/>
      <c r="S1" s="281"/>
      <c r="T1" s="281"/>
      <c r="U1" s="281"/>
      <c r="V1" s="281"/>
      <c r="W1" s="281"/>
      <c r="X1" s="281"/>
      <c r="Y1" s="281"/>
      <c r="Z1" s="281"/>
      <c r="AA1" s="281"/>
      <c r="AB1" s="281"/>
      <c r="AC1" s="281"/>
      <c r="AD1" s="281"/>
      <c r="AE1" s="281"/>
      <c r="AF1" s="281"/>
      <c r="AG1" s="281"/>
      <c r="AH1" s="281"/>
      <c r="AI1" s="281"/>
      <c r="AJ1" s="281"/>
      <c r="AK1" s="281"/>
      <c r="AL1" s="281"/>
      <c r="AM1" s="281"/>
      <c r="AN1" s="281"/>
      <c r="AO1" s="281"/>
      <c r="AP1" s="281"/>
      <c r="AQ1" s="281"/>
      <c r="AR1" s="281"/>
      <c r="AS1" s="281"/>
      <c r="AT1" s="281"/>
      <c r="AU1" s="281"/>
      <c r="AV1" s="281"/>
      <c r="AW1" s="281"/>
      <c r="AX1" s="281"/>
      <c r="AY1" s="281"/>
      <c r="AZ1" s="281"/>
      <c r="BA1" s="281"/>
      <c r="BB1" s="281"/>
      <c r="BC1" s="281"/>
      <c r="BD1" s="281"/>
      <c r="BE1" s="281"/>
      <c r="BF1" s="281"/>
      <c r="BG1" s="281"/>
      <c r="BH1" s="281"/>
      <c r="BI1" s="281"/>
      <c r="BJ1" s="281"/>
      <c r="BK1" s="281"/>
      <c r="BL1" s="281"/>
      <c r="BM1" s="281"/>
      <c r="BN1" s="281"/>
      <c r="BO1" s="281"/>
      <c r="BP1" s="281"/>
      <c r="BQ1" s="281"/>
      <c r="BR1" s="281"/>
      <c r="BS1" s="281"/>
      <c r="BT1" s="281"/>
      <c r="BU1" s="281"/>
      <c r="BV1" s="281"/>
      <c r="BW1" s="281"/>
      <c r="BX1" s="281"/>
      <c r="BY1" s="281"/>
      <c r="BZ1" s="281"/>
      <c r="CA1" s="281"/>
      <c r="CB1" s="281"/>
      <c r="CC1" s="281"/>
      <c r="CD1" s="281"/>
      <c r="CE1" s="281"/>
      <c r="CF1" s="281"/>
      <c r="CG1" s="281"/>
      <c r="CH1" s="281"/>
      <c r="CI1" s="281"/>
      <c r="CJ1" s="281"/>
      <c r="CK1" s="281"/>
      <c r="CL1" s="281"/>
      <c r="CM1" s="281"/>
      <c r="CN1" s="281"/>
      <c r="CO1" s="281"/>
      <c r="CP1" s="281"/>
      <c r="CQ1" s="281"/>
      <c r="CR1" s="281"/>
      <c r="CS1" s="281"/>
      <c r="CT1" s="281"/>
      <c r="CU1" s="281"/>
      <c r="CV1" s="281"/>
      <c r="CW1" s="281"/>
      <c r="CX1" s="281"/>
      <c r="CY1" s="281"/>
      <c r="CZ1" s="281"/>
      <c r="DA1" s="281"/>
      <c r="DB1" s="281"/>
      <c r="DC1" s="281"/>
      <c r="DD1" s="281"/>
      <c r="DE1" s="281"/>
      <c r="DF1" s="281"/>
      <c r="DG1" s="281"/>
      <c r="DH1" s="281"/>
      <c r="DI1" s="281"/>
      <c r="DJ1" s="281"/>
      <c r="DK1" s="281"/>
      <c r="DL1" s="281"/>
    </row>
    <row r="2" spans="1:116" x14ac:dyDescent="0.15">
      <c r="A2" s="280"/>
      <c r="B2" s="280"/>
      <c r="C2" s="280"/>
      <c r="D2" s="280"/>
      <c r="E2" s="280"/>
      <c r="F2" s="280"/>
      <c r="G2" s="280"/>
      <c r="H2" s="280"/>
      <c r="I2" s="280"/>
      <c r="J2" s="280"/>
      <c r="K2" s="280"/>
      <c r="L2" s="280"/>
      <c r="M2" s="280"/>
      <c r="N2" s="280"/>
      <c r="O2" s="280"/>
      <c r="P2" s="280"/>
      <c r="Q2" s="280"/>
      <c r="R2" s="280"/>
      <c r="S2" s="280"/>
      <c r="T2" s="281"/>
      <c r="U2" s="280"/>
      <c r="V2" s="280"/>
      <c r="W2" s="280"/>
      <c r="X2" s="280"/>
      <c r="Y2" s="280"/>
      <c r="Z2" s="280"/>
      <c r="AA2" s="280"/>
      <c r="AB2" s="280"/>
      <c r="AC2" s="280"/>
      <c r="AD2" s="280"/>
      <c r="AE2" s="280"/>
      <c r="AF2" s="280"/>
      <c r="AG2" s="280"/>
      <c r="AH2" s="280"/>
      <c r="AI2" s="280"/>
      <c r="AJ2" s="280"/>
      <c r="AK2" s="280"/>
      <c r="AL2" s="280"/>
      <c r="AM2" s="280"/>
      <c r="AN2" s="280"/>
      <c r="AO2" s="280"/>
      <c r="AP2" s="280"/>
      <c r="AQ2" s="280"/>
      <c r="AR2" s="280"/>
      <c r="AS2" s="280"/>
      <c r="AT2" s="280"/>
      <c r="AU2" s="280"/>
      <c r="AV2" s="280"/>
      <c r="AW2" s="280"/>
      <c r="AX2" s="280"/>
      <c r="AY2" s="280"/>
      <c r="AZ2" s="280"/>
      <c r="BA2" s="280"/>
      <c r="BB2" s="280"/>
      <c r="BC2" s="280"/>
      <c r="BD2" s="280"/>
      <c r="BE2" s="280"/>
      <c r="BF2" s="280"/>
      <c r="BG2" s="280"/>
      <c r="BH2" s="280"/>
      <c r="BI2" s="280"/>
      <c r="BJ2" s="280"/>
      <c r="BK2" s="280"/>
      <c r="BL2" s="280"/>
      <c r="BM2" s="280"/>
      <c r="BN2" s="280"/>
      <c r="BO2" s="280"/>
      <c r="BP2" s="280"/>
      <c r="BQ2" s="280"/>
      <c r="BR2" s="280"/>
      <c r="BS2" s="280"/>
      <c r="BT2" s="280"/>
      <c r="BU2" s="280"/>
      <c r="BV2" s="280"/>
      <c r="BW2" s="280"/>
      <c r="BX2" s="280"/>
      <c r="BY2" s="280"/>
      <c r="BZ2" s="280"/>
      <c r="CA2" s="280"/>
      <c r="CB2" s="280"/>
      <c r="CC2" s="280"/>
      <c r="CD2" s="280"/>
      <c r="CE2" s="280"/>
      <c r="CF2" s="280"/>
      <c r="CG2" s="280"/>
      <c r="CH2" s="280"/>
      <c r="CI2" s="280"/>
      <c r="CJ2" s="280"/>
      <c r="CK2" s="280"/>
      <c r="CL2" s="280"/>
      <c r="CM2" s="280"/>
      <c r="CN2" s="280"/>
      <c r="CO2" s="280"/>
      <c r="CP2" s="280"/>
      <c r="CQ2" s="280"/>
      <c r="CR2" s="280"/>
      <c r="CS2" s="280"/>
      <c r="CT2" s="280"/>
      <c r="CU2" s="280"/>
      <c r="CV2" s="280"/>
      <c r="CW2" s="280"/>
      <c r="CX2" s="280"/>
      <c r="CY2" s="280"/>
      <c r="CZ2" s="280"/>
      <c r="DA2" s="280"/>
      <c r="DB2" s="280"/>
      <c r="DC2" s="280"/>
      <c r="DD2" s="280"/>
      <c r="DE2" s="280"/>
      <c r="DF2" s="280"/>
      <c r="DG2" s="280"/>
      <c r="DH2" s="280"/>
      <c r="DI2" s="280"/>
      <c r="DJ2" s="280"/>
      <c r="DK2" s="280"/>
      <c r="DL2" s="280"/>
    </row>
    <row r="3" spans="1:116" x14ac:dyDescent="0.15">
      <c r="A3" s="280"/>
      <c r="B3" s="281"/>
      <c r="C3" s="281"/>
      <c r="D3" s="281"/>
      <c r="E3" s="281"/>
      <c r="F3" s="281"/>
      <c r="G3" s="281"/>
      <c r="H3" s="281"/>
      <c r="I3" s="281"/>
      <c r="J3" s="281"/>
      <c r="K3" s="281"/>
      <c r="L3" s="281"/>
      <c r="M3" s="281"/>
      <c r="N3" s="281"/>
      <c r="O3" s="281"/>
      <c r="P3" s="281"/>
      <c r="Q3" s="281"/>
      <c r="R3" s="281"/>
      <c r="S3" s="281"/>
      <c r="T3" s="280"/>
      <c r="U3" s="281"/>
      <c r="V3" s="281"/>
      <c r="W3" s="281"/>
      <c r="X3" s="281"/>
      <c r="Y3" s="281"/>
      <c r="Z3" s="281"/>
      <c r="AA3" s="281"/>
      <c r="AB3" s="281"/>
      <c r="AC3" s="281"/>
      <c r="AD3" s="281"/>
      <c r="AE3" s="281"/>
      <c r="AF3" s="281"/>
      <c r="AG3" s="281"/>
      <c r="AH3" s="281"/>
      <c r="AI3" s="281"/>
      <c r="AJ3" s="281"/>
      <c r="AK3" s="281"/>
      <c r="AL3" s="281"/>
      <c r="AM3" s="281"/>
      <c r="AN3" s="281"/>
      <c r="AO3" s="281"/>
      <c r="AP3" s="281"/>
      <c r="AQ3" s="281"/>
      <c r="AR3" s="281"/>
      <c r="AS3" s="281"/>
      <c r="AT3" s="281"/>
      <c r="AU3" s="281"/>
      <c r="AV3" s="281"/>
      <c r="AW3" s="281"/>
      <c r="AX3" s="281"/>
      <c r="AY3" s="281"/>
      <c r="AZ3" s="281"/>
      <c r="BA3" s="281"/>
      <c r="BB3" s="281"/>
      <c r="BC3" s="281"/>
      <c r="BD3" s="281"/>
      <c r="BE3" s="281"/>
      <c r="BF3" s="281"/>
      <c r="BG3" s="281"/>
      <c r="BH3" s="281"/>
      <c r="BI3" s="281"/>
      <c r="BJ3" s="281"/>
      <c r="BK3" s="281"/>
      <c r="BL3" s="281"/>
      <c r="BM3" s="281"/>
      <c r="BN3" s="281"/>
      <c r="BO3" s="281"/>
      <c r="BP3" s="281"/>
      <c r="BQ3" s="281"/>
      <c r="BR3" s="281"/>
      <c r="BS3" s="281"/>
      <c r="BT3" s="281"/>
      <c r="BU3" s="281"/>
      <c r="BV3" s="281"/>
      <c r="BW3" s="281"/>
      <c r="BX3" s="281"/>
      <c r="BY3" s="281"/>
      <c r="BZ3" s="281"/>
      <c r="CA3" s="281"/>
      <c r="CB3" s="281"/>
      <c r="CC3" s="281"/>
      <c r="CD3" s="281"/>
      <c r="CE3" s="281"/>
      <c r="CF3" s="281"/>
      <c r="CG3" s="281"/>
      <c r="CH3" s="281"/>
      <c r="CI3" s="281"/>
      <c r="CJ3" s="281"/>
      <c r="CK3" s="281"/>
      <c r="CL3" s="281"/>
      <c r="CM3" s="281"/>
      <c r="CN3" s="281"/>
      <c r="CO3" s="281"/>
      <c r="CP3" s="281"/>
      <c r="CQ3" s="281"/>
      <c r="CR3" s="281"/>
      <c r="CS3" s="281"/>
      <c r="CT3" s="281"/>
      <c r="CU3" s="281"/>
      <c r="CV3" s="281"/>
      <c r="CW3" s="281"/>
      <c r="CX3" s="281"/>
      <c r="CY3" s="281"/>
      <c r="CZ3" s="281"/>
      <c r="DA3" s="281"/>
      <c r="DB3" s="281"/>
      <c r="DC3" s="281"/>
      <c r="DD3" s="281"/>
      <c r="DE3" s="281"/>
      <c r="DF3" s="281"/>
      <c r="DG3" s="281"/>
      <c r="DH3" s="281"/>
      <c r="DI3" s="281"/>
      <c r="DJ3" s="281"/>
      <c r="DK3" s="281"/>
      <c r="DL3" s="281"/>
    </row>
    <row r="4" spans="1:116" x14ac:dyDescent="0.15">
      <c r="A4" s="280"/>
      <c r="B4" s="280"/>
      <c r="C4" s="280"/>
      <c r="D4" s="280"/>
      <c r="E4" s="280"/>
      <c r="F4" s="280"/>
      <c r="G4" s="280"/>
      <c r="H4" s="280"/>
      <c r="I4" s="280"/>
      <c r="J4" s="280"/>
      <c r="K4" s="280"/>
      <c r="L4" s="280"/>
      <c r="M4" s="280"/>
      <c r="N4" s="280"/>
      <c r="O4" s="280"/>
      <c r="P4" s="280"/>
      <c r="Q4" s="280"/>
      <c r="R4" s="280"/>
      <c r="S4" s="280"/>
      <c r="T4" s="280"/>
      <c r="U4" s="280"/>
      <c r="V4" s="280"/>
      <c r="W4" s="280"/>
      <c r="X4" s="280"/>
      <c r="Y4" s="280"/>
      <c r="Z4" s="280"/>
      <c r="AA4" s="280"/>
      <c r="AB4" s="280"/>
      <c r="AC4" s="280"/>
      <c r="AD4" s="280"/>
      <c r="AE4" s="280"/>
      <c r="AF4" s="280"/>
      <c r="AG4" s="280"/>
      <c r="AH4" s="280"/>
      <c r="AI4" s="280"/>
      <c r="AJ4" s="280"/>
      <c r="AK4" s="280"/>
      <c r="AL4" s="280"/>
      <c r="AM4" s="280"/>
      <c r="AN4" s="280"/>
      <c r="AO4" s="280"/>
      <c r="AP4" s="280"/>
      <c r="AQ4" s="280"/>
      <c r="AR4" s="280"/>
      <c r="AS4" s="280"/>
      <c r="AT4" s="280"/>
      <c r="AU4" s="280"/>
      <c r="AV4" s="280"/>
      <c r="AW4" s="280"/>
      <c r="AX4" s="280"/>
      <c r="AY4" s="280"/>
      <c r="AZ4" s="280"/>
      <c r="BA4" s="280"/>
      <c r="BB4" s="280"/>
      <c r="BC4" s="280"/>
      <c r="BD4" s="280"/>
      <c r="BE4" s="280"/>
      <c r="BF4" s="280"/>
      <c r="BG4" s="280"/>
      <c r="BH4" s="280"/>
      <c r="BI4" s="280"/>
      <c r="BJ4" s="280"/>
      <c r="BK4" s="280"/>
      <c r="BL4" s="280"/>
      <c r="BM4" s="280"/>
      <c r="BN4" s="280"/>
      <c r="BO4" s="280"/>
      <c r="BP4" s="280"/>
      <c r="BQ4" s="280"/>
      <c r="BR4" s="280"/>
      <c r="BS4" s="280"/>
      <c r="BT4" s="280"/>
      <c r="BU4" s="280"/>
      <c r="BV4" s="280"/>
      <c r="BW4" s="280"/>
      <c r="BX4" s="280"/>
      <c r="BY4" s="280"/>
      <c r="BZ4" s="280"/>
      <c r="CA4" s="280"/>
      <c r="CB4" s="280"/>
      <c r="CC4" s="280"/>
      <c r="CD4" s="280"/>
      <c r="CE4" s="280"/>
      <c r="CF4" s="280"/>
      <c r="CG4" s="280"/>
      <c r="CH4" s="280"/>
      <c r="CI4" s="280"/>
      <c r="CJ4" s="280"/>
      <c r="CK4" s="280"/>
      <c r="CL4" s="280"/>
      <c r="CM4" s="280"/>
      <c r="CN4" s="280"/>
      <c r="CO4" s="280"/>
      <c r="CP4" s="280"/>
      <c r="CQ4" s="280"/>
      <c r="CR4" s="280"/>
      <c r="CS4" s="280"/>
      <c r="CT4" s="280"/>
      <c r="CU4" s="280"/>
      <c r="CV4" s="280"/>
      <c r="CW4" s="280"/>
      <c r="CX4" s="280"/>
      <c r="CY4" s="280"/>
      <c r="CZ4" s="280"/>
      <c r="DA4" s="280"/>
      <c r="DB4" s="280"/>
      <c r="DC4" s="280"/>
      <c r="DD4" s="280"/>
      <c r="DE4" s="280"/>
      <c r="DF4" s="280"/>
      <c r="DG4" s="280"/>
      <c r="DH4" s="280"/>
      <c r="DI4" s="280"/>
      <c r="DJ4" s="280"/>
      <c r="DK4" s="280"/>
      <c r="DL4" s="280"/>
    </row>
    <row r="5" spans="1:116" x14ac:dyDescent="0.15">
      <c r="A5" s="280"/>
      <c r="B5" s="280"/>
      <c r="C5" s="280"/>
      <c r="D5" s="280"/>
      <c r="E5" s="280"/>
      <c r="F5" s="280"/>
      <c r="G5" s="280"/>
      <c r="H5" s="280"/>
      <c r="I5" s="280"/>
      <c r="J5" s="280"/>
      <c r="K5" s="280"/>
      <c r="L5" s="280"/>
      <c r="M5" s="280"/>
      <c r="N5" s="280"/>
      <c r="O5" s="280"/>
      <c r="P5" s="280"/>
      <c r="Q5" s="280"/>
      <c r="R5" s="280"/>
      <c r="S5" s="280"/>
      <c r="T5" s="280"/>
      <c r="U5" s="280"/>
      <c r="V5" s="280"/>
      <c r="W5" s="280"/>
      <c r="X5" s="280"/>
      <c r="Y5" s="280"/>
      <c r="Z5" s="280"/>
      <c r="AA5" s="280"/>
      <c r="AB5" s="280"/>
      <c r="AC5" s="280"/>
      <c r="AD5" s="280"/>
      <c r="AE5" s="280"/>
      <c r="AF5" s="280"/>
      <c r="AG5" s="280"/>
      <c r="AH5" s="280"/>
      <c r="AI5" s="280"/>
      <c r="AJ5" s="280"/>
      <c r="AK5" s="280"/>
      <c r="AL5" s="280"/>
      <c r="AM5" s="280"/>
      <c r="AN5" s="280"/>
      <c r="AO5" s="280"/>
      <c r="AP5" s="280"/>
      <c r="AQ5" s="280"/>
      <c r="AR5" s="280"/>
      <c r="AS5" s="280"/>
      <c r="AT5" s="280"/>
      <c r="AU5" s="280"/>
      <c r="AV5" s="280"/>
      <c r="AW5" s="280"/>
      <c r="AX5" s="280"/>
      <c r="AY5" s="280"/>
      <c r="AZ5" s="280"/>
      <c r="BA5" s="280"/>
      <c r="BB5" s="280"/>
      <c r="BC5" s="280"/>
      <c r="BD5" s="280"/>
      <c r="BE5" s="280"/>
      <c r="BF5" s="280"/>
      <c r="BG5" s="280"/>
      <c r="BH5" s="280"/>
      <c r="BI5" s="280"/>
      <c r="BJ5" s="280"/>
      <c r="BK5" s="280"/>
      <c r="BL5" s="280"/>
      <c r="BM5" s="280"/>
      <c r="BN5" s="280"/>
      <c r="BO5" s="280"/>
      <c r="BP5" s="280"/>
      <c r="BQ5" s="280"/>
      <c r="BR5" s="280"/>
      <c r="BS5" s="280"/>
      <c r="BT5" s="280"/>
      <c r="BU5" s="280"/>
      <c r="BV5" s="280"/>
      <c r="BW5" s="280"/>
      <c r="BX5" s="280"/>
      <c r="BY5" s="280"/>
      <c r="BZ5" s="280"/>
      <c r="CA5" s="280"/>
      <c r="CB5" s="280"/>
      <c r="CC5" s="280"/>
      <c r="CD5" s="280"/>
      <c r="CE5" s="280"/>
      <c r="CF5" s="280"/>
      <c r="CG5" s="280"/>
      <c r="CH5" s="280"/>
      <c r="CI5" s="280"/>
      <c r="CJ5" s="280"/>
      <c r="CK5" s="280"/>
      <c r="CL5" s="280"/>
      <c r="CM5" s="280"/>
      <c r="CN5" s="280"/>
      <c r="CO5" s="280"/>
      <c r="CP5" s="280"/>
      <c r="CQ5" s="280"/>
      <c r="CR5" s="280"/>
      <c r="CS5" s="280"/>
      <c r="CT5" s="280"/>
      <c r="CU5" s="280"/>
      <c r="CV5" s="280"/>
      <c r="CW5" s="280"/>
      <c r="CX5" s="280"/>
      <c r="CY5" s="280"/>
      <c r="CZ5" s="280"/>
      <c r="DA5" s="280"/>
      <c r="DB5" s="280"/>
      <c r="DC5" s="280"/>
      <c r="DD5" s="280"/>
      <c r="DE5" s="280"/>
      <c r="DF5" s="280"/>
      <c r="DG5" s="280"/>
      <c r="DH5" s="280"/>
      <c r="DI5" s="280"/>
      <c r="DJ5" s="280"/>
      <c r="DK5" s="280"/>
      <c r="DL5" s="280"/>
    </row>
    <row r="6" spans="1:116" x14ac:dyDescent="0.15">
      <c r="A6" s="280"/>
      <c r="B6" s="280"/>
      <c r="C6" s="280"/>
      <c r="D6" s="280"/>
      <c r="E6" s="280"/>
      <c r="F6" s="280"/>
      <c r="G6" s="280"/>
      <c r="H6" s="280"/>
      <c r="I6" s="280"/>
      <c r="J6" s="280"/>
      <c r="K6" s="280"/>
      <c r="L6" s="280"/>
      <c r="M6" s="280"/>
      <c r="N6" s="280"/>
      <c r="O6" s="280"/>
      <c r="P6" s="280"/>
      <c r="Q6" s="280"/>
      <c r="R6" s="280"/>
      <c r="S6" s="280"/>
      <c r="T6" s="280"/>
      <c r="U6" s="280"/>
      <c r="V6" s="280"/>
      <c r="W6" s="280"/>
      <c r="X6" s="280"/>
      <c r="Y6" s="280"/>
      <c r="Z6" s="280"/>
      <c r="AA6" s="280"/>
      <c r="AB6" s="280"/>
      <c r="AC6" s="280"/>
      <c r="AD6" s="280"/>
      <c r="AE6" s="280"/>
      <c r="AF6" s="280"/>
      <c r="AG6" s="280"/>
      <c r="AH6" s="280"/>
      <c r="AI6" s="280"/>
      <c r="AJ6" s="280"/>
      <c r="AK6" s="280"/>
      <c r="AL6" s="280"/>
      <c r="AM6" s="280"/>
      <c r="AN6" s="280"/>
      <c r="AO6" s="280"/>
      <c r="AP6" s="280"/>
      <c r="AQ6" s="280"/>
      <c r="AR6" s="280"/>
      <c r="AS6" s="280"/>
      <c r="AT6" s="280"/>
      <c r="AU6" s="280"/>
      <c r="AV6" s="280"/>
      <c r="AW6" s="280"/>
      <c r="AX6" s="280"/>
      <c r="AY6" s="280"/>
      <c r="AZ6" s="280"/>
      <c r="BA6" s="280"/>
      <c r="BB6" s="280"/>
      <c r="BC6" s="280"/>
      <c r="BD6" s="280"/>
      <c r="BE6" s="280"/>
      <c r="BF6" s="280"/>
      <c r="BG6" s="280"/>
      <c r="BH6" s="280"/>
      <c r="BI6" s="280"/>
      <c r="BJ6" s="280"/>
      <c r="BK6" s="280"/>
      <c r="BL6" s="280"/>
      <c r="BM6" s="280"/>
      <c r="BN6" s="280"/>
      <c r="BO6" s="280"/>
      <c r="BP6" s="280"/>
      <c r="BQ6" s="280"/>
      <c r="BR6" s="280"/>
      <c r="BS6" s="280"/>
      <c r="BT6" s="280"/>
      <c r="BU6" s="280"/>
      <c r="BV6" s="280"/>
      <c r="BW6" s="280"/>
      <c r="BX6" s="280"/>
      <c r="BY6" s="280"/>
      <c r="BZ6" s="280"/>
      <c r="CA6" s="280"/>
      <c r="CB6" s="280"/>
      <c r="CC6" s="280"/>
      <c r="CD6" s="280"/>
      <c r="CE6" s="280"/>
      <c r="CF6" s="280"/>
      <c r="CG6" s="280"/>
      <c r="CH6" s="280"/>
      <c r="CI6" s="280"/>
      <c r="CJ6" s="280"/>
      <c r="CK6" s="280"/>
      <c r="CL6" s="280"/>
      <c r="CM6" s="280"/>
      <c r="CN6" s="280"/>
      <c r="CO6" s="280"/>
      <c r="CP6" s="280"/>
      <c r="CQ6" s="280"/>
      <c r="CR6" s="280"/>
      <c r="CS6" s="280"/>
      <c r="CT6" s="280"/>
      <c r="CU6" s="280"/>
      <c r="CV6" s="280"/>
      <c r="CW6" s="280"/>
      <c r="CX6" s="280"/>
      <c r="CY6" s="280"/>
      <c r="CZ6" s="280"/>
      <c r="DA6" s="280"/>
      <c r="DB6" s="280"/>
      <c r="DC6" s="280"/>
      <c r="DD6" s="280"/>
      <c r="DE6" s="280"/>
      <c r="DF6" s="280"/>
      <c r="DG6" s="280"/>
      <c r="DH6" s="280"/>
      <c r="DI6" s="280"/>
      <c r="DJ6" s="280"/>
      <c r="DK6" s="280"/>
      <c r="DL6" s="280"/>
    </row>
    <row r="7" spans="1:116" x14ac:dyDescent="0.15">
      <c r="A7" s="280"/>
      <c r="B7" s="280"/>
      <c r="C7" s="280"/>
      <c r="D7" s="280"/>
      <c r="E7" s="280"/>
      <c r="F7" s="280"/>
      <c r="G7" s="280"/>
      <c r="H7" s="280"/>
      <c r="I7" s="280"/>
      <c r="J7" s="280"/>
      <c r="K7" s="280"/>
      <c r="L7" s="280"/>
      <c r="M7" s="280"/>
      <c r="N7" s="280"/>
      <c r="O7" s="280"/>
      <c r="P7" s="280"/>
      <c r="Q7" s="280"/>
      <c r="R7" s="280"/>
      <c r="S7" s="280"/>
      <c r="T7" s="280"/>
      <c r="U7" s="280"/>
      <c r="V7" s="280"/>
      <c r="W7" s="280"/>
      <c r="X7" s="280"/>
      <c r="Y7" s="280"/>
      <c r="Z7" s="280"/>
      <c r="AA7" s="280"/>
      <c r="AB7" s="280"/>
      <c r="AC7" s="280"/>
      <c r="AD7" s="280"/>
      <c r="AE7" s="280"/>
      <c r="AF7" s="280"/>
      <c r="AG7" s="280"/>
      <c r="AH7" s="280"/>
      <c r="AI7" s="280"/>
      <c r="AJ7" s="280"/>
      <c r="AK7" s="280"/>
      <c r="AL7" s="280"/>
      <c r="AM7" s="280"/>
      <c r="AN7" s="280"/>
      <c r="AO7" s="280"/>
      <c r="AP7" s="280"/>
      <c r="AQ7" s="280"/>
      <c r="AR7" s="280"/>
      <c r="AS7" s="280"/>
      <c r="AT7" s="280"/>
      <c r="AU7" s="280"/>
      <c r="AV7" s="280"/>
      <c r="AW7" s="280"/>
      <c r="AX7" s="280"/>
      <c r="AY7" s="280"/>
      <c r="AZ7" s="280"/>
      <c r="BA7" s="280"/>
      <c r="BB7" s="280"/>
      <c r="BC7" s="280"/>
      <c r="BD7" s="280"/>
      <c r="BE7" s="280"/>
      <c r="BF7" s="280"/>
      <c r="BG7" s="280"/>
      <c r="BH7" s="280"/>
      <c r="BI7" s="280"/>
      <c r="BJ7" s="280"/>
      <c r="BK7" s="280"/>
      <c r="BL7" s="280"/>
      <c r="BM7" s="280"/>
      <c r="BN7" s="280"/>
      <c r="BO7" s="280"/>
      <c r="BP7" s="280"/>
      <c r="BQ7" s="280"/>
      <c r="BR7" s="280"/>
      <c r="BS7" s="280"/>
      <c r="BT7" s="280"/>
      <c r="BU7" s="280"/>
      <c r="BV7" s="280"/>
      <c r="BW7" s="280"/>
      <c r="BX7" s="280"/>
      <c r="BY7" s="280"/>
      <c r="BZ7" s="280"/>
      <c r="CA7" s="280"/>
      <c r="CB7" s="280"/>
      <c r="CC7" s="280"/>
      <c r="CD7" s="280"/>
      <c r="CE7" s="280"/>
      <c r="CF7" s="280"/>
      <c r="CG7" s="280"/>
      <c r="CH7" s="280"/>
      <c r="CI7" s="280"/>
      <c r="CJ7" s="280"/>
      <c r="CK7" s="280"/>
      <c r="CL7" s="280"/>
      <c r="CM7" s="280"/>
      <c r="CN7" s="280"/>
      <c r="CO7" s="280"/>
      <c r="CP7" s="280"/>
      <c r="CQ7" s="280"/>
      <c r="CR7" s="280"/>
      <c r="CS7" s="280"/>
      <c r="CT7" s="280"/>
      <c r="CU7" s="280"/>
      <c r="CV7" s="280"/>
      <c r="CW7" s="280"/>
      <c r="CX7" s="280"/>
      <c r="CY7" s="280"/>
      <c r="CZ7" s="280"/>
      <c r="DA7" s="280"/>
      <c r="DB7" s="280"/>
      <c r="DC7" s="280"/>
      <c r="DD7" s="280"/>
      <c r="DE7" s="280"/>
      <c r="DF7" s="280"/>
      <c r="DG7" s="280"/>
      <c r="DH7" s="280"/>
      <c r="DI7" s="280"/>
      <c r="DJ7" s="280"/>
      <c r="DK7" s="280"/>
      <c r="DL7" s="280"/>
    </row>
    <row r="8" spans="1:116" x14ac:dyDescent="0.15">
      <c r="A8" s="280"/>
      <c r="B8" s="280"/>
      <c r="C8" s="280"/>
      <c r="D8" s="280"/>
      <c r="E8" s="280"/>
      <c r="F8" s="280"/>
      <c r="G8" s="280"/>
      <c r="H8" s="280"/>
      <c r="I8" s="280"/>
      <c r="J8" s="280"/>
      <c r="K8" s="280"/>
      <c r="L8" s="280"/>
      <c r="M8" s="280"/>
      <c r="N8" s="280"/>
      <c r="O8" s="280"/>
      <c r="P8" s="280"/>
      <c r="Q8" s="280"/>
      <c r="R8" s="280"/>
      <c r="S8" s="280"/>
      <c r="T8" s="280"/>
      <c r="U8" s="280"/>
      <c r="V8" s="280"/>
      <c r="W8" s="280"/>
      <c r="X8" s="280"/>
      <c r="Y8" s="280"/>
      <c r="Z8" s="280"/>
      <c r="AA8" s="280"/>
      <c r="AB8" s="280"/>
      <c r="AC8" s="280"/>
      <c r="AD8" s="280"/>
      <c r="AE8" s="280"/>
      <c r="AF8" s="280"/>
      <c r="AG8" s="280"/>
      <c r="AH8" s="280"/>
      <c r="AI8" s="280"/>
      <c r="AJ8" s="280"/>
      <c r="AK8" s="280"/>
      <c r="AL8" s="280"/>
      <c r="AM8" s="280"/>
      <c r="AN8" s="280"/>
      <c r="AO8" s="280"/>
      <c r="AP8" s="280"/>
      <c r="AQ8" s="280"/>
      <c r="AR8" s="280"/>
      <c r="AS8" s="280"/>
      <c r="AT8" s="280"/>
      <c r="AU8" s="280"/>
      <c r="AV8" s="280"/>
      <c r="AW8" s="280"/>
      <c r="AX8" s="280"/>
      <c r="AY8" s="280"/>
      <c r="AZ8" s="280"/>
      <c r="BA8" s="280"/>
      <c r="BB8" s="280"/>
      <c r="BC8" s="280"/>
      <c r="BD8" s="280"/>
      <c r="BE8" s="280"/>
      <c r="BF8" s="280"/>
      <c r="BG8" s="280"/>
      <c r="BH8" s="280"/>
      <c r="BI8" s="280"/>
      <c r="BJ8" s="280"/>
      <c r="BK8" s="280"/>
      <c r="BL8" s="280"/>
      <c r="BM8" s="280"/>
      <c r="BN8" s="280"/>
      <c r="BO8" s="280"/>
      <c r="BP8" s="280"/>
      <c r="BQ8" s="280"/>
      <c r="BR8" s="280"/>
      <c r="BS8" s="280"/>
      <c r="BT8" s="280"/>
      <c r="BU8" s="280"/>
      <c r="BV8" s="280"/>
      <c r="BW8" s="280"/>
      <c r="BX8" s="280"/>
      <c r="BY8" s="280"/>
      <c r="BZ8" s="280"/>
      <c r="CA8" s="280"/>
      <c r="CB8" s="280"/>
      <c r="CC8" s="280"/>
      <c r="CD8" s="280"/>
      <c r="CE8" s="280"/>
      <c r="CF8" s="280"/>
      <c r="CG8" s="280"/>
      <c r="CH8" s="280"/>
      <c r="CI8" s="280"/>
      <c r="CJ8" s="280"/>
      <c r="CK8" s="280"/>
      <c r="CL8" s="280"/>
      <c r="CM8" s="280"/>
      <c r="CN8" s="280"/>
      <c r="CO8" s="280"/>
      <c r="CP8" s="280"/>
      <c r="CQ8" s="280"/>
      <c r="CR8" s="280"/>
      <c r="CS8" s="280"/>
      <c r="CT8" s="280"/>
      <c r="CU8" s="280"/>
      <c r="CV8" s="280"/>
      <c r="CW8" s="280"/>
      <c r="CX8" s="280"/>
      <c r="CY8" s="280"/>
      <c r="CZ8" s="280"/>
      <c r="DA8" s="280"/>
      <c r="DB8" s="280"/>
      <c r="DC8" s="280"/>
      <c r="DD8" s="280"/>
      <c r="DE8" s="280"/>
      <c r="DF8" s="280"/>
      <c r="DG8" s="280"/>
      <c r="DH8" s="280"/>
      <c r="DI8" s="280"/>
      <c r="DJ8" s="280"/>
      <c r="DK8" s="280"/>
      <c r="DL8" s="280"/>
    </row>
    <row r="9" spans="1:116" x14ac:dyDescent="0.15">
      <c r="A9" s="280"/>
      <c r="B9" s="280"/>
      <c r="C9" s="280"/>
      <c r="D9" s="280"/>
      <c r="E9" s="280"/>
      <c r="F9" s="280"/>
      <c r="G9" s="280"/>
      <c r="H9" s="280"/>
      <c r="I9" s="280"/>
      <c r="J9" s="280"/>
      <c r="K9" s="280"/>
      <c r="L9" s="280"/>
      <c r="M9" s="280"/>
      <c r="N9" s="280"/>
      <c r="O9" s="280"/>
      <c r="P9" s="280"/>
      <c r="Q9" s="280"/>
      <c r="R9" s="280"/>
      <c r="S9" s="280"/>
      <c r="T9" s="280"/>
      <c r="U9" s="280"/>
      <c r="V9" s="280"/>
      <c r="W9" s="280"/>
      <c r="X9" s="280"/>
      <c r="Y9" s="280"/>
      <c r="Z9" s="280"/>
      <c r="AA9" s="280"/>
      <c r="AB9" s="280"/>
      <c r="AC9" s="280"/>
      <c r="AD9" s="280"/>
      <c r="AE9" s="280"/>
      <c r="AF9" s="280"/>
      <c r="AG9" s="280"/>
      <c r="AH9" s="280"/>
      <c r="AI9" s="280"/>
      <c r="AJ9" s="280"/>
      <c r="AK9" s="280"/>
      <c r="AL9" s="280"/>
      <c r="AM9" s="280"/>
      <c r="AN9" s="280"/>
      <c r="AO9" s="280"/>
      <c r="AP9" s="280"/>
      <c r="AQ9" s="280"/>
      <c r="AR9" s="280"/>
      <c r="AS9" s="280"/>
      <c r="AT9" s="280"/>
      <c r="AU9" s="280"/>
      <c r="AV9" s="280"/>
      <c r="AW9" s="280"/>
      <c r="AX9" s="280"/>
      <c r="AY9" s="280"/>
      <c r="AZ9" s="280"/>
      <c r="BA9" s="280"/>
      <c r="BB9" s="280"/>
      <c r="BC9" s="280"/>
      <c r="BD9" s="280"/>
      <c r="BE9" s="280"/>
      <c r="BF9" s="280"/>
      <c r="BG9" s="280"/>
      <c r="BH9" s="280"/>
      <c r="BI9" s="280"/>
      <c r="BJ9" s="280"/>
      <c r="BK9" s="280"/>
      <c r="BL9" s="280"/>
      <c r="BM9" s="280"/>
      <c r="BN9" s="280"/>
      <c r="BO9" s="280"/>
      <c r="BP9" s="280"/>
      <c r="BQ9" s="280"/>
      <c r="BR9" s="280"/>
      <c r="BS9" s="280"/>
      <c r="BT9" s="280"/>
      <c r="BU9" s="280"/>
      <c r="BV9" s="280"/>
      <c r="BW9" s="280"/>
      <c r="BX9" s="280"/>
      <c r="BY9" s="280"/>
      <c r="BZ9" s="280"/>
      <c r="CA9" s="280"/>
      <c r="CB9" s="280"/>
      <c r="CC9" s="280"/>
      <c r="CD9" s="280"/>
      <c r="CE9" s="280"/>
      <c r="CF9" s="280"/>
      <c r="CG9" s="280"/>
      <c r="CH9" s="280"/>
      <c r="CI9" s="280"/>
      <c r="CJ9" s="280"/>
      <c r="CK9" s="280"/>
      <c r="CL9" s="280"/>
      <c r="CM9" s="280"/>
      <c r="CN9" s="280"/>
      <c r="CO9" s="280"/>
      <c r="CP9" s="280"/>
      <c r="CQ9" s="280"/>
      <c r="CR9" s="280"/>
      <c r="CS9" s="280"/>
      <c r="CT9" s="280"/>
      <c r="CU9" s="280"/>
      <c r="CV9" s="280"/>
      <c r="CW9" s="280"/>
      <c r="CX9" s="280"/>
      <c r="CY9" s="280"/>
      <c r="CZ9" s="280"/>
      <c r="DA9" s="280"/>
      <c r="DB9" s="280"/>
      <c r="DC9" s="280"/>
      <c r="DD9" s="280"/>
      <c r="DE9" s="280"/>
      <c r="DF9" s="280"/>
      <c r="DG9" s="280"/>
      <c r="DH9" s="280"/>
      <c r="DI9" s="280"/>
      <c r="DJ9" s="280"/>
      <c r="DK9" s="280"/>
      <c r="DL9" s="280"/>
    </row>
    <row r="10" spans="1:116" x14ac:dyDescent="0.15">
      <c r="A10" s="280"/>
      <c r="B10" s="280"/>
      <c r="C10" s="280"/>
      <c r="D10" s="280"/>
      <c r="E10" s="280"/>
      <c r="F10" s="280"/>
      <c r="G10" s="280"/>
      <c r="H10" s="280"/>
      <c r="I10" s="280"/>
      <c r="J10" s="280"/>
      <c r="K10" s="280"/>
      <c r="L10" s="280"/>
      <c r="M10" s="280"/>
      <c r="N10" s="280"/>
      <c r="O10" s="280"/>
      <c r="P10" s="280"/>
      <c r="Q10" s="280"/>
      <c r="R10" s="280"/>
      <c r="S10" s="280"/>
      <c r="T10" s="280"/>
      <c r="U10" s="280"/>
      <c r="V10" s="280"/>
      <c r="W10" s="280"/>
      <c r="X10" s="280"/>
      <c r="Y10" s="280"/>
      <c r="Z10" s="280"/>
      <c r="AA10" s="280"/>
      <c r="AB10" s="280"/>
      <c r="AC10" s="280"/>
      <c r="AD10" s="280"/>
      <c r="AE10" s="280"/>
      <c r="AF10" s="280"/>
      <c r="AG10" s="280"/>
      <c r="AH10" s="280"/>
      <c r="AI10" s="280"/>
      <c r="AJ10" s="280"/>
      <c r="AK10" s="280"/>
      <c r="AL10" s="280"/>
      <c r="AM10" s="280"/>
      <c r="AN10" s="280"/>
      <c r="AO10" s="280"/>
      <c r="AP10" s="280"/>
      <c r="AQ10" s="280"/>
      <c r="AR10" s="280"/>
      <c r="AS10" s="280"/>
      <c r="AT10" s="280"/>
      <c r="AU10" s="280"/>
      <c r="AV10" s="280"/>
      <c r="AW10" s="280"/>
      <c r="AX10" s="280"/>
      <c r="AY10" s="280"/>
      <c r="AZ10" s="280"/>
      <c r="BA10" s="280"/>
      <c r="BB10" s="280"/>
      <c r="BC10" s="280"/>
      <c r="BD10" s="280"/>
      <c r="BE10" s="280"/>
      <c r="BF10" s="280"/>
      <c r="BG10" s="280"/>
      <c r="BH10" s="280"/>
      <c r="BI10" s="280"/>
      <c r="BJ10" s="280"/>
      <c r="BK10" s="280"/>
      <c r="BL10" s="280"/>
      <c r="BM10" s="280"/>
      <c r="BN10" s="280"/>
      <c r="BO10" s="280"/>
      <c r="BP10" s="280"/>
      <c r="BQ10" s="280"/>
      <c r="BR10" s="280"/>
      <c r="BS10" s="280"/>
      <c r="BT10" s="280"/>
      <c r="BU10" s="280"/>
      <c r="BV10" s="280"/>
      <c r="BW10" s="280"/>
      <c r="BX10" s="280"/>
      <c r="BY10" s="280"/>
      <c r="BZ10" s="280"/>
      <c r="CA10" s="280"/>
      <c r="CB10" s="280"/>
      <c r="CC10" s="280"/>
      <c r="CD10" s="280"/>
      <c r="CE10" s="280"/>
      <c r="CF10" s="280"/>
      <c r="CG10" s="280"/>
      <c r="CH10" s="280"/>
      <c r="CI10" s="280"/>
      <c r="CJ10" s="280"/>
      <c r="CK10" s="280"/>
      <c r="CL10" s="280"/>
      <c r="CM10" s="280"/>
      <c r="CN10" s="280"/>
      <c r="CO10" s="280"/>
      <c r="CP10" s="280"/>
      <c r="CQ10" s="280"/>
      <c r="CR10" s="280"/>
      <c r="CS10" s="280"/>
      <c r="CT10" s="280"/>
      <c r="CU10" s="280"/>
      <c r="CV10" s="280"/>
      <c r="CW10" s="280"/>
      <c r="CX10" s="280"/>
      <c r="CY10" s="280"/>
      <c r="CZ10" s="280"/>
      <c r="DA10" s="280"/>
      <c r="DB10" s="280"/>
      <c r="DC10" s="280"/>
      <c r="DD10" s="280"/>
      <c r="DE10" s="280"/>
      <c r="DF10" s="280"/>
      <c r="DG10" s="280"/>
      <c r="DH10" s="280"/>
      <c r="DI10" s="280"/>
      <c r="DJ10" s="280"/>
      <c r="DK10" s="280"/>
      <c r="DL10" s="280"/>
    </row>
    <row r="11" spans="1:116" x14ac:dyDescent="0.15">
      <c r="A11" s="280"/>
      <c r="B11" s="280"/>
      <c r="C11" s="280"/>
      <c r="D11" s="280"/>
      <c r="E11" s="280"/>
      <c r="F11" s="280"/>
      <c r="G11" s="280"/>
      <c r="H11" s="280"/>
      <c r="I11" s="280"/>
      <c r="J11" s="280"/>
      <c r="K11" s="280"/>
      <c r="L11" s="280"/>
      <c r="M11" s="280"/>
      <c r="N11" s="280"/>
      <c r="O11" s="280"/>
      <c r="P11" s="280"/>
      <c r="Q11" s="280"/>
      <c r="R11" s="280"/>
      <c r="S11" s="280"/>
      <c r="T11" s="280"/>
      <c r="U11" s="280"/>
      <c r="V11" s="280"/>
      <c r="W11" s="280"/>
      <c r="X11" s="280"/>
      <c r="Y11" s="280"/>
      <c r="Z11" s="280"/>
      <c r="AA11" s="280"/>
      <c r="AB11" s="280"/>
      <c r="AC11" s="280"/>
      <c r="AD11" s="280"/>
      <c r="AE11" s="280"/>
      <c r="AF11" s="280"/>
      <c r="AG11" s="280"/>
      <c r="AH11" s="280"/>
      <c r="AI11" s="280"/>
      <c r="AJ11" s="280"/>
      <c r="AK11" s="280"/>
      <c r="AL11" s="280"/>
      <c r="AM11" s="280"/>
      <c r="AN11" s="280"/>
      <c r="AO11" s="280"/>
      <c r="AP11" s="280"/>
      <c r="AQ11" s="280"/>
      <c r="AR11" s="280"/>
      <c r="AS11" s="280"/>
      <c r="AT11" s="280"/>
      <c r="AU11" s="280"/>
      <c r="AV11" s="280"/>
      <c r="AW11" s="280"/>
      <c r="AX11" s="280"/>
      <c r="AY11" s="280"/>
      <c r="AZ11" s="280"/>
      <c r="BA11" s="280"/>
      <c r="BB11" s="280"/>
      <c r="BC11" s="280"/>
      <c r="BD11" s="280"/>
      <c r="BE11" s="280"/>
      <c r="BF11" s="280"/>
      <c r="BG11" s="280"/>
      <c r="BH11" s="280"/>
      <c r="BI11" s="280"/>
      <c r="BJ11" s="280"/>
      <c r="BK11" s="280"/>
      <c r="BL11" s="280"/>
      <c r="BM11" s="280"/>
      <c r="BN11" s="280"/>
      <c r="BO11" s="280"/>
      <c r="BP11" s="280"/>
      <c r="BQ11" s="280"/>
      <c r="BR11" s="280"/>
      <c r="BS11" s="280"/>
      <c r="BT11" s="280"/>
      <c r="BU11" s="280"/>
      <c r="BV11" s="280"/>
      <c r="BW11" s="280"/>
      <c r="BX11" s="280"/>
      <c r="BY11" s="280"/>
      <c r="BZ11" s="280"/>
      <c r="CA11" s="280"/>
      <c r="CB11" s="280"/>
      <c r="CC11" s="280"/>
      <c r="CD11" s="280"/>
      <c r="CE11" s="280"/>
      <c r="CF11" s="280"/>
      <c r="CG11" s="280"/>
      <c r="CH11" s="280"/>
      <c r="CI11" s="280"/>
      <c r="CJ11" s="280"/>
      <c r="CK11" s="280"/>
      <c r="CL11" s="280"/>
      <c r="CM11" s="280"/>
      <c r="CN11" s="280"/>
      <c r="CO11" s="280"/>
      <c r="CP11" s="280"/>
      <c r="CQ11" s="280"/>
      <c r="CR11" s="280"/>
      <c r="CS11" s="280"/>
      <c r="CT11" s="280"/>
      <c r="CU11" s="280"/>
      <c r="CV11" s="280"/>
      <c r="CW11" s="280"/>
      <c r="CX11" s="280"/>
      <c r="CY11" s="280"/>
      <c r="CZ11" s="280"/>
      <c r="DA11" s="280"/>
      <c r="DB11" s="280"/>
      <c r="DC11" s="280"/>
      <c r="DD11" s="280"/>
      <c r="DE11" s="280"/>
      <c r="DF11" s="280"/>
      <c r="DG11" s="280"/>
      <c r="DH11" s="280"/>
      <c r="DI11" s="280"/>
      <c r="DJ11" s="280"/>
      <c r="DK11" s="280"/>
      <c r="DL11" s="280"/>
    </row>
    <row r="12" spans="1:116" x14ac:dyDescent="0.15">
      <c r="A12" s="280"/>
      <c r="B12" s="280"/>
      <c r="C12" s="280"/>
      <c r="D12" s="280"/>
      <c r="E12" s="280"/>
      <c r="F12" s="280"/>
      <c r="G12" s="280"/>
      <c r="H12" s="280"/>
      <c r="I12" s="280"/>
      <c r="J12" s="280"/>
      <c r="K12" s="280"/>
      <c r="L12" s="280"/>
      <c r="M12" s="280"/>
      <c r="N12" s="280"/>
      <c r="O12" s="280"/>
      <c r="P12" s="280"/>
      <c r="Q12" s="280"/>
      <c r="R12" s="280"/>
      <c r="S12" s="280"/>
      <c r="T12" s="280"/>
      <c r="U12" s="280"/>
      <c r="V12" s="280"/>
      <c r="W12" s="280"/>
      <c r="X12" s="280"/>
      <c r="Y12" s="280"/>
      <c r="Z12" s="280"/>
      <c r="AA12" s="280"/>
      <c r="AB12" s="280"/>
      <c r="AC12" s="280"/>
      <c r="AD12" s="280"/>
      <c r="AE12" s="280"/>
      <c r="AF12" s="280"/>
      <c r="AG12" s="280"/>
      <c r="AH12" s="280"/>
      <c r="AI12" s="280"/>
      <c r="AJ12" s="280"/>
      <c r="AK12" s="280"/>
      <c r="AL12" s="280"/>
      <c r="AM12" s="280"/>
      <c r="AN12" s="280"/>
      <c r="AO12" s="280"/>
      <c r="AP12" s="280"/>
      <c r="AQ12" s="280"/>
      <c r="AR12" s="280"/>
      <c r="AS12" s="280"/>
      <c r="AT12" s="280"/>
      <c r="AU12" s="280"/>
      <c r="AV12" s="280"/>
      <c r="AW12" s="280"/>
      <c r="AX12" s="280"/>
      <c r="AY12" s="280"/>
      <c r="AZ12" s="280"/>
      <c r="BA12" s="280"/>
      <c r="BB12" s="280"/>
      <c r="BC12" s="280"/>
      <c r="BD12" s="280"/>
      <c r="BE12" s="280"/>
      <c r="BF12" s="280"/>
      <c r="BG12" s="280"/>
      <c r="BH12" s="280"/>
      <c r="BI12" s="280"/>
      <c r="BJ12" s="280"/>
      <c r="BK12" s="280"/>
      <c r="BL12" s="280"/>
      <c r="BM12" s="280"/>
      <c r="BN12" s="280"/>
      <c r="BO12" s="280"/>
      <c r="BP12" s="280"/>
      <c r="BQ12" s="280"/>
      <c r="BR12" s="280"/>
      <c r="BS12" s="280"/>
      <c r="BT12" s="280"/>
      <c r="BU12" s="280"/>
      <c r="BV12" s="280"/>
      <c r="BW12" s="280"/>
      <c r="BX12" s="280"/>
      <c r="BY12" s="280"/>
      <c r="BZ12" s="280"/>
      <c r="CA12" s="280"/>
      <c r="CB12" s="280"/>
      <c r="CC12" s="280"/>
      <c r="CD12" s="280"/>
      <c r="CE12" s="280"/>
      <c r="CF12" s="280"/>
      <c r="CG12" s="280"/>
      <c r="CH12" s="280"/>
      <c r="CI12" s="280"/>
      <c r="CJ12" s="280"/>
      <c r="CK12" s="280"/>
      <c r="CL12" s="280"/>
      <c r="CM12" s="280"/>
      <c r="CN12" s="280"/>
      <c r="CO12" s="280"/>
      <c r="CP12" s="280"/>
      <c r="CQ12" s="280"/>
      <c r="CR12" s="280"/>
      <c r="CS12" s="280"/>
      <c r="CT12" s="280"/>
      <c r="CU12" s="280"/>
      <c r="CV12" s="280"/>
      <c r="CW12" s="280"/>
      <c r="CX12" s="280"/>
      <c r="CY12" s="280"/>
      <c r="CZ12" s="280"/>
      <c r="DA12" s="280"/>
      <c r="DB12" s="280"/>
      <c r="DC12" s="280"/>
      <c r="DD12" s="280"/>
      <c r="DE12" s="280"/>
      <c r="DF12" s="280"/>
      <c r="DG12" s="280"/>
      <c r="DH12" s="280"/>
      <c r="DI12" s="280"/>
      <c r="DJ12" s="280"/>
      <c r="DK12" s="280"/>
      <c r="DL12" s="280"/>
    </row>
    <row r="13" spans="1:116" x14ac:dyDescent="0.15">
      <c r="A13" s="280"/>
      <c r="B13" s="280"/>
      <c r="C13" s="280"/>
      <c r="D13" s="280"/>
      <c r="E13" s="280"/>
      <c r="F13" s="280"/>
      <c r="G13" s="280"/>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0"/>
      <c r="AY13" s="280"/>
      <c r="AZ13" s="280"/>
      <c r="BA13" s="280"/>
      <c r="BB13" s="280"/>
      <c r="BC13" s="280"/>
      <c r="BD13" s="280"/>
      <c r="BE13" s="280"/>
      <c r="BF13" s="280"/>
      <c r="BG13" s="280"/>
      <c r="BH13" s="280"/>
      <c r="BI13" s="280"/>
      <c r="BJ13" s="280"/>
      <c r="BK13" s="280"/>
      <c r="BL13" s="280"/>
      <c r="BM13" s="280"/>
      <c r="BN13" s="280"/>
      <c r="BO13" s="280"/>
      <c r="BP13" s="280"/>
      <c r="BQ13" s="280"/>
      <c r="BR13" s="280"/>
      <c r="BS13" s="280"/>
      <c r="BT13" s="280"/>
      <c r="BU13" s="280"/>
      <c r="BV13" s="280"/>
      <c r="BW13" s="280"/>
      <c r="BX13" s="280"/>
      <c r="BY13" s="280"/>
      <c r="BZ13" s="280"/>
      <c r="CA13" s="280"/>
      <c r="CB13" s="280"/>
      <c r="CC13" s="280"/>
      <c r="CD13" s="280"/>
      <c r="CE13" s="280"/>
      <c r="CF13" s="280"/>
      <c r="CG13" s="280"/>
      <c r="CH13" s="280"/>
      <c r="CI13" s="280"/>
      <c r="CJ13" s="280"/>
      <c r="CK13" s="280"/>
      <c r="CL13" s="280"/>
      <c r="CM13" s="280"/>
      <c r="CN13" s="280"/>
      <c r="CO13" s="280"/>
      <c r="CP13" s="280"/>
      <c r="CQ13" s="280"/>
      <c r="CR13" s="280"/>
      <c r="CS13" s="280"/>
      <c r="CT13" s="280"/>
      <c r="CU13" s="280"/>
      <c r="CV13" s="280"/>
      <c r="CW13" s="280"/>
      <c r="CX13" s="280"/>
      <c r="CY13" s="280"/>
      <c r="CZ13" s="280"/>
      <c r="DA13" s="280"/>
      <c r="DB13" s="280"/>
      <c r="DC13" s="280"/>
      <c r="DD13" s="280"/>
      <c r="DE13" s="280"/>
      <c r="DF13" s="280"/>
      <c r="DG13" s="280"/>
      <c r="DH13" s="280"/>
      <c r="DI13" s="280"/>
      <c r="DJ13" s="280"/>
      <c r="DK13" s="280"/>
      <c r="DL13" s="280"/>
    </row>
    <row r="14" spans="1:116" x14ac:dyDescent="0.15">
      <c r="A14" s="280"/>
      <c r="B14" s="280"/>
      <c r="C14" s="280"/>
      <c r="D14" s="280"/>
      <c r="E14" s="280"/>
      <c r="F14" s="280"/>
      <c r="G14" s="280"/>
      <c r="H14" s="280"/>
      <c r="I14" s="280"/>
      <c r="J14" s="280"/>
      <c r="K14" s="280"/>
      <c r="L14" s="280"/>
      <c r="M14" s="280"/>
      <c r="N14" s="280"/>
      <c r="O14" s="280"/>
      <c r="P14" s="280"/>
      <c r="Q14" s="280"/>
      <c r="R14" s="280"/>
      <c r="S14" s="280"/>
      <c r="T14" s="280"/>
      <c r="U14" s="280"/>
      <c r="V14" s="280"/>
      <c r="W14" s="280"/>
      <c r="X14" s="280"/>
      <c r="Y14" s="280"/>
      <c r="Z14" s="280"/>
      <c r="AA14" s="280"/>
      <c r="AB14" s="280"/>
      <c r="AC14" s="280"/>
      <c r="AD14" s="280"/>
      <c r="AE14" s="280"/>
      <c r="AF14" s="280"/>
      <c r="AG14" s="280"/>
      <c r="AH14" s="280"/>
      <c r="AI14" s="280"/>
      <c r="AJ14" s="280"/>
      <c r="AK14" s="280"/>
      <c r="AL14" s="280"/>
      <c r="AM14" s="280"/>
      <c r="AN14" s="280"/>
      <c r="AO14" s="280"/>
      <c r="AP14" s="280"/>
      <c r="AQ14" s="280"/>
      <c r="AR14" s="280"/>
      <c r="AS14" s="280"/>
      <c r="AT14" s="280"/>
      <c r="AU14" s="280"/>
      <c r="AV14" s="280"/>
      <c r="AW14" s="280"/>
      <c r="AX14" s="280"/>
      <c r="AY14" s="280"/>
      <c r="AZ14" s="280"/>
      <c r="BA14" s="280"/>
      <c r="BB14" s="280"/>
      <c r="BC14" s="280"/>
      <c r="BD14" s="280"/>
      <c r="BE14" s="280"/>
      <c r="BF14" s="280"/>
      <c r="BG14" s="280"/>
      <c r="BH14" s="280"/>
      <c r="BI14" s="280"/>
      <c r="BJ14" s="280"/>
      <c r="BK14" s="280"/>
      <c r="BL14" s="280"/>
      <c r="BM14" s="280"/>
      <c r="BN14" s="280"/>
      <c r="BO14" s="280"/>
      <c r="BP14" s="280"/>
      <c r="BQ14" s="280"/>
      <c r="BR14" s="280"/>
      <c r="BS14" s="280"/>
      <c r="BT14" s="280"/>
      <c r="BU14" s="280"/>
      <c r="BV14" s="280"/>
      <c r="BW14" s="280"/>
      <c r="BX14" s="280"/>
      <c r="BY14" s="280"/>
      <c r="BZ14" s="280"/>
      <c r="CA14" s="280"/>
      <c r="CB14" s="280"/>
      <c r="CC14" s="280"/>
      <c r="CD14" s="280"/>
      <c r="CE14" s="280"/>
      <c r="CF14" s="280"/>
      <c r="CG14" s="280"/>
      <c r="CH14" s="280"/>
      <c r="CI14" s="280"/>
      <c r="CJ14" s="280"/>
      <c r="CK14" s="280"/>
      <c r="CL14" s="280"/>
      <c r="CM14" s="280"/>
      <c r="CN14" s="280"/>
      <c r="CO14" s="280"/>
      <c r="CP14" s="280"/>
      <c r="CQ14" s="280"/>
      <c r="CR14" s="280"/>
      <c r="CS14" s="280"/>
      <c r="CT14" s="280"/>
      <c r="CU14" s="280"/>
      <c r="CV14" s="280"/>
      <c r="CW14" s="280"/>
      <c r="CX14" s="280"/>
      <c r="CY14" s="280"/>
      <c r="CZ14" s="280"/>
      <c r="DA14" s="280"/>
      <c r="DB14" s="280"/>
      <c r="DC14" s="280"/>
      <c r="DD14" s="280"/>
      <c r="DE14" s="280"/>
      <c r="DF14" s="280"/>
      <c r="DG14" s="280"/>
      <c r="DH14" s="280"/>
      <c r="DI14" s="280"/>
      <c r="DJ14" s="280"/>
      <c r="DK14" s="280"/>
      <c r="DL14" s="280"/>
    </row>
    <row r="15" spans="1:116" x14ac:dyDescent="0.15">
      <c r="A15" s="280"/>
      <c r="B15" s="280"/>
      <c r="C15" s="280"/>
      <c r="D15" s="280"/>
      <c r="E15" s="280"/>
      <c r="F15" s="280"/>
      <c r="G15" s="280"/>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0"/>
      <c r="AY15" s="280"/>
      <c r="AZ15" s="280"/>
      <c r="BA15" s="280"/>
      <c r="BB15" s="280"/>
      <c r="BC15" s="280"/>
      <c r="BD15" s="280"/>
      <c r="BE15" s="280"/>
      <c r="BF15" s="280"/>
      <c r="BG15" s="280"/>
      <c r="BH15" s="280"/>
      <c r="BI15" s="280"/>
      <c r="BJ15" s="280"/>
      <c r="BK15" s="280"/>
      <c r="BL15" s="280"/>
      <c r="BM15" s="280"/>
      <c r="BN15" s="280"/>
      <c r="BO15" s="280"/>
      <c r="BP15" s="280"/>
      <c r="BQ15" s="280"/>
      <c r="BR15" s="280"/>
      <c r="BS15" s="280"/>
      <c r="BT15" s="280"/>
      <c r="BU15" s="280"/>
      <c r="BV15" s="280"/>
      <c r="BW15" s="280"/>
      <c r="BX15" s="280"/>
      <c r="BY15" s="280"/>
      <c r="BZ15" s="280"/>
      <c r="CA15" s="280"/>
      <c r="CB15" s="280"/>
      <c r="CC15" s="280"/>
      <c r="CD15" s="280"/>
      <c r="CE15" s="280"/>
      <c r="CF15" s="280"/>
      <c r="CG15" s="280"/>
      <c r="CH15" s="280"/>
      <c r="CI15" s="280"/>
      <c r="CJ15" s="280"/>
      <c r="CK15" s="280"/>
      <c r="CL15" s="280"/>
      <c r="CM15" s="280"/>
      <c r="CN15" s="280"/>
      <c r="CO15" s="280"/>
      <c r="CP15" s="280"/>
      <c r="CQ15" s="280"/>
      <c r="CR15" s="280"/>
      <c r="CS15" s="280"/>
      <c r="CT15" s="280"/>
      <c r="CU15" s="280"/>
      <c r="CV15" s="280"/>
      <c r="CW15" s="280"/>
      <c r="CX15" s="280"/>
      <c r="CY15" s="280"/>
      <c r="CZ15" s="280"/>
      <c r="DA15" s="280"/>
      <c r="DB15" s="280"/>
      <c r="DC15" s="280"/>
      <c r="DD15" s="280"/>
      <c r="DE15" s="280"/>
      <c r="DF15" s="280"/>
      <c r="DG15" s="280"/>
      <c r="DH15" s="280"/>
      <c r="DI15" s="280"/>
      <c r="DJ15" s="280"/>
      <c r="DK15" s="280"/>
      <c r="DL15" s="280"/>
    </row>
    <row r="16" spans="1:116" x14ac:dyDescent="0.15">
      <c r="A16" s="280"/>
      <c r="B16" s="280"/>
      <c r="C16" s="280"/>
      <c r="D16" s="280"/>
      <c r="E16" s="280"/>
      <c r="F16" s="280"/>
      <c r="G16" s="280"/>
      <c r="H16" s="280"/>
      <c r="I16" s="280"/>
      <c r="J16" s="280"/>
      <c r="K16" s="280"/>
      <c r="L16" s="280"/>
      <c r="M16" s="280"/>
      <c r="N16" s="280"/>
      <c r="O16" s="280"/>
      <c r="P16" s="280"/>
      <c r="Q16" s="280"/>
      <c r="R16" s="280"/>
      <c r="S16" s="280"/>
      <c r="T16" s="280"/>
      <c r="U16" s="280"/>
      <c r="V16" s="280"/>
      <c r="W16" s="280"/>
      <c r="X16" s="280"/>
      <c r="Y16" s="280"/>
      <c r="Z16" s="280"/>
      <c r="AA16" s="280"/>
      <c r="AB16" s="280"/>
      <c r="AC16" s="280"/>
      <c r="AD16" s="280"/>
      <c r="AE16" s="280"/>
      <c r="AF16" s="280"/>
      <c r="AG16" s="280"/>
      <c r="AH16" s="280"/>
      <c r="AI16" s="280"/>
      <c r="AJ16" s="280"/>
      <c r="AK16" s="280"/>
      <c r="AL16" s="280"/>
      <c r="AM16" s="280"/>
      <c r="AN16" s="280"/>
      <c r="AO16" s="280"/>
      <c r="AP16" s="280"/>
      <c r="AQ16" s="280"/>
      <c r="AR16" s="280"/>
      <c r="AS16" s="280"/>
      <c r="AT16" s="280"/>
      <c r="AU16" s="280"/>
      <c r="AV16" s="280"/>
      <c r="AW16" s="280"/>
      <c r="AX16" s="280"/>
      <c r="AY16" s="280"/>
      <c r="AZ16" s="280"/>
      <c r="BA16" s="280"/>
      <c r="BB16" s="280"/>
      <c r="BC16" s="280"/>
      <c r="BD16" s="280"/>
      <c r="BE16" s="280"/>
      <c r="BF16" s="280"/>
      <c r="BG16" s="280"/>
      <c r="BH16" s="280"/>
      <c r="BI16" s="280"/>
      <c r="BJ16" s="280"/>
      <c r="BK16" s="280"/>
      <c r="BL16" s="280"/>
      <c r="BM16" s="280"/>
      <c r="BN16" s="280"/>
      <c r="BO16" s="280"/>
      <c r="BP16" s="280"/>
      <c r="BQ16" s="280"/>
      <c r="BR16" s="280"/>
      <c r="BS16" s="280"/>
      <c r="BT16" s="280"/>
      <c r="BU16" s="280"/>
      <c r="BV16" s="280"/>
      <c r="BW16" s="280"/>
      <c r="BX16" s="280"/>
      <c r="BY16" s="280"/>
      <c r="BZ16" s="280"/>
      <c r="CA16" s="280"/>
      <c r="CB16" s="280"/>
      <c r="CC16" s="280"/>
      <c r="CD16" s="280"/>
      <c r="CE16" s="280"/>
      <c r="CF16" s="280"/>
      <c r="CG16" s="280"/>
      <c r="CH16" s="280"/>
      <c r="CI16" s="280"/>
      <c r="CJ16" s="280"/>
      <c r="CK16" s="280"/>
      <c r="CL16" s="280"/>
      <c r="CM16" s="280"/>
      <c r="CN16" s="280"/>
      <c r="CO16" s="280"/>
      <c r="CP16" s="280"/>
      <c r="CQ16" s="280"/>
      <c r="CR16" s="280"/>
      <c r="CS16" s="280"/>
      <c r="CT16" s="280"/>
      <c r="CU16" s="280"/>
      <c r="CV16" s="280"/>
      <c r="CW16" s="280"/>
      <c r="CX16" s="280"/>
      <c r="CY16" s="280"/>
      <c r="CZ16" s="280"/>
      <c r="DA16" s="280"/>
      <c r="DB16" s="280"/>
      <c r="DC16" s="280"/>
      <c r="DD16" s="280"/>
      <c r="DE16" s="280"/>
      <c r="DF16" s="280"/>
      <c r="DG16" s="280"/>
      <c r="DH16" s="280"/>
      <c r="DI16" s="280"/>
      <c r="DJ16" s="280"/>
      <c r="DK16" s="280"/>
      <c r="DL16" s="280"/>
    </row>
    <row r="17" spans="1:116" x14ac:dyDescent="0.15">
      <c r="A17" s="280"/>
      <c r="B17" s="280"/>
      <c r="C17" s="280"/>
      <c r="D17" s="280"/>
      <c r="E17" s="280"/>
      <c r="F17" s="280"/>
      <c r="G17" s="280"/>
      <c r="H17" s="280"/>
      <c r="I17" s="280"/>
      <c r="J17" s="280"/>
      <c r="K17" s="280"/>
      <c r="L17" s="280"/>
      <c r="M17" s="280"/>
      <c r="N17" s="280"/>
      <c r="O17" s="280"/>
      <c r="P17" s="280"/>
      <c r="Q17" s="280"/>
      <c r="R17" s="280"/>
      <c r="S17" s="280"/>
      <c r="T17" s="280"/>
      <c r="U17" s="280"/>
      <c r="V17" s="280"/>
      <c r="W17" s="280"/>
      <c r="X17" s="280"/>
      <c r="Y17" s="280"/>
      <c r="Z17" s="280"/>
      <c r="AA17" s="280"/>
      <c r="AB17" s="280"/>
      <c r="AC17" s="280"/>
      <c r="AD17" s="280"/>
      <c r="AE17" s="280"/>
      <c r="AF17" s="280"/>
      <c r="AG17" s="280"/>
      <c r="AH17" s="280"/>
      <c r="AI17" s="280"/>
      <c r="AJ17" s="280"/>
      <c r="AK17" s="280"/>
      <c r="AL17" s="280"/>
      <c r="AM17" s="280"/>
      <c r="AN17" s="280"/>
      <c r="AO17" s="280"/>
      <c r="AP17" s="280"/>
      <c r="AQ17" s="280"/>
      <c r="AR17" s="280"/>
      <c r="AS17" s="280"/>
      <c r="AT17" s="280"/>
      <c r="AU17" s="280"/>
      <c r="AV17" s="280"/>
      <c r="AW17" s="280"/>
      <c r="AX17" s="280"/>
      <c r="AY17" s="280"/>
      <c r="AZ17" s="280"/>
      <c r="BA17" s="280"/>
      <c r="BB17" s="280"/>
      <c r="BC17" s="280"/>
      <c r="BD17" s="280"/>
      <c r="BE17" s="280"/>
      <c r="BF17" s="280"/>
      <c r="BG17" s="280"/>
      <c r="BH17" s="280"/>
      <c r="BI17" s="280"/>
      <c r="BJ17" s="280"/>
      <c r="BK17" s="280"/>
      <c r="BL17" s="280"/>
      <c r="BM17" s="280"/>
      <c r="BN17" s="280"/>
      <c r="BO17" s="280"/>
      <c r="BP17" s="280"/>
      <c r="BQ17" s="280"/>
      <c r="BR17" s="280"/>
      <c r="BS17" s="280"/>
      <c r="BT17" s="280"/>
      <c r="BU17" s="280"/>
      <c r="BV17" s="280"/>
      <c r="BW17" s="280"/>
      <c r="BX17" s="280"/>
      <c r="BY17" s="280"/>
      <c r="BZ17" s="280"/>
      <c r="CA17" s="280"/>
      <c r="CB17" s="280"/>
      <c r="CC17" s="280"/>
      <c r="CD17" s="280"/>
      <c r="CE17" s="280"/>
      <c r="CF17" s="280"/>
      <c r="CG17" s="280"/>
      <c r="CH17" s="280"/>
      <c r="CI17" s="280"/>
      <c r="CJ17" s="280"/>
      <c r="CK17" s="280"/>
      <c r="CL17" s="280"/>
      <c r="CM17" s="280"/>
      <c r="CN17" s="280"/>
      <c r="CO17" s="280"/>
      <c r="CP17" s="280"/>
      <c r="CQ17" s="280"/>
      <c r="CR17" s="280"/>
      <c r="CS17" s="280"/>
      <c r="CT17" s="280"/>
      <c r="CU17" s="280"/>
      <c r="CV17" s="280"/>
      <c r="CW17" s="280"/>
      <c r="CX17" s="280"/>
      <c r="CY17" s="280"/>
      <c r="CZ17" s="280"/>
      <c r="DA17" s="280"/>
      <c r="DB17" s="280"/>
      <c r="DC17" s="280"/>
      <c r="DD17" s="280"/>
      <c r="DE17" s="280"/>
      <c r="DF17" s="280"/>
      <c r="DG17" s="280"/>
      <c r="DH17" s="280"/>
      <c r="DI17" s="280"/>
      <c r="DJ17" s="280"/>
      <c r="DK17" s="280"/>
      <c r="DL17" s="280"/>
    </row>
    <row r="18" spans="1:116" x14ac:dyDescent="0.15">
      <c r="A18" s="280"/>
      <c r="B18" s="280"/>
      <c r="C18" s="280"/>
      <c r="D18" s="280"/>
      <c r="E18" s="280"/>
      <c r="F18" s="280"/>
      <c r="G18" s="280"/>
      <c r="H18" s="280"/>
      <c r="I18" s="280"/>
      <c r="J18" s="280"/>
      <c r="K18" s="280"/>
      <c r="L18" s="280"/>
      <c r="M18" s="280"/>
      <c r="N18" s="280"/>
      <c r="O18" s="280"/>
      <c r="P18" s="280"/>
      <c r="Q18" s="280"/>
      <c r="R18" s="280"/>
      <c r="S18" s="280"/>
      <c r="T18" s="280"/>
      <c r="U18" s="280"/>
      <c r="V18" s="280"/>
      <c r="W18" s="280"/>
      <c r="X18" s="280"/>
      <c r="Y18" s="280"/>
      <c r="Z18" s="280"/>
      <c r="AA18" s="280"/>
      <c r="AB18" s="280"/>
      <c r="AC18" s="280"/>
      <c r="AD18" s="280"/>
      <c r="AE18" s="280"/>
      <c r="AF18" s="280"/>
      <c r="AG18" s="280"/>
      <c r="AH18" s="280"/>
      <c r="AI18" s="280"/>
      <c r="AJ18" s="280"/>
      <c r="AK18" s="280"/>
      <c r="AL18" s="280"/>
      <c r="AM18" s="280"/>
      <c r="AN18" s="280"/>
      <c r="AO18" s="280"/>
      <c r="AP18" s="280"/>
      <c r="AQ18" s="280"/>
      <c r="AR18" s="280"/>
      <c r="AS18" s="280"/>
      <c r="AT18" s="280"/>
      <c r="AU18" s="280"/>
      <c r="AV18" s="280"/>
      <c r="AW18" s="280"/>
      <c r="AX18" s="280"/>
      <c r="AY18" s="280"/>
      <c r="AZ18" s="280"/>
      <c r="BA18" s="280"/>
      <c r="BB18" s="280"/>
      <c r="BC18" s="280"/>
      <c r="BD18" s="280"/>
      <c r="BE18" s="280"/>
      <c r="BF18" s="280"/>
      <c r="BG18" s="280"/>
      <c r="BH18" s="280"/>
      <c r="BI18" s="280"/>
      <c r="BJ18" s="280"/>
      <c r="BK18" s="280"/>
      <c r="BL18" s="280"/>
      <c r="BM18" s="280"/>
      <c r="BN18" s="280"/>
      <c r="BO18" s="280"/>
      <c r="BP18" s="280"/>
      <c r="BQ18" s="280"/>
      <c r="BR18" s="280"/>
      <c r="BS18" s="280"/>
      <c r="BT18" s="280"/>
      <c r="BU18" s="280"/>
      <c r="BV18" s="280"/>
      <c r="BW18" s="280"/>
      <c r="BX18" s="280"/>
      <c r="BY18" s="280"/>
      <c r="BZ18" s="280"/>
      <c r="CA18" s="280"/>
      <c r="CB18" s="280"/>
      <c r="CC18" s="280"/>
      <c r="CD18" s="280"/>
      <c r="CE18" s="280"/>
      <c r="CF18" s="280"/>
      <c r="CG18" s="280"/>
      <c r="CH18" s="280"/>
      <c r="CI18" s="280"/>
      <c r="CJ18" s="280"/>
      <c r="CK18" s="280"/>
      <c r="CL18" s="280"/>
      <c r="CM18" s="280"/>
      <c r="CN18" s="280"/>
      <c r="CO18" s="280"/>
      <c r="CP18" s="280"/>
      <c r="CQ18" s="280"/>
      <c r="CR18" s="280"/>
      <c r="CS18" s="280"/>
      <c r="CT18" s="280"/>
      <c r="CU18" s="280"/>
      <c r="CV18" s="280"/>
      <c r="CW18" s="280"/>
      <c r="CX18" s="280"/>
      <c r="CY18" s="280"/>
      <c r="CZ18" s="280"/>
      <c r="DA18" s="280"/>
      <c r="DB18" s="280"/>
      <c r="DC18" s="280"/>
      <c r="DD18" s="280"/>
      <c r="DE18" s="280"/>
      <c r="DF18" s="280"/>
      <c r="DG18" s="280"/>
      <c r="DH18" s="280"/>
      <c r="DI18" s="280"/>
      <c r="DJ18" s="280"/>
      <c r="DK18" s="280"/>
      <c r="DL18" s="280"/>
    </row>
    <row r="19" spans="1:116" x14ac:dyDescent="0.15">
      <c r="A19" s="280"/>
      <c r="B19" s="280"/>
      <c r="C19" s="280"/>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280"/>
      <c r="AM19" s="280"/>
      <c r="AN19" s="280"/>
      <c r="AO19" s="280"/>
      <c r="AP19" s="280"/>
      <c r="AQ19" s="280"/>
      <c r="AR19" s="280"/>
      <c r="AS19" s="280"/>
      <c r="AT19" s="280"/>
      <c r="AU19" s="280"/>
      <c r="AV19" s="280"/>
      <c r="AW19" s="280"/>
      <c r="AX19" s="280"/>
      <c r="AY19" s="280"/>
      <c r="AZ19" s="280"/>
      <c r="BA19" s="280"/>
      <c r="BB19" s="280"/>
      <c r="BC19" s="280"/>
      <c r="BD19" s="280"/>
      <c r="BE19" s="280"/>
      <c r="BF19" s="280"/>
      <c r="BG19" s="280"/>
      <c r="BH19" s="280"/>
      <c r="BI19" s="280"/>
      <c r="BJ19" s="280"/>
      <c r="BK19" s="280"/>
      <c r="BL19" s="280"/>
      <c r="BM19" s="280"/>
      <c r="BN19" s="280"/>
      <c r="BO19" s="280"/>
      <c r="BP19" s="280"/>
      <c r="BQ19" s="280"/>
      <c r="BR19" s="280"/>
      <c r="BS19" s="280"/>
      <c r="BT19" s="280"/>
      <c r="BU19" s="280"/>
      <c r="BV19" s="280"/>
      <c r="BW19" s="280"/>
      <c r="BX19" s="280"/>
      <c r="BY19" s="280"/>
      <c r="BZ19" s="280"/>
      <c r="CA19" s="280"/>
      <c r="CB19" s="280"/>
      <c r="CC19" s="280"/>
      <c r="CD19" s="280"/>
      <c r="CE19" s="280"/>
      <c r="CF19" s="280"/>
      <c r="CG19" s="280"/>
      <c r="CH19" s="280"/>
      <c r="CI19" s="280"/>
      <c r="CJ19" s="280"/>
      <c r="CK19" s="280"/>
      <c r="CL19" s="280"/>
      <c r="CM19" s="280"/>
      <c r="CN19" s="280"/>
      <c r="CO19" s="280"/>
      <c r="CP19" s="280"/>
      <c r="CQ19" s="280"/>
      <c r="CR19" s="280"/>
      <c r="CS19" s="280"/>
      <c r="CT19" s="280"/>
      <c r="CU19" s="280"/>
      <c r="CV19" s="280"/>
      <c r="CW19" s="280"/>
      <c r="CX19" s="280"/>
      <c r="CY19" s="280"/>
      <c r="CZ19" s="280"/>
      <c r="DA19" s="280"/>
      <c r="DB19" s="280"/>
      <c r="DC19" s="280"/>
      <c r="DD19" s="280"/>
      <c r="DE19" s="280"/>
      <c r="DF19" s="280"/>
      <c r="DG19" s="280"/>
      <c r="DH19" s="280"/>
      <c r="DI19" s="280"/>
      <c r="DJ19" s="280"/>
      <c r="DK19" s="280"/>
      <c r="DL19" s="280"/>
    </row>
    <row r="20" spans="1:116" x14ac:dyDescent="0.15">
      <c r="A20" s="280"/>
      <c r="B20" s="280"/>
      <c r="C20" s="280"/>
      <c r="D20" s="280"/>
      <c r="E20" s="280"/>
      <c r="F20" s="280"/>
      <c r="G20" s="280"/>
      <c r="H20" s="280"/>
      <c r="I20" s="280"/>
      <c r="J20" s="280"/>
      <c r="K20" s="280"/>
      <c r="L20" s="280"/>
      <c r="M20" s="280"/>
      <c r="N20" s="280"/>
      <c r="O20" s="280"/>
      <c r="P20" s="280"/>
      <c r="Q20" s="280"/>
      <c r="R20" s="280"/>
      <c r="S20" s="280"/>
      <c r="T20" s="280"/>
      <c r="U20" s="280"/>
      <c r="V20" s="280"/>
      <c r="W20" s="280"/>
      <c r="X20" s="280"/>
      <c r="Y20" s="280"/>
      <c r="Z20" s="280"/>
      <c r="AA20" s="280"/>
      <c r="AB20" s="280"/>
      <c r="AC20" s="280"/>
      <c r="AD20" s="280"/>
      <c r="AE20" s="280"/>
      <c r="AF20" s="280"/>
      <c r="AG20" s="280"/>
      <c r="AH20" s="280"/>
      <c r="AI20" s="280"/>
      <c r="AJ20" s="280"/>
      <c r="AK20" s="280"/>
      <c r="AL20" s="280"/>
      <c r="AM20" s="280"/>
      <c r="AN20" s="280"/>
      <c r="AO20" s="280"/>
      <c r="AP20" s="280"/>
      <c r="AQ20" s="280"/>
      <c r="AR20" s="280"/>
      <c r="AS20" s="280"/>
      <c r="AT20" s="280"/>
      <c r="AU20" s="280"/>
      <c r="AV20" s="280"/>
      <c r="AW20" s="280"/>
      <c r="AX20" s="280"/>
      <c r="AY20" s="280"/>
      <c r="AZ20" s="280"/>
      <c r="BA20" s="280"/>
      <c r="BB20" s="280"/>
      <c r="BC20" s="280"/>
      <c r="BD20" s="280"/>
      <c r="BE20" s="280"/>
      <c r="BF20" s="280"/>
      <c r="BG20" s="280"/>
      <c r="BH20" s="280"/>
      <c r="BI20" s="280"/>
      <c r="BJ20" s="280"/>
      <c r="BK20" s="280"/>
      <c r="BL20" s="280"/>
      <c r="BM20" s="280"/>
      <c r="BN20" s="280"/>
      <c r="BO20" s="280"/>
      <c r="BP20" s="280"/>
      <c r="BQ20" s="280"/>
      <c r="BR20" s="280"/>
      <c r="BS20" s="280"/>
      <c r="BT20" s="280"/>
      <c r="BU20" s="280"/>
      <c r="BV20" s="280"/>
      <c r="BW20" s="280"/>
      <c r="BX20" s="280"/>
      <c r="BY20" s="280"/>
      <c r="BZ20" s="280"/>
      <c r="CA20" s="280"/>
      <c r="CB20" s="280"/>
      <c r="CC20" s="280"/>
      <c r="CD20" s="280"/>
      <c r="CE20" s="280"/>
      <c r="CF20" s="280"/>
      <c r="CG20" s="280"/>
      <c r="CH20" s="280"/>
      <c r="CI20" s="280"/>
      <c r="CJ20" s="280"/>
      <c r="CK20" s="280"/>
      <c r="CL20" s="280"/>
      <c r="CM20" s="280"/>
      <c r="CN20" s="280"/>
      <c r="CO20" s="280"/>
      <c r="CP20" s="280"/>
      <c r="CQ20" s="280"/>
      <c r="CR20" s="280"/>
      <c r="CS20" s="280"/>
      <c r="CT20" s="280"/>
      <c r="CU20" s="280"/>
      <c r="CV20" s="280"/>
      <c r="CW20" s="280"/>
      <c r="CX20" s="280"/>
      <c r="CY20" s="280"/>
      <c r="CZ20" s="280"/>
      <c r="DA20" s="280"/>
      <c r="DB20" s="280"/>
      <c r="DC20" s="280"/>
      <c r="DD20" s="280"/>
      <c r="DE20" s="280"/>
      <c r="DF20" s="280"/>
      <c r="DG20" s="280"/>
      <c r="DH20" s="280"/>
      <c r="DI20" s="280"/>
      <c r="DJ20" s="280"/>
      <c r="DK20" s="280"/>
      <c r="DL20" s="280"/>
    </row>
    <row r="21" spans="1:116" x14ac:dyDescent="0.15">
      <c r="A21" s="280"/>
      <c r="B21" s="280"/>
      <c r="C21" s="280"/>
      <c r="D21" s="280"/>
      <c r="E21" s="280"/>
      <c r="F21" s="280"/>
      <c r="G21" s="280"/>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0"/>
      <c r="AY21" s="280"/>
      <c r="AZ21" s="280"/>
      <c r="BA21" s="280"/>
      <c r="BB21" s="280"/>
      <c r="BC21" s="280"/>
      <c r="BD21" s="280"/>
      <c r="BE21" s="280"/>
      <c r="BF21" s="280"/>
      <c r="BG21" s="280"/>
      <c r="BH21" s="280"/>
      <c r="BI21" s="280"/>
      <c r="BJ21" s="280"/>
      <c r="BK21" s="280"/>
      <c r="BL21" s="280"/>
      <c r="BM21" s="280"/>
      <c r="BN21" s="280"/>
      <c r="BO21" s="280"/>
      <c r="BP21" s="280"/>
      <c r="BQ21" s="280"/>
      <c r="BR21" s="280"/>
      <c r="BS21" s="280"/>
      <c r="BT21" s="280"/>
      <c r="BU21" s="280"/>
      <c r="BV21" s="280"/>
      <c r="BW21" s="280"/>
      <c r="BX21" s="280"/>
      <c r="BY21" s="280"/>
      <c r="BZ21" s="280"/>
      <c r="CA21" s="280"/>
      <c r="CB21" s="280"/>
      <c r="CC21" s="280"/>
      <c r="CD21" s="280"/>
      <c r="CE21" s="280"/>
      <c r="CF21" s="280"/>
      <c r="CG21" s="280"/>
      <c r="CH21" s="280"/>
      <c r="CI21" s="280"/>
      <c r="CJ21" s="280"/>
      <c r="CK21" s="280"/>
      <c r="CL21" s="280"/>
      <c r="CM21" s="280"/>
      <c r="CN21" s="280"/>
      <c r="CO21" s="280"/>
      <c r="CP21" s="280"/>
      <c r="CQ21" s="280"/>
      <c r="CR21" s="280"/>
      <c r="CS21" s="280"/>
      <c r="CT21" s="280"/>
      <c r="CU21" s="280"/>
      <c r="CV21" s="280"/>
      <c r="CW21" s="280"/>
      <c r="CX21" s="280"/>
      <c r="CY21" s="280"/>
      <c r="CZ21" s="280"/>
      <c r="DA21" s="280"/>
      <c r="DB21" s="280"/>
      <c r="DC21" s="280"/>
      <c r="DD21" s="280"/>
      <c r="DE21" s="280"/>
      <c r="DF21" s="280"/>
      <c r="DG21" s="280"/>
      <c r="DH21" s="280"/>
      <c r="DI21" s="280"/>
      <c r="DJ21" s="280"/>
      <c r="DK21" s="280"/>
      <c r="DL21" s="281"/>
    </row>
    <row r="22" spans="1:116" x14ac:dyDescent="0.15">
      <c r="A22" s="280"/>
      <c r="B22" s="280"/>
      <c r="C22" s="280"/>
      <c r="D22" s="280"/>
      <c r="E22" s="280"/>
      <c r="F22" s="280"/>
      <c r="G22" s="280"/>
      <c r="H22" s="280"/>
      <c r="I22" s="280"/>
      <c r="J22" s="280"/>
      <c r="K22" s="280"/>
      <c r="L22" s="280"/>
      <c r="M22" s="280"/>
      <c r="N22" s="280"/>
      <c r="O22" s="280"/>
      <c r="P22" s="280"/>
      <c r="Q22" s="280"/>
      <c r="R22" s="280"/>
      <c r="S22" s="280"/>
      <c r="T22" s="280"/>
      <c r="U22" s="280"/>
      <c r="V22" s="280"/>
      <c r="W22" s="280"/>
      <c r="X22" s="280"/>
      <c r="Y22" s="280"/>
      <c r="Z22" s="280"/>
      <c r="AA22" s="280"/>
      <c r="AB22" s="280"/>
      <c r="AC22" s="280"/>
      <c r="AD22" s="280"/>
      <c r="AE22" s="280"/>
      <c r="AF22" s="280"/>
      <c r="AG22" s="280"/>
      <c r="AH22" s="280"/>
      <c r="AI22" s="280"/>
      <c r="AJ22" s="280"/>
      <c r="AK22" s="280"/>
      <c r="AL22" s="280"/>
      <c r="AM22" s="280"/>
      <c r="AN22" s="280"/>
      <c r="AO22" s="280"/>
      <c r="AP22" s="280"/>
      <c r="AQ22" s="280"/>
      <c r="AR22" s="280"/>
      <c r="AS22" s="280"/>
      <c r="AT22" s="280"/>
      <c r="AU22" s="280"/>
      <c r="AV22" s="280"/>
      <c r="AW22" s="280"/>
      <c r="AX22" s="280"/>
      <c r="AY22" s="280"/>
      <c r="AZ22" s="280"/>
      <c r="BA22" s="280"/>
      <c r="BB22" s="280"/>
      <c r="BC22" s="280"/>
      <c r="BD22" s="280"/>
      <c r="BE22" s="280"/>
      <c r="BF22" s="280"/>
      <c r="BG22" s="280"/>
      <c r="BH22" s="280"/>
      <c r="BI22" s="280"/>
      <c r="BJ22" s="280"/>
      <c r="BK22" s="280"/>
      <c r="BL22" s="280"/>
      <c r="BM22" s="280"/>
      <c r="BN22" s="280"/>
      <c r="BO22" s="280"/>
      <c r="BP22" s="280"/>
      <c r="BQ22" s="280"/>
      <c r="BR22" s="280"/>
      <c r="BS22" s="280"/>
      <c r="BT22" s="280"/>
      <c r="BU22" s="280"/>
      <c r="BV22" s="280"/>
      <c r="BW22" s="280"/>
      <c r="BX22" s="280"/>
      <c r="BY22" s="280"/>
      <c r="BZ22" s="280"/>
      <c r="CA22" s="280"/>
      <c r="CB22" s="280"/>
      <c r="CC22" s="280"/>
      <c r="CD22" s="280"/>
      <c r="CE22" s="280"/>
      <c r="CF22" s="280"/>
      <c r="CG22" s="280"/>
      <c r="CH22" s="280"/>
      <c r="CI22" s="280"/>
      <c r="CJ22" s="280"/>
      <c r="CK22" s="280"/>
      <c r="CL22" s="280"/>
      <c r="CM22" s="280"/>
      <c r="CN22" s="280"/>
      <c r="CO22" s="280"/>
      <c r="CP22" s="280"/>
      <c r="CQ22" s="280"/>
      <c r="CR22" s="280"/>
      <c r="CS22" s="280"/>
      <c r="CT22" s="280"/>
      <c r="CU22" s="280"/>
      <c r="CV22" s="280"/>
      <c r="CW22" s="280"/>
      <c r="CX22" s="280"/>
      <c r="CY22" s="280"/>
      <c r="CZ22" s="280"/>
      <c r="DA22" s="280"/>
      <c r="DB22" s="280"/>
      <c r="DC22" s="280"/>
      <c r="DD22" s="280"/>
      <c r="DE22" s="280"/>
      <c r="DF22" s="280"/>
      <c r="DG22" s="280"/>
      <c r="DH22" s="280"/>
      <c r="DI22" s="280"/>
      <c r="DJ22" s="280"/>
      <c r="DK22" s="280"/>
      <c r="DL22" s="280"/>
    </row>
    <row r="23" spans="1:116" x14ac:dyDescent="0.15">
      <c r="A23" s="280"/>
      <c r="B23" s="280"/>
      <c r="C23" s="280"/>
      <c r="D23" s="280"/>
      <c r="E23" s="280"/>
      <c r="F23" s="280"/>
      <c r="G23" s="280"/>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0"/>
      <c r="AY23" s="280"/>
      <c r="AZ23" s="280"/>
      <c r="BA23" s="280"/>
      <c r="BB23" s="280"/>
      <c r="BC23" s="280"/>
      <c r="BD23" s="280"/>
      <c r="BE23" s="280"/>
      <c r="BF23" s="280"/>
      <c r="BG23" s="280"/>
      <c r="BH23" s="280"/>
      <c r="BI23" s="280"/>
      <c r="BJ23" s="280"/>
      <c r="BK23" s="280"/>
      <c r="BL23" s="280"/>
      <c r="BM23" s="280"/>
      <c r="BN23" s="280"/>
      <c r="BO23" s="280"/>
      <c r="BP23" s="280"/>
      <c r="BQ23" s="280"/>
      <c r="BR23" s="280"/>
      <c r="BS23" s="280"/>
      <c r="BT23" s="280"/>
      <c r="BU23" s="280"/>
      <c r="BV23" s="280"/>
      <c r="BW23" s="280"/>
      <c r="BX23" s="280"/>
      <c r="BY23" s="280"/>
      <c r="BZ23" s="280"/>
      <c r="CA23" s="280"/>
      <c r="CB23" s="280"/>
      <c r="CC23" s="280"/>
      <c r="CD23" s="280"/>
      <c r="CE23" s="280"/>
      <c r="CF23" s="280"/>
      <c r="CG23" s="280"/>
      <c r="CH23" s="280"/>
      <c r="CI23" s="280"/>
      <c r="CJ23" s="280"/>
      <c r="CK23" s="280"/>
      <c r="CL23" s="280"/>
      <c r="CM23" s="280"/>
      <c r="CN23" s="280"/>
      <c r="CO23" s="280"/>
      <c r="CP23" s="280"/>
      <c r="CQ23" s="280"/>
      <c r="CR23" s="280"/>
      <c r="CS23" s="280"/>
      <c r="CT23" s="280"/>
      <c r="CU23" s="280"/>
      <c r="CV23" s="280"/>
      <c r="CW23" s="280"/>
      <c r="CX23" s="280"/>
      <c r="CY23" s="280"/>
      <c r="CZ23" s="280"/>
      <c r="DA23" s="280"/>
      <c r="DB23" s="280"/>
      <c r="DC23" s="280"/>
      <c r="DD23" s="280"/>
      <c r="DE23" s="280"/>
      <c r="DF23" s="280"/>
      <c r="DG23" s="280"/>
      <c r="DH23" s="280"/>
      <c r="DI23" s="280"/>
      <c r="DJ23" s="280"/>
      <c r="DK23" s="280"/>
      <c r="DL23" s="280"/>
    </row>
    <row r="24" spans="1:116" x14ac:dyDescent="0.15">
      <c r="A24" s="280"/>
      <c r="B24" s="280"/>
      <c r="C24" s="280"/>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280"/>
      <c r="AM24" s="280"/>
      <c r="AN24" s="280"/>
      <c r="AO24" s="280"/>
      <c r="AP24" s="280"/>
      <c r="AQ24" s="280"/>
      <c r="AR24" s="280"/>
      <c r="AS24" s="280"/>
      <c r="AT24" s="280"/>
      <c r="AU24" s="280"/>
      <c r="AV24" s="280"/>
      <c r="AW24" s="280"/>
      <c r="AX24" s="280"/>
      <c r="AY24" s="280"/>
      <c r="AZ24" s="280"/>
      <c r="BA24" s="280"/>
      <c r="BB24" s="280"/>
      <c r="BC24" s="280"/>
      <c r="BD24" s="280"/>
      <c r="BE24" s="280"/>
      <c r="BF24" s="280"/>
      <c r="BG24" s="280"/>
      <c r="BH24" s="280"/>
      <c r="BI24" s="280"/>
      <c r="BJ24" s="280"/>
      <c r="BK24" s="280"/>
      <c r="BL24" s="280"/>
      <c r="BM24" s="280"/>
      <c r="BN24" s="280"/>
      <c r="BO24" s="280"/>
      <c r="BP24" s="280"/>
      <c r="BQ24" s="280"/>
      <c r="BR24" s="280"/>
      <c r="BS24" s="280"/>
      <c r="BT24" s="280"/>
      <c r="BU24" s="280"/>
      <c r="BV24" s="280"/>
      <c r="BW24" s="280"/>
      <c r="BX24" s="280"/>
      <c r="BY24" s="280"/>
      <c r="BZ24" s="280"/>
      <c r="CA24" s="280"/>
      <c r="CB24" s="280"/>
      <c r="CC24" s="280"/>
      <c r="CD24" s="280"/>
      <c r="CE24" s="280"/>
      <c r="CF24" s="280"/>
      <c r="CG24" s="280"/>
      <c r="CH24" s="280"/>
      <c r="CI24" s="280"/>
      <c r="CJ24" s="280"/>
      <c r="CK24" s="280"/>
      <c r="CL24" s="280"/>
      <c r="CM24" s="280"/>
      <c r="CN24" s="280"/>
      <c r="CO24" s="280"/>
      <c r="CP24" s="280"/>
      <c r="CQ24" s="280"/>
      <c r="CR24" s="280"/>
      <c r="CS24" s="280"/>
      <c r="CT24" s="280"/>
      <c r="CU24" s="280"/>
      <c r="CV24" s="280"/>
      <c r="CW24" s="280"/>
      <c r="CX24" s="280"/>
      <c r="CY24" s="280"/>
      <c r="CZ24" s="280"/>
      <c r="DA24" s="280"/>
      <c r="DB24" s="280"/>
      <c r="DC24" s="280"/>
      <c r="DD24" s="280"/>
      <c r="DE24" s="280"/>
      <c r="DF24" s="280"/>
      <c r="DG24" s="280"/>
      <c r="DH24" s="280"/>
      <c r="DI24" s="280"/>
      <c r="DJ24" s="280"/>
      <c r="DK24" s="280"/>
      <c r="DL24" s="280"/>
    </row>
    <row r="25" spans="1:116" x14ac:dyDescent="0.15">
      <c r="A25" s="280"/>
      <c r="B25" s="280"/>
      <c r="C25" s="280"/>
      <c r="D25" s="280"/>
      <c r="E25" s="280"/>
      <c r="F25" s="280"/>
      <c r="G25" s="280"/>
      <c r="H25" s="280"/>
      <c r="I25" s="280"/>
      <c r="J25" s="280"/>
      <c r="K25" s="280"/>
      <c r="L25" s="280"/>
      <c r="M25" s="280"/>
      <c r="N25" s="280"/>
      <c r="O25" s="280"/>
      <c r="P25" s="280"/>
      <c r="Q25" s="280"/>
      <c r="R25" s="280"/>
      <c r="S25" s="280"/>
      <c r="T25" s="280"/>
      <c r="U25" s="280"/>
      <c r="V25" s="280"/>
      <c r="W25" s="280"/>
      <c r="X25" s="280"/>
      <c r="Y25" s="280"/>
      <c r="Z25" s="280"/>
      <c r="AA25" s="280"/>
      <c r="AB25" s="280"/>
      <c r="AC25" s="280"/>
      <c r="AD25" s="280"/>
      <c r="AE25" s="280"/>
      <c r="AF25" s="280"/>
      <c r="AG25" s="280"/>
      <c r="AH25" s="280"/>
      <c r="AI25" s="280"/>
      <c r="AJ25" s="280"/>
      <c r="AK25" s="280"/>
      <c r="AL25" s="280"/>
      <c r="AM25" s="280"/>
      <c r="AN25" s="280"/>
      <c r="AO25" s="280"/>
      <c r="AP25" s="280"/>
      <c r="AQ25" s="280"/>
      <c r="AR25" s="280"/>
      <c r="AS25" s="280"/>
      <c r="AT25" s="280"/>
      <c r="AU25" s="280"/>
      <c r="AV25" s="280"/>
      <c r="AW25" s="280"/>
      <c r="AX25" s="280"/>
      <c r="AY25" s="280"/>
      <c r="AZ25" s="280"/>
      <c r="BA25" s="280"/>
      <c r="BB25" s="280"/>
      <c r="BC25" s="280"/>
      <c r="BD25" s="280"/>
      <c r="BE25" s="280"/>
      <c r="BF25" s="280"/>
      <c r="BG25" s="280"/>
      <c r="BH25" s="280"/>
      <c r="BI25" s="280"/>
      <c r="BJ25" s="280"/>
      <c r="BK25" s="280"/>
      <c r="BL25" s="280"/>
      <c r="BM25" s="280"/>
      <c r="BN25" s="280"/>
      <c r="BO25" s="280"/>
      <c r="BP25" s="280"/>
      <c r="BQ25" s="280"/>
      <c r="BR25" s="280"/>
      <c r="BS25" s="280"/>
      <c r="BT25" s="280"/>
      <c r="BU25" s="280"/>
      <c r="BV25" s="280"/>
      <c r="BW25" s="280"/>
      <c r="BX25" s="280"/>
      <c r="BY25" s="280"/>
      <c r="BZ25" s="280"/>
      <c r="CA25" s="280"/>
      <c r="CB25" s="280"/>
      <c r="CC25" s="280"/>
      <c r="CD25" s="280"/>
      <c r="CE25" s="280"/>
      <c r="CF25" s="280"/>
      <c r="CG25" s="280"/>
      <c r="CH25" s="280"/>
      <c r="CI25" s="280"/>
      <c r="CJ25" s="280"/>
      <c r="CK25" s="280"/>
      <c r="CL25" s="280"/>
      <c r="CM25" s="280"/>
      <c r="CN25" s="280"/>
      <c r="CO25" s="280"/>
      <c r="CP25" s="280"/>
      <c r="CQ25" s="280"/>
      <c r="CR25" s="280"/>
      <c r="CS25" s="280"/>
      <c r="CT25" s="280"/>
      <c r="CU25" s="280"/>
      <c r="CV25" s="280"/>
      <c r="CW25" s="280"/>
      <c r="CX25" s="280"/>
      <c r="CY25" s="280"/>
      <c r="CZ25" s="280"/>
      <c r="DA25" s="280"/>
      <c r="DB25" s="280"/>
      <c r="DC25" s="280"/>
      <c r="DD25" s="280"/>
      <c r="DE25" s="280"/>
      <c r="DF25" s="280"/>
      <c r="DG25" s="280"/>
      <c r="DH25" s="280"/>
      <c r="DI25" s="280"/>
      <c r="DJ25" s="280"/>
      <c r="DK25" s="280"/>
      <c r="DL25" s="280"/>
    </row>
    <row r="26" spans="1:116" x14ac:dyDescent="0.15">
      <c r="A26" s="280"/>
      <c r="B26" s="280"/>
      <c r="C26" s="280"/>
      <c r="D26" s="280"/>
      <c r="E26" s="280"/>
      <c r="F26" s="280"/>
      <c r="G26" s="280"/>
      <c r="H26" s="280"/>
      <c r="I26" s="280"/>
      <c r="J26" s="280"/>
      <c r="K26" s="280"/>
      <c r="L26" s="280"/>
      <c r="M26" s="280"/>
      <c r="N26" s="280"/>
      <c r="O26" s="280"/>
      <c r="P26" s="280"/>
      <c r="Q26" s="280"/>
      <c r="R26" s="280"/>
      <c r="S26" s="280"/>
      <c r="T26" s="280"/>
      <c r="U26" s="280"/>
      <c r="V26" s="280"/>
      <c r="W26" s="280"/>
      <c r="X26" s="280"/>
      <c r="Y26" s="280"/>
      <c r="Z26" s="280"/>
      <c r="AA26" s="280"/>
      <c r="AB26" s="280"/>
      <c r="AC26" s="280"/>
      <c r="AD26" s="280"/>
      <c r="AE26" s="280"/>
      <c r="AF26" s="280"/>
      <c r="AG26" s="280"/>
      <c r="AH26" s="280"/>
      <c r="AI26" s="280"/>
      <c r="AJ26" s="280"/>
      <c r="AK26" s="280"/>
      <c r="AL26" s="280"/>
      <c r="AM26" s="280"/>
      <c r="AN26" s="280"/>
      <c r="AO26" s="280"/>
      <c r="AP26" s="280"/>
      <c r="AQ26" s="280"/>
      <c r="AR26" s="280"/>
      <c r="AS26" s="280"/>
      <c r="AT26" s="280"/>
      <c r="AU26" s="280"/>
      <c r="AV26" s="280"/>
      <c r="AW26" s="280"/>
      <c r="AX26" s="280"/>
      <c r="AY26" s="280"/>
      <c r="AZ26" s="280"/>
      <c r="BA26" s="280"/>
      <c r="BB26" s="280"/>
      <c r="BC26" s="280"/>
      <c r="BD26" s="280"/>
      <c r="BE26" s="280"/>
      <c r="BF26" s="280"/>
      <c r="BG26" s="280"/>
      <c r="BH26" s="280"/>
      <c r="BI26" s="280"/>
      <c r="BJ26" s="280"/>
      <c r="BK26" s="280"/>
      <c r="BL26" s="280"/>
      <c r="BM26" s="280"/>
      <c r="BN26" s="280"/>
      <c r="BO26" s="280"/>
      <c r="BP26" s="280"/>
      <c r="BQ26" s="280"/>
      <c r="BR26" s="280"/>
      <c r="BS26" s="280"/>
      <c r="BT26" s="280"/>
      <c r="BU26" s="280"/>
      <c r="BV26" s="280"/>
      <c r="BW26" s="280"/>
      <c r="BX26" s="280"/>
      <c r="BY26" s="280"/>
      <c r="BZ26" s="280"/>
      <c r="CA26" s="280"/>
      <c r="CB26" s="280"/>
      <c r="CC26" s="280"/>
      <c r="CD26" s="280"/>
      <c r="CE26" s="280"/>
      <c r="CF26" s="280"/>
      <c r="CG26" s="280"/>
      <c r="CH26" s="280"/>
      <c r="CI26" s="280"/>
      <c r="CJ26" s="280"/>
      <c r="CK26" s="280"/>
      <c r="CL26" s="280"/>
      <c r="CM26" s="280"/>
      <c r="CN26" s="280"/>
      <c r="CO26" s="280"/>
      <c r="CP26" s="280"/>
      <c r="CQ26" s="280"/>
      <c r="CR26" s="280"/>
      <c r="CS26" s="280"/>
      <c r="CT26" s="280"/>
      <c r="CU26" s="280"/>
      <c r="CV26" s="280"/>
      <c r="CW26" s="280"/>
      <c r="CX26" s="280"/>
      <c r="CY26" s="280"/>
      <c r="CZ26" s="280"/>
      <c r="DA26" s="280"/>
      <c r="DB26" s="280"/>
      <c r="DC26" s="280"/>
      <c r="DD26" s="280"/>
      <c r="DE26" s="280"/>
      <c r="DF26" s="280"/>
      <c r="DG26" s="280"/>
      <c r="DH26" s="280"/>
      <c r="DI26" s="280"/>
      <c r="DJ26" s="280"/>
      <c r="DK26" s="280"/>
      <c r="DL26" s="280"/>
    </row>
    <row r="27" spans="1:116" x14ac:dyDescent="0.15">
      <c r="A27" s="280"/>
      <c r="B27" s="280"/>
      <c r="C27" s="280"/>
      <c r="D27" s="280"/>
      <c r="E27" s="280"/>
      <c r="F27" s="280"/>
      <c r="G27" s="280"/>
      <c r="H27" s="280"/>
      <c r="I27" s="280"/>
      <c r="J27" s="280"/>
      <c r="K27" s="280"/>
      <c r="L27" s="280"/>
      <c r="M27" s="280"/>
      <c r="N27" s="280"/>
      <c r="O27" s="280"/>
      <c r="P27" s="280"/>
      <c r="Q27" s="280"/>
      <c r="R27" s="280"/>
      <c r="S27" s="280"/>
      <c r="T27" s="280"/>
      <c r="U27" s="280"/>
      <c r="V27" s="280"/>
      <c r="W27" s="280"/>
      <c r="X27" s="280"/>
      <c r="Y27" s="280"/>
      <c r="Z27" s="280"/>
      <c r="AA27" s="280"/>
      <c r="AB27" s="280"/>
      <c r="AC27" s="280"/>
      <c r="AD27" s="280"/>
      <c r="AE27" s="280"/>
      <c r="AF27" s="280"/>
      <c r="AG27" s="280"/>
      <c r="AH27" s="280"/>
      <c r="AI27" s="280"/>
      <c r="AJ27" s="280"/>
      <c r="AK27" s="280"/>
      <c r="AL27" s="280"/>
      <c r="AM27" s="280"/>
      <c r="AN27" s="280"/>
      <c r="AO27" s="280"/>
      <c r="AP27" s="280"/>
      <c r="AQ27" s="280"/>
      <c r="AR27" s="280"/>
      <c r="AS27" s="280"/>
      <c r="AT27" s="280"/>
      <c r="AU27" s="280"/>
      <c r="AV27" s="280"/>
      <c r="AW27" s="280"/>
      <c r="AX27" s="280"/>
      <c r="AY27" s="280"/>
      <c r="AZ27" s="280"/>
      <c r="BA27" s="280"/>
      <c r="BB27" s="280"/>
      <c r="BC27" s="280"/>
      <c r="BD27" s="280"/>
      <c r="BE27" s="280"/>
      <c r="BF27" s="280"/>
      <c r="BG27" s="280"/>
      <c r="BH27" s="280"/>
      <c r="BI27" s="280"/>
      <c r="BJ27" s="280"/>
      <c r="BK27" s="280"/>
      <c r="BL27" s="280"/>
      <c r="BM27" s="280"/>
      <c r="BN27" s="280"/>
      <c r="BO27" s="280"/>
      <c r="BP27" s="280"/>
      <c r="BQ27" s="280"/>
      <c r="BR27" s="280"/>
      <c r="BS27" s="280"/>
      <c r="BT27" s="280"/>
      <c r="BU27" s="280"/>
      <c r="BV27" s="280"/>
      <c r="BW27" s="280"/>
      <c r="BX27" s="280"/>
      <c r="BY27" s="280"/>
      <c r="BZ27" s="280"/>
      <c r="CA27" s="280"/>
      <c r="CB27" s="280"/>
      <c r="CC27" s="280"/>
      <c r="CD27" s="280"/>
      <c r="CE27" s="280"/>
      <c r="CF27" s="280"/>
      <c r="CG27" s="280"/>
      <c r="CH27" s="280"/>
      <c r="CI27" s="280"/>
      <c r="CJ27" s="280"/>
      <c r="CK27" s="280"/>
      <c r="CL27" s="280"/>
      <c r="CM27" s="280"/>
      <c r="CN27" s="280"/>
      <c r="CO27" s="280"/>
      <c r="CP27" s="280"/>
      <c r="CQ27" s="280"/>
      <c r="CR27" s="280"/>
      <c r="CS27" s="280"/>
      <c r="CT27" s="280"/>
      <c r="CU27" s="280"/>
      <c r="CV27" s="280"/>
      <c r="CW27" s="280"/>
      <c r="CX27" s="280"/>
      <c r="CY27" s="280"/>
      <c r="CZ27" s="280"/>
      <c r="DA27" s="280"/>
      <c r="DB27" s="280"/>
      <c r="DC27" s="280"/>
      <c r="DD27" s="280"/>
      <c r="DE27" s="280"/>
      <c r="DF27" s="280"/>
      <c r="DG27" s="280"/>
      <c r="DH27" s="280"/>
      <c r="DI27" s="280"/>
      <c r="DJ27" s="280"/>
      <c r="DK27" s="280"/>
      <c r="DL27" s="280"/>
    </row>
    <row r="28" spans="1:116" x14ac:dyDescent="0.15">
      <c r="A28" s="280"/>
      <c r="B28" s="280"/>
      <c r="C28" s="280"/>
      <c r="D28" s="280"/>
      <c r="E28" s="280"/>
      <c r="F28" s="280"/>
      <c r="G28" s="280"/>
      <c r="H28" s="280"/>
      <c r="I28" s="280"/>
      <c r="J28" s="280"/>
      <c r="K28" s="280"/>
      <c r="L28" s="280"/>
      <c r="M28" s="280"/>
      <c r="N28" s="280"/>
      <c r="O28" s="280"/>
      <c r="P28" s="280"/>
      <c r="Q28" s="280"/>
      <c r="R28" s="280"/>
      <c r="S28" s="280"/>
      <c r="T28" s="280"/>
      <c r="U28" s="280"/>
      <c r="V28" s="280"/>
      <c r="W28" s="280"/>
      <c r="X28" s="280"/>
      <c r="Y28" s="280"/>
      <c r="Z28" s="280"/>
      <c r="AA28" s="280"/>
      <c r="AB28" s="280"/>
      <c r="AC28" s="280"/>
      <c r="AD28" s="280"/>
      <c r="AE28" s="280"/>
      <c r="AF28" s="280"/>
      <c r="AG28" s="280"/>
      <c r="AH28" s="280"/>
      <c r="AI28" s="280"/>
      <c r="AJ28" s="280"/>
      <c r="AK28" s="280"/>
      <c r="AL28" s="280"/>
      <c r="AM28" s="280"/>
      <c r="AN28" s="280"/>
      <c r="AO28" s="280"/>
      <c r="AP28" s="280"/>
      <c r="AQ28" s="280"/>
      <c r="AR28" s="280"/>
      <c r="AS28" s="280"/>
      <c r="AT28" s="280"/>
      <c r="AU28" s="280"/>
      <c r="AV28" s="280"/>
      <c r="AW28" s="280"/>
      <c r="AX28" s="280"/>
      <c r="AY28" s="280"/>
      <c r="AZ28" s="280"/>
      <c r="BA28" s="280"/>
      <c r="BB28" s="280"/>
      <c r="BC28" s="280"/>
      <c r="BD28" s="280"/>
      <c r="BE28" s="280"/>
      <c r="BF28" s="280"/>
      <c r="BG28" s="280"/>
      <c r="BH28" s="280"/>
      <c r="BI28" s="280"/>
      <c r="BJ28" s="280"/>
      <c r="BK28" s="280"/>
      <c r="BL28" s="280"/>
      <c r="BM28" s="280"/>
      <c r="BN28" s="280"/>
      <c r="BO28" s="280"/>
      <c r="BP28" s="280"/>
      <c r="BQ28" s="280"/>
      <c r="BR28" s="280"/>
      <c r="BS28" s="280"/>
      <c r="BT28" s="280"/>
      <c r="BU28" s="280"/>
      <c r="BV28" s="280"/>
      <c r="BW28" s="280"/>
      <c r="BX28" s="280"/>
      <c r="BY28" s="280"/>
      <c r="BZ28" s="280"/>
      <c r="CA28" s="280"/>
      <c r="CB28" s="280"/>
      <c r="CC28" s="280"/>
      <c r="CD28" s="280"/>
      <c r="CE28" s="280"/>
      <c r="CF28" s="280"/>
      <c r="CG28" s="280"/>
      <c r="CH28" s="280"/>
      <c r="CI28" s="280"/>
      <c r="CJ28" s="280"/>
      <c r="CK28" s="280"/>
      <c r="CL28" s="280"/>
      <c r="CM28" s="280"/>
      <c r="CN28" s="280"/>
      <c r="CO28" s="280"/>
      <c r="CP28" s="280"/>
      <c r="CQ28" s="280"/>
      <c r="CR28" s="280"/>
      <c r="CS28" s="280"/>
      <c r="CT28" s="280"/>
      <c r="CU28" s="280"/>
      <c r="CV28" s="280"/>
      <c r="CW28" s="280"/>
      <c r="CX28" s="280"/>
      <c r="CY28" s="280"/>
      <c r="CZ28" s="280"/>
      <c r="DA28" s="280"/>
      <c r="DB28" s="280"/>
      <c r="DC28" s="280"/>
      <c r="DD28" s="280"/>
      <c r="DE28" s="280"/>
      <c r="DF28" s="280"/>
      <c r="DG28" s="280"/>
      <c r="DH28" s="280"/>
      <c r="DI28" s="280"/>
      <c r="DJ28" s="280"/>
      <c r="DK28" s="280"/>
      <c r="DL28" s="280"/>
    </row>
    <row r="29" spans="1:116" x14ac:dyDescent="0.15">
      <c r="A29" s="280"/>
      <c r="B29" s="280"/>
      <c r="C29" s="280"/>
      <c r="D29" s="280"/>
      <c r="E29" s="280"/>
      <c r="F29" s="280"/>
      <c r="G29" s="280"/>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0"/>
      <c r="AY29" s="280"/>
      <c r="AZ29" s="280"/>
      <c r="BA29" s="280"/>
      <c r="BB29" s="280"/>
      <c r="BC29" s="280"/>
      <c r="BD29" s="280"/>
      <c r="BE29" s="280"/>
      <c r="BF29" s="280"/>
      <c r="BG29" s="280"/>
      <c r="BH29" s="280"/>
      <c r="BI29" s="280"/>
      <c r="BJ29" s="280"/>
      <c r="BK29" s="280"/>
      <c r="BL29" s="280"/>
      <c r="BM29" s="280"/>
      <c r="BN29" s="280"/>
      <c r="BO29" s="280"/>
      <c r="BP29" s="280"/>
      <c r="BQ29" s="280"/>
      <c r="BR29" s="280"/>
      <c r="BS29" s="280"/>
      <c r="BT29" s="280"/>
      <c r="BU29" s="280"/>
      <c r="BV29" s="280"/>
      <c r="BW29" s="280"/>
      <c r="BX29" s="280"/>
      <c r="BY29" s="280"/>
      <c r="BZ29" s="280"/>
      <c r="CA29" s="280"/>
      <c r="CB29" s="280"/>
      <c r="CC29" s="280"/>
      <c r="CD29" s="280"/>
      <c r="CE29" s="280"/>
      <c r="CF29" s="280"/>
      <c r="CG29" s="280"/>
      <c r="CH29" s="280"/>
      <c r="CI29" s="280"/>
      <c r="CJ29" s="280"/>
      <c r="CK29" s="280"/>
      <c r="CL29" s="280"/>
      <c r="CM29" s="280"/>
      <c r="CN29" s="280"/>
      <c r="CO29" s="280"/>
      <c r="CP29" s="280"/>
      <c r="CQ29" s="280"/>
      <c r="CR29" s="280"/>
      <c r="CS29" s="280"/>
      <c r="CT29" s="280"/>
      <c r="CU29" s="280"/>
      <c r="CV29" s="280"/>
      <c r="CW29" s="280"/>
      <c r="CX29" s="280"/>
      <c r="CY29" s="280"/>
      <c r="CZ29" s="280"/>
      <c r="DA29" s="280"/>
      <c r="DB29" s="280"/>
      <c r="DC29" s="280"/>
      <c r="DD29" s="280"/>
      <c r="DE29" s="280"/>
      <c r="DF29" s="280"/>
      <c r="DG29" s="280"/>
      <c r="DH29" s="280"/>
      <c r="DI29" s="280"/>
      <c r="DJ29" s="280"/>
      <c r="DK29" s="280"/>
      <c r="DL29" s="280"/>
    </row>
    <row r="30" spans="1:116" x14ac:dyDescent="0.15">
      <c r="A30" s="280"/>
      <c r="B30" s="280"/>
      <c r="C30" s="280"/>
      <c r="D30" s="280"/>
      <c r="E30" s="280"/>
      <c r="F30" s="280"/>
      <c r="G30" s="280"/>
      <c r="H30" s="280"/>
      <c r="I30" s="280"/>
      <c r="J30" s="280"/>
      <c r="K30" s="280"/>
      <c r="L30" s="280"/>
      <c r="M30" s="280"/>
      <c r="N30" s="280"/>
      <c r="O30" s="280"/>
      <c r="P30" s="280"/>
      <c r="Q30" s="280"/>
      <c r="R30" s="280"/>
      <c r="S30" s="280"/>
      <c r="T30" s="280"/>
      <c r="U30" s="280"/>
      <c r="V30" s="280"/>
      <c r="W30" s="280"/>
      <c r="X30" s="280"/>
      <c r="Y30" s="280"/>
      <c r="Z30" s="280"/>
      <c r="AA30" s="280"/>
      <c r="AB30" s="280"/>
      <c r="AC30" s="280"/>
      <c r="AD30" s="280"/>
      <c r="AE30" s="280"/>
      <c r="AF30" s="280"/>
      <c r="AG30" s="280"/>
      <c r="AH30" s="280"/>
      <c r="AI30" s="280"/>
      <c r="AJ30" s="280"/>
      <c r="AK30" s="280"/>
      <c r="AL30" s="280"/>
      <c r="AM30" s="280"/>
      <c r="AN30" s="280"/>
      <c r="AO30" s="280"/>
      <c r="AP30" s="280"/>
      <c r="AQ30" s="280"/>
      <c r="AR30" s="280"/>
      <c r="AS30" s="280"/>
      <c r="AT30" s="280"/>
      <c r="AU30" s="280"/>
      <c r="AV30" s="280"/>
      <c r="AW30" s="280"/>
      <c r="AX30" s="280"/>
      <c r="AY30" s="280"/>
      <c r="AZ30" s="280"/>
      <c r="BA30" s="280"/>
      <c r="BB30" s="280"/>
      <c r="BC30" s="280"/>
      <c r="BD30" s="280"/>
      <c r="BE30" s="280"/>
      <c r="BF30" s="280"/>
      <c r="BG30" s="280"/>
      <c r="BH30" s="280"/>
      <c r="BI30" s="280"/>
      <c r="BJ30" s="280"/>
      <c r="BK30" s="280"/>
      <c r="BL30" s="280"/>
      <c r="BM30" s="280"/>
      <c r="BN30" s="280"/>
      <c r="BO30" s="280"/>
      <c r="BP30" s="280"/>
      <c r="BQ30" s="280"/>
      <c r="BR30" s="280"/>
      <c r="BS30" s="280"/>
      <c r="BT30" s="280"/>
      <c r="BU30" s="280"/>
      <c r="BV30" s="280"/>
      <c r="BW30" s="280"/>
      <c r="BX30" s="280"/>
      <c r="BY30" s="280"/>
      <c r="BZ30" s="280"/>
      <c r="CA30" s="280"/>
      <c r="CB30" s="280"/>
      <c r="CC30" s="280"/>
      <c r="CD30" s="280"/>
      <c r="CE30" s="280"/>
      <c r="CF30" s="280"/>
      <c r="CG30" s="280"/>
      <c r="CH30" s="280"/>
      <c r="CI30" s="280"/>
      <c r="CJ30" s="280"/>
      <c r="CK30" s="280"/>
      <c r="CL30" s="280"/>
      <c r="CM30" s="280"/>
      <c r="CN30" s="280"/>
      <c r="CO30" s="280"/>
      <c r="CP30" s="280"/>
      <c r="CQ30" s="280"/>
      <c r="CR30" s="280"/>
      <c r="CS30" s="280"/>
      <c r="CT30" s="280"/>
      <c r="CU30" s="280"/>
      <c r="CV30" s="280"/>
      <c r="CW30" s="280"/>
      <c r="CX30" s="280"/>
      <c r="CY30" s="280"/>
      <c r="CZ30" s="280"/>
      <c r="DA30" s="280"/>
      <c r="DB30" s="280"/>
      <c r="DC30" s="280"/>
      <c r="DD30" s="280"/>
      <c r="DE30" s="280"/>
      <c r="DF30" s="280"/>
      <c r="DG30" s="280"/>
      <c r="DH30" s="280"/>
      <c r="DI30" s="280"/>
      <c r="DJ30" s="280"/>
      <c r="DK30" s="280"/>
      <c r="DL30" s="280"/>
    </row>
    <row r="31" spans="1:116" x14ac:dyDescent="0.15">
      <c r="A31" s="280"/>
      <c r="B31" s="280"/>
      <c r="C31" s="280"/>
      <c r="D31" s="280"/>
      <c r="E31" s="280"/>
      <c r="F31" s="280"/>
      <c r="G31" s="280"/>
      <c r="H31" s="280"/>
      <c r="I31" s="280"/>
      <c r="J31" s="280"/>
      <c r="K31" s="280"/>
      <c r="L31" s="280"/>
      <c r="M31" s="280"/>
      <c r="N31" s="280"/>
      <c r="O31" s="280"/>
      <c r="P31" s="280"/>
      <c r="Q31" s="280"/>
      <c r="R31" s="280"/>
      <c r="S31" s="280"/>
      <c r="T31" s="280"/>
      <c r="U31" s="280"/>
      <c r="V31" s="280"/>
      <c r="W31" s="280"/>
      <c r="X31" s="280"/>
      <c r="Y31" s="280"/>
      <c r="Z31" s="280"/>
      <c r="AA31" s="280"/>
      <c r="AB31" s="280"/>
      <c r="AC31" s="280"/>
      <c r="AD31" s="280"/>
      <c r="AE31" s="280"/>
      <c r="AF31" s="280"/>
      <c r="AG31" s="280"/>
      <c r="AH31" s="280"/>
      <c r="AI31" s="280"/>
      <c r="AJ31" s="280"/>
      <c r="AK31" s="280"/>
      <c r="AL31" s="280"/>
      <c r="AM31" s="280"/>
      <c r="AN31" s="280"/>
      <c r="AO31" s="280"/>
      <c r="AP31" s="280"/>
      <c r="AQ31" s="280"/>
      <c r="AR31" s="280"/>
      <c r="AS31" s="280"/>
      <c r="AT31" s="280"/>
      <c r="AU31" s="280"/>
      <c r="AV31" s="280"/>
      <c r="AW31" s="280"/>
      <c r="AX31" s="280"/>
      <c r="AY31" s="280"/>
      <c r="AZ31" s="280"/>
      <c r="BA31" s="280"/>
      <c r="BB31" s="280"/>
      <c r="BC31" s="280"/>
      <c r="BD31" s="280"/>
      <c r="BE31" s="280"/>
      <c r="BF31" s="280"/>
      <c r="BG31" s="280"/>
      <c r="BH31" s="280"/>
      <c r="BI31" s="280"/>
      <c r="BJ31" s="280"/>
      <c r="BK31" s="280"/>
      <c r="BL31" s="280"/>
      <c r="BM31" s="280"/>
      <c r="BN31" s="280"/>
      <c r="BO31" s="280"/>
      <c r="BP31" s="280"/>
      <c r="BQ31" s="280"/>
      <c r="BR31" s="280"/>
      <c r="BS31" s="280"/>
      <c r="BT31" s="280"/>
      <c r="BU31" s="280"/>
      <c r="BV31" s="280"/>
      <c r="BW31" s="280"/>
      <c r="BX31" s="280"/>
      <c r="BY31" s="280"/>
      <c r="BZ31" s="280"/>
      <c r="CA31" s="280"/>
      <c r="CB31" s="280"/>
      <c r="CC31" s="280"/>
      <c r="CD31" s="280"/>
      <c r="CE31" s="280"/>
      <c r="CF31" s="280"/>
      <c r="CG31" s="280"/>
      <c r="CH31" s="280"/>
      <c r="CI31" s="280"/>
      <c r="CJ31" s="280"/>
      <c r="CK31" s="280"/>
      <c r="CL31" s="280"/>
      <c r="CM31" s="280"/>
      <c r="CN31" s="280"/>
      <c r="CO31" s="280"/>
      <c r="CP31" s="280"/>
      <c r="CQ31" s="280"/>
      <c r="CR31" s="280"/>
      <c r="CS31" s="280"/>
      <c r="CT31" s="280"/>
      <c r="CU31" s="280"/>
      <c r="CV31" s="280"/>
      <c r="CW31" s="280"/>
      <c r="CX31" s="280"/>
      <c r="CY31" s="280"/>
      <c r="CZ31" s="280"/>
      <c r="DA31" s="280"/>
      <c r="DB31" s="280"/>
      <c r="DC31" s="280"/>
      <c r="DD31" s="280"/>
      <c r="DE31" s="280"/>
      <c r="DF31" s="280"/>
      <c r="DG31" s="280"/>
      <c r="DH31" s="280"/>
      <c r="DI31" s="280"/>
      <c r="DJ31" s="280"/>
      <c r="DK31" s="280"/>
      <c r="DL31" s="280"/>
    </row>
    <row r="32" spans="1:116" x14ac:dyDescent="0.15">
      <c r="A32" s="280"/>
      <c r="B32" s="280"/>
      <c r="C32" s="280"/>
      <c r="D32" s="280"/>
      <c r="E32" s="280"/>
      <c r="F32" s="280"/>
      <c r="G32" s="280"/>
      <c r="H32" s="280"/>
      <c r="I32" s="280"/>
      <c r="J32" s="280"/>
      <c r="K32" s="280"/>
      <c r="L32" s="280"/>
      <c r="M32" s="280"/>
      <c r="N32" s="280"/>
      <c r="O32" s="280"/>
      <c r="P32" s="280"/>
      <c r="Q32" s="280"/>
      <c r="R32" s="280"/>
      <c r="S32" s="280"/>
      <c r="T32" s="280"/>
      <c r="U32" s="280"/>
      <c r="V32" s="280"/>
      <c r="W32" s="280"/>
      <c r="X32" s="280"/>
      <c r="Y32" s="280"/>
      <c r="Z32" s="280"/>
      <c r="AA32" s="280"/>
      <c r="AB32" s="280"/>
      <c r="AC32" s="280"/>
      <c r="AD32" s="280"/>
      <c r="AE32" s="280"/>
      <c r="AF32" s="280"/>
      <c r="AG32" s="280"/>
      <c r="AH32" s="280"/>
      <c r="AI32" s="280"/>
      <c r="AJ32" s="280"/>
      <c r="AK32" s="280"/>
      <c r="AL32" s="280"/>
      <c r="AM32" s="280"/>
      <c r="AN32" s="280"/>
      <c r="AO32" s="280"/>
      <c r="AP32" s="280"/>
      <c r="AQ32" s="280"/>
      <c r="AR32" s="280"/>
      <c r="AS32" s="280"/>
      <c r="AT32" s="280"/>
      <c r="AU32" s="280"/>
      <c r="AV32" s="280"/>
      <c r="AW32" s="280"/>
      <c r="AX32" s="280"/>
      <c r="AY32" s="280"/>
      <c r="AZ32" s="280"/>
      <c r="BA32" s="280"/>
      <c r="BB32" s="280"/>
      <c r="BC32" s="280"/>
      <c r="BD32" s="280"/>
      <c r="BE32" s="280"/>
      <c r="BF32" s="280"/>
      <c r="BG32" s="280"/>
      <c r="BH32" s="280"/>
      <c r="BI32" s="280"/>
      <c r="BJ32" s="280"/>
      <c r="BK32" s="280"/>
      <c r="BL32" s="280"/>
      <c r="BM32" s="280"/>
      <c r="BN32" s="280"/>
      <c r="BO32" s="280"/>
      <c r="BP32" s="280"/>
      <c r="BQ32" s="280"/>
      <c r="BR32" s="280"/>
      <c r="BS32" s="280"/>
      <c r="BT32" s="280"/>
      <c r="BU32" s="280"/>
      <c r="BV32" s="280"/>
      <c r="BW32" s="280"/>
      <c r="BX32" s="280"/>
      <c r="BY32" s="280"/>
      <c r="BZ32" s="280"/>
      <c r="CA32" s="280"/>
      <c r="CB32" s="280"/>
      <c r="CC32" s="280"/>
      <c r="CD32" s="280"/>
      <c r="CE32" s="280"/>
      <c r="CF32" s="280"/>
      <c r="CG32" s="280"/>
      <c r="CH32" s="280"/>
      <c r="CI32" s="280"/>
      <c r="CJ32" s="280"/>
      <c r="CK32" s="280"/>
      <c r="CL32" s="280"/>
      <c r="CM32" s="280"/>
      <c r="CN32" s="280"/>
      <c r="CO32" s="280"/>
      <c r="CP32" s="280"/>
      <c r="CQ32" s="280"/>
      <c r="CR32" s="280"/>
      <c r="CS32" s="280"/>
      <c r="CT32" s="280"/>
      <c r="CU32" s="280"/>
      <c r="CV32" s="280"/>
      <c r="CW32" s="280"/>
      <c r="CX32" s="280"/>
      <c r="CY32" s="280"/>
      <c r="CZ32" s="280"/>
      <c r="DA32" s="280"/>
      <c r="DB32" s="280"/>
      <c r="DC32" s="280"/>
      <c r="DD32" s="280"/>
      <c r="DE32" s="280"/>
      <c r="DF32" s="280"/>
      <c r="DG32" s="280"/>
      <c r="DH32" s="280"/>
      <c r="DI32" s="280"/>
      <c r="DJ32" s="280"/>
      <c r="DK32" s="280"/>
      <c r="DL32" s="280"/>
    </row>
    <row r="33" spans="1:116" x14ac:dyDescent="0.15">
      <c r="A33" s="280"/>
      <c r="B33" s="280"/>
      <c r="C33" s="280"/>
      <c r="D33" s="280"/>
      <c r="E33" s="280"/>
      <c r="F33" s="280"/>
      <c r="G33" s="280"/>
      <c r="H33" s="280"/>
      <c r="I33" s="280"/>
      <c r="J33" s="280"/>
      <c r="K33" s="280"/>
      <c r="L33" s="280"/>
      <c r="M33" s="280"/>
      <c r="N33" s="280"/>
      <c r="O33" s="280"/>
      <c r="P33" s="280"/>
      <c r="Q33" s="280"/>
      <c r="R33" s="280"/>
      <c r="S33" s="280"/>
      <c r="T33" s="280"/>
      <c r="U33" s="280"/>
      <c r="V33" s="280"/>
      <c r="W33" s="280"/>
      <c r="X33" s="280"/>
      <c r="Y33" s="280"/>
      <c r="Z33" s="280"/>
      <c r="AA33" s="280"/>
      <c r="AB33" s="280"/>
      <c r="AC33" s="280"/>
      <c r="AD33" s="280"/>
      <c r="AE33" s="280"/>
      <c r="AF33" s="280"/>
      <c r="AG33" s="280"/>
      <c r="AH33" s="280"/>
      <c r="AI33" s="280"/>
      <c r="AJ33" s="280"/>
      <c r="AK33" s="280"/>
      <c r="AL33" s="280"/>
      <c r="AM33" s="280"/>
      <c r="AN33" s="280"/>
      <c r="AO33" s="280"/>
      <c r="AP33" s="280"/>
      <c r="AQ33" s="280"/>
      <c r="AR33" s="280"/>
      <c r="AS33" s="280"/>
      <c r="AT33" s="280"/>
      <c r="AU33" s="280"/>
      <c r="AV33" s="280"/>
      <c r="AW33" s="280"/>
      <c r="AX33" s="280"/>
      <c r="AY33" s="280"/>
      <c r="AZ33" s="280"/>
      <c r="BA33" s="280"/>
      <c r="BB33" s="280"/>
      <c r="BC33" s="280"/>
      <c r="BD33" s="280"/>
      <c r="BE33" s="280"/>
      <c r="BF33" s="280"/>
      <c r="BG33" s="280"/>
      <c r="BH33" s="280"/>
      <c r="BI33" s="280"/>
      <c r="BJ33" s="280"/>
      <c r="BK33" s="280"/>
      <c r="BL33" s="280"/>
      <c r="BM33" s="280"/>
      <c r="BN33" s="280"/>
      <c r="BO33" s="280"/>
      <c r="BP33" s="280"/>
      <c r="BQ33" s="280"/>
      <c r="BR33" s="280"/>
      <c r="BS33" s="280"/>
      <c r="BT33" s="280"/>
      <c r="BU33" s="280"/>
      <c r="BV33" s="280"/>
      <c r="BW33" s="280"/>
      <c r="BX33" s="280"/>
      <c r="BY33" s="280"/>
      <c r="BZ33" s="280"/>
      <c r="CA33" s="280"/>
      <c r="CB33" s="280"/>
      <c r="CC33" s="280"/>
      <c r="CD33" s="280"/>
      <c r="CE33" s="280"/>
      <c r="CF33" s="280"/>
      <c r="CG33" s="280"/>
      <c r="CH33" s="280"/>
      <c r="CI33" s="280"/>
      <c r="CJ33" s="280"/>
      <c r="CK33" s="280"/>
      <c r="CL33" s="280"/>
      <c r="CM33" s="280"/>
      <c r="CN33" s="280"/>
      <c r="CO33" s="280"/>
      <c r="CP33" s="280"/>
      <c r="CQ33" s="280"/>
      <c r="CR33" s="280"/>
      <c r="CS33" s="280"/>
      <c r="CT33" s="280"/>
      <c r="CU33" s="280"/>
      <c r="CV33" s="280"/>
      <c r="CW33" s="280"/>
      <c r="CX33" s="280"/>
      <c r="CY33" s="280"/>
      <c r="CZ33" s="280"/>
      <c r="DA33" s="280"/>
      <c r="DB33" s="280"/>
      <c r="DC33" s="280"/>
      <c r="DD33" s="280"/>
      <c r="DE33" s="280"/>
      <c r="DF33" s="280"/>
      <c r="DG33" s="280"/>
      <c r="DH33" s="280"/>
      <c r="DI33" s="280"/>
      <c r="DJ33" s="280"/>
      <c r="DK33" s="280"/>
      <c r="DL33" s="280"/>
    </row>
    <row r="34" spans="1:116" x14ac:dyDescent="0.15">
      <c r="A34" s="280"/>
      <c r="B34" s="280"/>
      <c r="C34" s="280"/>
      <c r="D34" s="280"/>
      <c r="E34" s="280"/>
      <c r="F34" s="280"/>
      <c r="G34" s="280"/>
      <c r="H34" s="280"/>
      <c r="I34" s="280"/>
      <c r="J34" s="280"/>
      <c r="K34" s="280"/>
      <c r="L34" s="280"/>
      <c r="M34" s="280"/>
      <c r="N34" s="280"/>
      <c r="O34" s="280"/>
      <c r="P34" s="280"/>
      <c r="Q34" s="280"/>
      <c r="R34" s="280"/>
      <c r="S34" s="280"/>
      <c r="T34" s="280"/>
      <c r="U34" s="280"/>
      <c r="V34" s="280"/>
      <c r="W34" s="280"/>
      <c r="X34" s="280"/>
      <c r="Y34" s="280"/>
      <c r="Z34" s="280"/>
      <c r="AA34" s="280"/>
      <c r="AB34" s="280"/>
      <c r="AC34" s="280"/>
      <c r="AD34" s="280"/>
      <c r="AE34" s="280"/>
      <c r="AF34" s="280"/>
      <c r="AG34" s="280"/>
      <c r="AH34" s="280"/>
      <c r="AI34" s="280"/>
      <c r="AJ34" s="280"/>
      <c r="AK34" s="280"/>
      <c r="AL34" s="280"/>
      <c r="AM34" s="280"/>
      <c r="AN34" s="280"/>
      <c r="AO34" s="280"/>
      <c r="AP34" s="280"/>
      <c r="AQ34" s="280"/>
      <c r="AR34" s="280"/>
      <c r="AS34" s="280"/>
      <c r="AT34" s="280"/>
      <c r="AU34" s="280"/>
      <c r="AV34" s="280"/>
      <c r="AW34" s="280"/>
      <c r="AX34" s="280"/>
      <c r="AY34" s="280"/>
      <c r="AZ34" s="280"/>
      <c r="BA34" s="280"/>
      <c r="BB34" s="280"/>
      <c r="BC34" s="280"/>
      <c r="BD34" s="280"/>
      <c r="BE34" s="280"/>
      <c r="BF34" s="280"/>
      <c r="BG34" s="280"/>
      <c r="BH34" s="280"/>
      <c r="BI34" s="280"/>
      <c r="BJ34" s="280"/>
      <c r="BK34" s="280"/>
      <c r="BL34" s="280"/>
      <c r="BM34" s="280"/>
      <c r="BN34" s="280"/>
      <c r="BO34" s="280"/>
      <c r="BP34" s="280"/>
      <c r="BQ34" s="280"/>
      <c r="BR34" s="280"/>
      <c r="BS34" s="280"/>
      <c r="BT34" s="280"/>
      <c r="BU34" s="280"/>
      <c r="BV34" s="280"/>
      <c r="BW34" s="280"/>
      <c r="BX34" s="280"/>
      <c r="BY34" s="280"/>
      <c r="BZ34" s="280"/>
      <c r="CA34" s="280"/>
      <c r="CB34" s="280"/>
      <c r="CC34" s="280"/>
      <c r="CD34" s="280"/>
      <c r="CE34" s="280"/>
      <c r="CF34" s="280"/>
      <c r="CG34" s="280"/>
      <c r="CH34" s="280"/>
      <c r="CI34" s="280"/>
      <c r="CJ34" s="280"/>
      <c r="CK34" s="280"/>
      <c r="CL34" s="280"/>
      <c r="CM34" s="280"/>
      <c r="CN34" s="280"/>
      <c r="CO34" s="280"/>
      <c r="CP34" s="280"/>
      <c r="CQ34" s="280"/>
      <c r="CR34" s="280"/>
      <c r="CS34" s="280"/>
      <c r="CT34" s="280"/>
      <c r="CU34" s="280"/>
      <c r="CV34" s="280"/>
      <c r="CW34" s="280"/>
      <c r="CX34" s="280"/>
      <c r="CY34" s="280"/>
      <c r="CZ34" s="280"/>
      <c r="DA34" s="280"/>
      <c r="DB34" s="280"/>
      <c r="DC34" s="280"/>
      <c r="DD34" s="280"/>
      <c r="DE34" s="280"/>
      <c r="DF34" s="280"/>
      <c r="DG34" s="280"/>
      <c r="DH34" s="280"/>
      <c r="DI34" s="280"/>
      <c r="DJ34" s="280"/>
      <c r="DK34" s="280"/>
      <c r="DL34" s="280"/>
    </row>
    <row r="35" spans="1:116" x14ac:dyDescent="0.15">
      <c r="A35" s="280"/>
      <c r="B35" s="280"/>
      <c r="C35" s="280"/>
      <c r="D35" s="280"/>
      <c r="E35" s="280"/>
      <c r="F35" s="280"/>
      <c r="G35" s="280"/>
      <c r="H35" s="280"/>
      <c r="I35" s="280"/>
      <c r="J35" s="280"/>
      <c r="K35" s="280"/>
      <c r="L35" s="280"/>
      <c r="M35" s="281"/>
      <c r="N35" s="280"/>
      <c r="O35" s="280"/>
      <c r="P35" s="280"/>
      <c r="Q35" s="280"/>
      <c r="R35" s="280"/>
      <c r="S35" s="280"/>
      <c r="T35" s="281"/>
      <c r="U35" s="280"/>
      <c r="V35" s="280"/>
      <c r="W35" s="280"/>
      <c r="X35" s="280"/>
      <c r="Y35" s="280"/>
      <c r="Z35" s="280"/>
      <c r="AA35" s="280"/>
      <c r="AB35" s="280"/>
      <c r="AC35" s="280"/>
      <c r="AD35" s="280"/>
      <c r="AE35" s="280"/>
      <c r="AF35" s="280"/>
      <c r="AG35" s="280"/>
      <c r="AH35" s="280"/>
      <c r="AI35" s="280"/>
      <c r="AJ35" s="280"/>
      <c r="AK35" s="280"/>
      <c r="AL35" s="280"/>
      <c r="AM35" s="280"/>
      <c r="AN35" s="280"/>
      <c r="AO35" s="280"/>
      <c r="AP35" s="280"/>
      <c r="AQ35" s="280"/>
      <c r="AR35" s="280"/>
      <c r="AS35" s="280"/>
      <c r="AT35" s="280"/>
      <c r="AU35" s="280"/>
      <c r="AV35" s="280"/>
      <c r="AW35" s="280"/>
      <c r="AX35" s="280"/>
      <c r="AY35" s="280"/>
      <c r="AZ35" s="280"/>
      <c r="BA35" s="280"/>
      <c r="BB35" s="280"/>
      <c r="BC35" s="280"/>
      <c r="BD35" s="280"/>
      <c r="BE35" s="280"/>
      <c r="BF35" s="280"/>
      <c r="BG35" s="280"/>
      <c r="BH35" s="280"/>
      <c r="BI35" s="280"/>
      <c r="BJ35" s="280"/>
      <c r="BK35" s="280"/>
      <c r="BL35" s="280"/>
      <c r="BM35" s="280"/>
      <c r="BN35" s="280"/>
      <c r="BO35" s="280"/>
      <c r="BP35" s="280"/>
      <c r="BQ35" s="280"/>
      <c r="BR35" s="280"/>
      <c r="BS35" s="280"/>
      <c r="BT35" s="280"/>
      <c r="BU35" s="280"/>
      <c r="BV35" s="280"/>
      <c r="BW35" s="280"/>
      <c r="BX35" s="280"/>
      <c r="BY35" s="280"/>
      <c r="BZ35" s="280"/>
      <c r="CA35" s="280"/>
      <c r="CB35" s="280"/>
      <c r="CC35" s="280"/>
      <c r="CD35" s="280"/>
      <c r="CE35" s="280"/>
      <c r="CF35" s="280"/>
      <c r="CG35" s="280"/>
      <c r="CH35" s="280"/>
      <c r="CI35" s="280"/>
      <c r="CJ35" s="280"/>
      <c r="CK35" s="280"/>
      <c r="CL35" s="280"/>
      <c r="CM35" s="280"/>
      <c r="CN35" s="280"/>
      <c r="CO35" s="280"/>
      <c r="CP35" s="280"/>
      <c r="CQ35" s="280"/>
      <c r="CR35" s="280"/>
      <c r="CS35" s="280"/>
      <c r="CT35" s="280"/>
      <c r="CU35" s="280"/>
      <c r="CV35" s="280"/>
      <c r="CW35" s="280"/>
      <c r="CX35" s="280"/>
      <c r="CY35" s="280"/>
      <c r="CZ35" s="280"/>
      <c r="DA35" s="280"/>
      <c r="DB35" s="280"/>
      <c r="DC35" s="280"/>
      <c r="DD35" s="280"/>
      <c r="DE35" s="280"/>
      <c r="DF35" s="280"/>
      <c r="DG35" s="281"/>
      <c r="DH35" s="281"/>
      <c r="DI35" s="281"/>
      <c r="DJ35" s="281"/>
      <c r="DK35" s="281"/>
      <c r="DL35" s="281"/>
    </row>
    <row r="36" spans="1:116" x14ac:dyDescent="0.15">
      <c r="A36" s="280"/>
      <c r="B36" s="281"/>
      <c r="C36" s="281"/>
      <c r="D36" s="281"/>
      <c r="E36" s="281"/>
      <c r="F36" s="281"/>
      <c r="G36" s="281"/>
      <c r="H36" s="281"/>
      <c r="I36" s="281"/>
      <c r="J36" s="281"/>
      <c r="K36" s="281"/>
      <c r="L36" s="281"/>
      <c r="M36" s="280"/>
      <c r="N36" s="281"/>
      <c r="O36" s="281"/>
      <c r="P36" s="281"/>
      <c r="Q36" s="281"/>
      <c r="R36" s="281"/>
      <c r="S36" s="281"/>
      <c r="T36" s="280"/>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281"/>
      <c r="AU36" s="281"/>
      <c r="AV36" s="281"/>
      <c r="AW36" s="281"/>
      <c r="AX36" s="281"/>
      <c r="AY36" s="281"/>
      <c r="AZ36" s="281"/>
      <c r="BA36" s="281"/>
      <c r="BB36" s="281"/>
      <c r="BC36" s="281"/>
      <c r="BD36" s="281"/>
      <c r="BE36" s="281"/>
      <c r="BF36" s="281"/>
      <c r="BG36" s="281"/>
      <c r="BH36" s="281"/>
      <c r="BI36" s="281"/>
      <c r="BJ36" s="281"/>
      <c r="BK36" s="281"/>
      <c r="BL36" s="281"/>
      <c r="BM36" s="281"/>
      <c r="BN36" s="281"/>
      <c r="BO36" s="281"/>
      <c r="BP36" s="281"/>
      <c r="BQ36" s="281"/>
      <c r="BR36" s="281"/>
      <c r="BS36" s="281"/>
      <c r="BT36" s="281"/>
      <c r="BU36" s="281"/>
      <c r="BV36" s="281"/>
      <c r="BW36" s="281"/>
      <c r="BX36" s="281"/>
      <c r="BY36" s="281"/>
      <c r="BZ36" s="281"/>
      <c r="CA36" s="281"/>
      <c r="CB36" s="281"/>
      <c r="CC36" s="281"/>
      <c r="CD36" s="281"/>
      <c r="CE36" s="281"/>
      <c r="CF36" s="281"/>
      <c r="CG36" s="281"/>
      <c r="CH36" s="281"/>
      <c r="CI36" s="281"/>
      <c r="CJ36" s="281"/>
      <c r="CK36" s="281"/>
      <c r="CL36" s="281"/>
      <c r="CM36" s="281"/>
      <c r="CN36" s="281"/>
      <c r="CO36" s="281"/>
      <c r="CP36" s="281"/>
      <c r="CQ36" s="281"/>
      <c r="CR36" s="281"/>
      <c r="CS36" s="281"/>
      <c r="CT36" s="281"/>
      <c r="CU36" s="281"/>
      <c r="CV36" s="281"/>
      <c r="CW36" s="281"/>
      <c r="CX36" s="281"/>
      <c r="CY36" s="281"/>
      <c r="CZ36" s="281"/>
      <c r="DA36" s="281"/>
      <c r="DB36" s="281"/>
      <c r="DC36" s="281"/>
      <c r="DD36" s="281"/>
      <c r="DE36" s="281"/>
      <c r="DF36" s="281"/>
      <c r="DG36" s="281"/>
      <c r="DH36" s="281"/>
      <c r="DI36" s="281"/>
      <c r="DJ36" s="281"/>
      <c r="DK36" s="281"/>
      <c r="DL36" s="281"/>
    </row>
    <row r="37" spans="1:116" x14ac:dyDescent="0.15">
      <c r="A37" s="280"/>
      <c r="B37" s="280"/>
      <c r="C37" s="280"/>
      <c r="D37" s="280"/>
      <c r="E37" s="280"/>
      <c r="F37" s="280"/>
      <c r="G37" s="280"/>
      <c r="H37" s="280"/>
      <c r="I37" s="280"/>
      <c r="J37" s="280"/>
      <c r="K37" s="280"/>
      <c r="L37" s="280"/>
      <c r="M37" s="280"/>
      <c r="N37" s="280"/>
      <c r="O37" s="280"/>
      <c r="P37" s="280"/>
      <c r="Q37" s="280"/>
      <c r="R37" s="280"/>
      <c r="S37" s="280"/>
      <c r="T37" s="280"/>
      <c r="U37" s="280"/>
      <c r="V37" s="280"/>
      <c r="W37" s="280"/>
      <c r="X37" s="280"/>
      <c r="Y37" s="280"/>
      <c r="Z37" s="280"/>
      <c r="AA37" s="280"/>
      <c r="AB37" s="280"/>
      <c r="AC37" s="280"/>
      <c r="AD37" s="280"/>
      <c r="AE37" s="280"/>
      <c r="AF37" s="280"/>
      <c r="AG37" s="280"/>
      <c r="AH37" s="280"/>
      <c r="AI37" s="280"/>
      <c r="AJ37" s="280"/>
      <c r="AK37" s="280"/>
      <c r="AL37" s="280"/>
      <c r="AM37" s="280"/>
      <c r="AN37" s="280"/>
      <c r="AO37" s="280"/>
      <c r="AP37" s="280"/>
      <c r="AQ37" s="280"/>
      <c r="AR37" s="280"/>
      <c r="AS37" s="280"/>
      <c r="AT37" s="280"/>
      <c r="AU37" s="280"/>
      <c r="AV37" s="280"/>
      <c r="AW37" s="280"/>
      <c r="AX37" s="280"/>
      <c r="AY37" s="280"/>
      <c r="AZ37" s="280"/>
      <c r="BA37" s="280"/>
      <c r="BB37" s="280"/>
      <c r="BC37" s="280"/>
      <c r="BD37" s="280"/>
      <c r="BE37" s="280"/>
      <c r="BF37" s="280"/>
      <c r="BG37" s="280"/>
      <c r="BH37" s="280"/>
      <c r="BI37" s="280"/>
      <c r="BJ37" s="280"/>
      <c r="BK37" s="280"/>
      <c r="BL37" s="280"/>
      <c r="BM37" s="280"/>
      <c r="BN37" s="280"/>
      <c r="BO37" s="280"/>
      <c r="BP37" s="280"/>
      <c r="BQ37" s="280"/>
      <c r="BR37" s="280"/>
      <c r="BS37" s="280"/>
      <c r="BT37" s="280"/>
      <c r="BU37" s="280"/>
      <c r="BV37" s="280"/>
      <c r="BW37" s="280"/>
      <c r="BX37" s="280"/>
      <c r="BY37" s="280"/>
      <c r="BZ37" s="280"/>
      <c r="CA37" s="280"/>
      <c r="CB37" s="280"/>
      <c r="CC37" s="280"/>
      <c r="CD37" s="280"/>
      <c r="CE37" s="280"/>
      <c r="CF37" s="280"/>
      <c r="CG37" s="280"/>
      <c r="CH37" s="280"/>
      <c r="CI37" s="280"/>
      <c r="CJ37" s="280"/>
      <c r="CK37" s="280"/>
      <c r="CL37" s="280"/>
      <c r="CM37" s="280"/>
      <c r="CN37" s="280"/>
      <c r="CO37" s="280"/>
      <c r="CP37" s="280"/>
      <c r="CQ37" s="280"/>
      <c r="CR37" s="280"/>
      <c r="CS37" s="280"/>
      <c r="CT37" s="280"/>
      <c r="CU37" s="280"/>
      <c r="CV37" s="280"/>
      <c r="CW37" s="280"/>
      <c r="CX37" s="280"/>
      <c r="CY37" s="280"/>
      <c r="CZ37" s="280"/>
      <c r="DA37" s="280"/>
      <c r="DB37" s="280"/>
      <c r="DC37" s="280"/>
      <c r="DD37" s="280"/>
      <c r="DE37" s="280"/>
      <c r="DF37" s="280"/>
      <c r="DG37" s="280"/>
      <c r="DH37" s="280"/>
      <c r="DI37" s="280"/>
      <c r="DJ37" s="280"/>
      <c r="DK37" s="280"/>
      <c r="DL37" s="281"/>
    </row>
    <row r="38" spans="1:116" x14ac:dyDescent="0.15">
      <c r="A38" s="280"/>
      <c r="B38" s="280"/>
      <c r="C38" s="280"/>
      <c r="D38" s="280"/>
      <c r="E38" s="280"/>
      <c r="F38" s="280"/>
      <c r="G38" s="280"/>
      <c r="H38" s="280"/>
      <c r="I38" s="280"/>
      <c r="J38" s="280"/>
      <c r="K38" s="280"/>
      <c r="L38" s="280"/>
      <c r="M38" s="280"/>
      <c r="N38" s="280"/>
      <c r="O38" s="280"/>
      <c r="P38" s="280"/>
      <c r="Q38" s="280"/>
      <c r="R38" s="280"/>
      <c r="S38" s="280"/>
      <c r="T38" s="280"/>
      <c r="U38" s="280"/>
      <c r="V38" s="280"/>
      <c r="W38" s="280"/>
      <c r="X38" s="280"/>
      <c r="Y38" s="280"/>
      <c r="Z38" s="280"/>
      <c r="AA38" s="280"/>
      <c r="AB38" s="280"/>
      <c r="AC38" s="280"/>
      <c r="AD38" s="280"/>
      <c r="AE38" s="280"/>
      <c r="AF38" s="280"/>
      <c r="AG38" s="280"/>
      <c r="AH38" s="280"/>
      <c r="AI38" s="280"/>
      <c r="AJ38" s="280"/>
      <c r="AK38" s="280"/>
      <c r="AL38" s="280"/>
      <c r="AM38" s="280"/>
      <c r="AN38" s="280"/>
      <c r="AO38" s="280"/>
      <c r="AP38" s="280"/>
      <c r="AQ38" s="280"/>
      <c r="AR38" s="280"/>
      <c r="AS38" s="280"/>
      <c r="AT38" s="280"/>
      <c r="AU38" s="280"/>
      <c r="AV38" s="280"/>
      <c r="AW38" s="280"/>
      <c r="AX38" s="280"/>
      <c r="AY38" s="280"/>
      <c r="AZ38" s="280"/>
      <c r="BA38" s="280"/>
      <c r="BB38" s="280"/>
      <c r="BC38" s="280"/>
      <c r="BD38" s="280"/>
      <c r="BE38" s="280"/>
      <c r="BF38" s="280"/>
      <c r="BG38" s="280"/>
      <c r="BH38" s="280"/>
      <c r="BI38" s="280"/>
      <c r="BJ38" s="280"/>
      <c r="BK38" s="280"/>
      <c r="BL38" s="280"/>
      <c r="BM38" s="280"/>
      <c r="BN38" s="280"/>
      <c r="BO38" s="280"/>
      <c r="BP38" s="280"/>
      <c r="BQ38" s="280"/>
      <c r="BR38" s="280"/>
      <c r="BS38" s="280"/>
      <c r="BT38" s="280"/>
      <c r="BU38" s="280"/>
      <c r="BV38" s="280"/>
      <c r="BW38" s="280"/>
      <c r="BX38" s="280"/>
      <c r="BY38" s="280"/>
      <c r="BZ38" s="280"/>
      <c r="CA38" s="280"/>
      <c r="CB38" s="280"/>
      <c r="CC38" s="280"/>
      <c r="CD38" s="280"/>
      <c r="CE38" s="280"/>
      <c r="CF38" s="280"/>
      <c r="CG38" s="280"/>
      <c r="CH38" s="280"/>
      <c r="CI38" s="280"/>
      <c r="CJ38" s="280"/>
      <c r="CK38" s="280"/>
      <c r="CL38" s="280"/>
      <c r="CM38" s="280"/>
      <c r="CN38" s="280"/>
      <c r="CO38" s="280"/>
      <c r="CP38" s="280"/>
      <c r="CQ38" s="280"/>
      <c r="CR38" s="280"/>
      <c r="CS38" s="280"/>
      <c r="CT38" s="280"/>
      <c r="CU38" s="280"/>
      <c r="CV38" s="280"/>
      <c r="CW38" s="280"/>
      <c r="CX38" s="280"/>
      <c r="CY38" s="280"/>
      <c r="CZ38" s="280"/>
      <c r="DA38" s="280"/>
      <c r="DB38" s="280"/>
      <c r="DC38" s="280"/>
      <c r="DD38" s="280"/>
      <c r="DE38" s="280"/>
      <c r="DF38" s="280"/>
      <c r="DG38" s="280"/>
      <c r="DH38" s="280"/>
      <c r="DI38" s="280"/>
      <c r="DJ38" s="280"/>
      <c r="DK38" s="281"/>
      <c r="DL38" s="281"/>
    </row>
    <row r="39" spans="1:116" x14ac:dyDescent="0.15">
      <c r="A39" s="280"/>
      <c r="B39" s="280"/>
      <c r="C39" s="280"/>
      <c r="D39" s="280"/>
      <c r="E39" s="280"/>
      <c r="F39" s="280"/>
      <c r="G39" s="280"/>
      <c r="H39" s="280"/>
      <c r="I39" s="280"/>
      <c r="J39" s="280"/>
      <c r="K39" s="280"/>
      <c r="L39" s="280"/>
      <c r="M39" s="280"/>
      <c r="N39" s="280"/>
      <c r="O39" s="280"/>
      <c r="P39" s="280"/>
      <c r="Q39" s="280"/>
      <c r="R39" s="280"/>
      <c r="S39" s="280"/>
      <c r="T39" s="280"/>
      <c r="U39" s="280"/>
      <c r="V39" s="280"/>
      <c r="W39" s="280"/>
      <c r="X39" s="280"/>
      <c r="Y39" s="280"/>
      <c r="Z39" s="280"/>
      <c r="AA39" s="280"/>
      <c r="AB39" s="280"/>
      <c r="AC39" s="280"/>
      <c r="AD39" s="280"/>
      <c r="AE39" s="280"/>
      <c r="AF39" s="280"/>
      <c r="AG39" s="280"/>
      <c r="AH39" s="280"/>
      <c r="AI39" s="280"/>
      <c r="AJ39" s="280"/>
      <c r="AK39" s="280"/>
      <c r="AL39" s="280"/>
      <c r="AM39" s="280"/>
      <c r="AN39" s="280"/>
      <c r="AO39" s="280"/>
      <c r="AP39" s="280"/>
      <c r="AQ39" s="280"/>
      <c r="AR39" s="280"/>
      <c r="AS39" s="280"/>
      <c r="AT39" s="280"/>
      <c r="AU39" s="280"/>
      <c r="AV39" s="280"/>
      <c r="AW39" s="280"/>
      <c r="AX39" s="280"/>
      <c r="AY39" s="280"/>
      <c r="AZ39" s="280"/>
      <c r="BA39" s="280"/>
      <c r="BB39" s="280"/>
      <c r="BC39" s="280"/>
      <c r="BD39" s="280"/>
      <c r="BE39" s="280"/>
      <c r="BF39" s="280"/>
      <c r="BG39" s="280"/>
      <c r="BH39" s="280"/>
      <c r="BI39" s="280"/>
      <c r="BJ39" s="280"/>
      <c r="BK39" s="280"/>
      <c r="BL39" s="280"/>
      <c r="BM39" s="280"/>
      <c r="BN39" s="280"/>
      <c r="BO39" s="280"/>
      <c r="BP39" s="280"/>
      <c r="BQ39" s="280"/>
      <c r="BR39" s="280"/>
      <c r="BS39" s="280"/>
      <c r="BT39" s="280"/>
      <c r="BU39" s="280"/>
      <c r="BV39" s="280"/>
      <c r="BW39" s="280"/>
      <c r="BX39" s="280"/>
      <c r="BY39" s="280"/>
      <c r="BZ39" s="280"/>
      <c r="CA39" s="280"/>
      <c r="CB39" s="280"/>
      <c r="CC39" s="280"/>
      <c r="CD39" s="280"/>
      <c r="CE39" s="280"/>
      <c r="CF39" s="280"/>
      <c r="CG39" s="280"/>
      <c r="CH39" s="280"/>
      <c r="CI39" s="280"/>
      <c r="CJ39" s="280"/>
      <c r="CK39" s="280"/>
      <c r="CL39" s="280"/>
      <c r="CM39" s="280"/>
      <c r="CN39" s="280"/>
      <c r="CO39" s="280"/>
      <c r="CP39" s="280"/>
      <c r="CQ39" s="280"/>
      <c r="CR39" s="280"/>
      <c r="CS39" s="280"/>
      <c r="CT39" s="280"/>
      <c r="CU39" s="280"/>
      <c r="CV39" s="280"/>
      <c r="CW39" s="280"/>
      <c r="CX39" s="280"/>
      <c r="CY39" s="280"/>
      <c r="CZ39" s="280"/>
      <c r="DA39" s="280"/>
      <c r="DB39" s="280"/>
      <c r="DC39" s="280"/>
      <c r="DD39" s="280"/>
      <c r="DE39" s="280"/>
      <c r="DF39" s="280"/>
      <c r="DG39" s="280"/>
      <c r="DH39" s="280"/>
      <c r="DI39" s="280"/>
      <c r="DJ39" s="280"/>
      <c r="DK39" s="280"/>
      <c r="DL39" s="280"/>
    </row>
    <row r="40" spans="1:116" x14ac:dyDescent="0.15">
      <c r="A40" s="280"/>
      <c r="B40" s="280"/>
      <c r="C40" s="280"/>
      <c r="D40" s="280"/>
      <c r="E40" s="280"/>
      <c r="F40" s="280"/>
      <c r="G40" s="280"/>
      <c r="H40" s="280"/>
      <c r="I40" s="280"/>
      <c r="J40" s="280"/>
      <c r="K40" s="280"/>
      <c r="L40" s="280"/>
      <c r="M40" s="280"/>
      <c r="N40" s="280"/>
      <c r="O40" s="280"/>
      <c r="P40" s="280"/>
      <c r="Q40" s="280"/>
      <c r="R40" s="280"/>
      <c r="S40" s="280"/>
      <c r="T40" s="280"/>
      <c r="U40" s="280"/>
      <c r="V40" s="280"/>
      <c r="W40" s="280"/>
      <c r="X40" s="280"/>
      <c r="Y40" s="280"/>
      <c r="Z40" s="280"/>
      <c r="AA40" s="280"/>
      <c r="AB40" s="280"/>
      <c r="AC40" s="280"/>
      <c r="AD40" s="280"/>
      <c r="AE40" s="280"/>
      <c r="AF40" s="280"/>
      <c r="AG40" s="280"/>
      <c r="AH40" s="280"/>
      <c r="AI40" s="280"/>
      <c r="AJ40" s="280"/>
      <c r="AK40" s="280"/>
      <c r="AL40" s="280"/>
      <c r="AM40" s="280"/>
      <c r="AN40" s="280"/>
      <c r="AO40" s="280"/>
      <c r="AP40" s="280"/>
      <c r="AQ40" s="280"/>
      <c r="AR40" s="280"/>
      <c r="AS40" s="280"/>
      <c r="AT40" s="280"/>
      <c r="AU40" s="280"/>
      <c r="AV40" s="280"/>
      <c r="AW40" s="280"/>
      <c r="AX40" s="280"/>
      <c r="AY40" s="280"/>
      <c r="AZ40" s="280"/>
      <c r="BA40" s="280"/>
      <c r="BB40" s="280"/>
      <c r="BC40" s="280"/>
      <c r="BD40" s="280"/>
      <c r="BE40" s="280"/>
      <c r="BF40" s="280"/>
      <c r="BG40" s="280"/>
      <c r="BH40" s="280"/>
      <c r="BI40" s="280"/>
      <c r="BJ40" s="280"/>
      <c r="BK40" s="280"/>
      <c r="BL40" s="280"/>
      <c r="BM40" s="280"/>
      <c r="BN40" s="280"/>
      <c r="BO40" s="280"/>
      <c r="BP40" s="280"/>
      <c r="BQ40" s="280"/>
      <c r="BR40" s="280"/>
      <c r="BS40" s="280"/>
      <c r="BT40" s="280"/>
      <c r="BU40" s="280"/>
      <c r="BV40" s="280"/>
      <c r="BW40" s="280"/>
      <c r="BX40" s="280"/>
      <c r="BY40" s="280"/>
      <c r="BZ40" s="280"/>
      <c r="CA40" s="280"/>
      <c r="CB40" s="280"/>
      <c r="CC40" s="280"/>
      <c r="CD40" s="280"/>
      <c r="CE40" s="280"/>
      <c r="CF40" s="280"/>
      <c r="CG40" s="280"/>
      <c r="CH40" s="280"/>
      <c r="CI40" s="280"/>
      <c r="CJ40" s="280"/>
      <c r="CK40" s="280"/>
      <c r="CL40" s="280"/>
      <c r="CM40" s="280"/>
      <c r="CN40" s="280"/>
      <c r="CO40" s="280"/>
      <c r="CP40" s="280"/>
      <c r="CQ40" s="280"/>
      <c r="CR40" s="280"/>
      <c r="CS40" s="280"/>
      <c r="CT40" s="280"/>
      <c r="CU40" s="280"/>
      <c r="CV40" s="280"/>
      <c r="CW40" s="280"/>
      <c r="CX40" s="280"/>
      <c r="CY40" s="280"/>
      <c r="CZ40" s="280"/>
      <c r="DA40" s="280"/>
      <c r="DB40" s="280"/>
      <c r="DC40" s="280"/>
      <c r="DD40" s="280"/>
      <c r="DE40" s="280"/>
      <c r="DF40" s="280"/>
      <c r="DG40" s="280"/>
      <c r="DH40" s="280"/>
      <c r="DI40" s="280"/>
      <c r="DJ40" s="280"/>
      <c r="DK40" s="280"/>
      <c r="DL40" s="280"/>
    </row>
    <row r="41" spans="1:116" x14ac:dyDescent="0.15">
      <c r="A41" s="280"/>
      <c r="B41" s="280"/>
      <c r="C41" s="280"/>
      <c r="D41" s="280"/>
      <c r="E41" s="280"/>
      <c r="F41" s="280"/>
      <c r="G41" s="280"/>
      <c r="H41" s="280"/>
      <c r="I41" s="280"/>
      <c r="J41" s="280"/>
      <c r="K41" s="280"/>
      <c r="L41" s="280"/>
      <c r="M41" s="280"/>
      <c r="N41" s="280"/>
      <c r="O41" s="280"/>
      <c r="P41" s="280"/>
      <c r="Q41" s="280"/>
      <c r="R41" s="280"/>
      <c r="S41" s="280"/>
      <c r="T41" s="280"/>
      <c r="U41" s="280"/>
      <c r="V41" s="280"/>
      <c r="W41" s="280"/>
      <c r="X41" s="280"/>
      <c r="Y41" s="280"/>
      <c r="Z41" s="280"/>
      <c r="AA41" s="280"/>
      <c r="AB41" s="280"/>
      <c r="AC41" s="280"/>
      <c r="AD41" s="280"/>
      <c r="AE41" s="280"/>
      <c r="AF41" s="280"/>
      <c r="AG41" s="280"/>
      <c r="AH41" s="280"/>
      <c r="AI41" s="280"/>
      <c r="AJ41" s="280"/>
      <c r="AK41" s="280"/>
      <c r="AL41" s="280"/>
      <c r="AM41" s="280"/>
      <c r="AN41" s="280"/>
      <c r="AO41" s="280"/>
      <c r="AP41" s="280"/>
      <c r="AQ41" s="280"/>
      <c r="AR41" s="280"/>
      <c r="AS41" s="280"/>
      <c r="AT41" s="280"/>
      <c r="AU41" s="280"/>
      <c r="AV41" s="280"/>
      <c r="AW41" s="280"/>
      <c r="AX41" s="280"/>
      <c r="AY41" s="280"/>
      <c r="AZ41" s="280"/>
      <c r="BA41" s="280"/>
      <c r="BB41" s="280"/>
      <c r="BC41" s="280"/>
      <c r="BD41" s="280"/>
      <c r="BE41" s="280"/>
      <c r="BF41" s="280"/>
      <c r="BG41" s="280"/>
      <c r="BH41" s="280"/>
      <c r="BI41" s="280"/>
      <c r="BJ41" s="280"/>
      <c r="BK41" s="280"/>
      <c r="BL41" s="280"/>
      <c r="BM41" s="280"/>
      <c r="BN41" s="280"/>
      <c r="BO41" s="280"/>
      <c r="BP41" s="280"/>
      <c r="BQ41" s="280"/>
      <c r="BR41" s="280"/>
      <c r="BS41" s="280"/>
      <c r="BT41" s="280"/>
      <c r="BU41" s="280"/>
      <c r="BV41" s="280"/>
      <c r="BW41" s="280"/>
      <c r="BX41" s="280"/>
      <c r="BY41" s="280"/>
      <c r="BZ41" s="280"/>
      <c r="CA41" s="280"/>
      <c r="CB41" s="280"/>
      <c r="CC41" s="280"/>
      <c r="CD41" s="280"/>
      <c r="CE41" s="280"/>
      <c r="CF41" s="280"/>
      <c r="CG41" s="280"/>
      <c r="CH41" s="280"/>
      <c r="CI41" s="280"/>
      <c r="CJ41" s="280"/>
      <c r="CK41" s="280"/>
      <c r="CL41" s="280"/>
      <c r="CM41" s="280"/>
      <c r="CN41" s="280"/>
      <c r="CO41" s="280"/>
      <c r="CP41" s="280"/>
      <c r="CQ41" s="280"/>
      <c r="CR41" s="280"/>
      <c r="CS41" s="280"/>
      <c r="CT41" s="280"/>
      <c r="CU41" s="280"/>
      <c r="CV41" s="280"/>
      <c r="CW41" s="280"/>
      <c r="CX41" s="280"/>
      <c r="CY41" s="280"/>
      <c r="CZ41" s="280"/>
      <c r="DA41" s="280"/>
      <c r="DB41" s="280"/>
      <c r="DC41" s="280"/>
      <c r="DD41" s="280"/>
      <c r="DE41" s="280"/>
      <c r="DF41" s="280"/>
      <c r="DG41" s="280"/>
      <c r="DH41" s="280"/>
      <c r="DI41" s="280"/>
      <c r="DJ41" s="280"/>
      <c r="DK41" s="280"/>
      <c r="DL41" s="280"/>
    </row>
    <row r="42" spans="1:116" x14ac:dyDescent="0.15">
      <c r="A42" s="280"/>
      <c r="B42" s="280"/>
      <c r="C42" s="280"/>
      <c r="D42" s="280"/>
      <c r="E42" s="280"/>
      <c r="F42" s="280"/>
      <c r="G42" s="280"/>
      <c r="H42" s="280"/>
      <c r="I42" s="280"/>
      <c r="J42" s="280"/>
      <c r="K42" s="280"/>
      <c r="L42" s="280"/>
      <c r="M42" s="280"/>
      <c r="N42" s="280"/>
      <c r="O42" s="280"/>
      <c r="P42" s="280"/>
      <c r="Q42" s="280"/>
      <c r="R42" s="280"/>
      <c r="S42" s="280"/>
      <c r="T42" s="281"/>
      <c r="U42" s="281"/>
      <c r="V42" s="281"/>
      <c r="W42" s="281"/>
      <c r="X42" s="281"/>
      <c r="Y42" s="281"/>
      <c r="Z42" s="281"/>
      <c r="AA42" s="281"/>
      <c r="AB42" s="281"/>
      <c r="AC42" s="281"/>
      <c r="AD42" s="281"/>
      <c r="AE42" s="281"/>
      <c r="AF42" s="281"/>
      <c r="AG42" s="281"/>
      <c r="AH42" s="281"/>
      <c r="AI42" s="281"/>
      <c r="AJ42" s="281"/>
      <c r="AK42" s="281"/>
      <c r="AL42" s="281"/>
      <c r="AM42" s="281"/>
      <c r="AN42" s="281"/>
      <c r="AO42" s="281"/>
      <c r="AP42" s="281"/>
      <c r="AQ42" s="281"/>
      <c r="AR42" s="281"/>
      <c r="AS42" s="281"/>
      <c r="AT42" s="281"/>
      <c r="AU42" s="281"/>
      <c r="AV42" s="281"/>
      <c r="AW42" s="281"/>
      <c r="AX42" s="281"/>
      <c r="AY42" s="281"/>
      <c r="AZ42" s="281"/>
      <c r="BA42" s="281"/>
      <c r="BB42" s="281"/>
      <c r="BC42" s="281"/>
      <c r="BD42" s="281"/>
      <c r="BE42" s="281"/>
      <c r="BF42" s="281"/>
      <c r="BG42" s="281"/>
      <c r="BH42" s="281"/>
      <c r="BI42" s="281"/>
      <c r="BJ42" s="281"/>
      <c r="BK42" s="281"/>
      <c r="BL42" s="281"/>
      <c r="BM42" s="281"/>
      <c r="BN42" s="281"/>
      <c r="BO42" s="281"/>
      <c r="BP42" s="281"/>
      <c r="BQ42" s="281"/>
      <c r="BR42" s="281"/>
      <c r="BS42" s="281"/>
      <c r="BT42" s="281"/>
      <c r="BU42" s="281"/>
      <c r="BV42" s="281"/>
      <c r="BW42" s="281"/>
      <c r="BX42" s="281"/>
      <c r="BY42" s="281"/>
      <c r="BZ42" s="281"/>
      <c r="CA42" s="281"/>
      <c r="CB42" s="281"/>
      <c r="CC42" s="281"/>
      <c r="CD42" s="281"/>
      <c r="CE42" s="281"/>
      <c r="CF42" s="281"/>
      <c r="CG42" s="281"/>
      <c r="CH42" s="281"/>
      <c r="CI42" s="281"/>
      <c r="CJ42" s="281"/>
      <c r="CK42" s="281"/>
      <c r="CL42" s="281"/>
      <c r="CM42" s="281"/>
      <c r="CN42" s="281"/>
      <c r="CO42" s="281"/>
      <c r="CP42" s="281"/>
      <c r="CQ42" s="281"/>
      <c r="CR42" s="281"/>
      <c r="CS42" s="281"/>
      <c r="CT42" s="281"/>
      <c r="CU42" s="281"/>
      <c r="CV42" s="281"/>
      <c r="CW42" s="281"/>
      <c r="CX42" s="281"/>
      <c r="CY42" s="281"/>
      <c r="CZ42" s="280"/>
      <c r="DA42" s="280"/>
      <c r="DB42" s="280"/>
      <c r="DC42" s="280"/>
      <c r="DD42" s="280"/>
      <c r="DE42" s="280"/>
      <c r="DF42" s="280"/>
      <c r="DG42" s="280"/>
      <c r="DH42" s="280"/>
      <c r="DI42" s="280"/>
      <c r="DJ42" s="280"/>
      <c r="DK42" s="280"/>
      <c r="DL42" s="280"/>
    </row>
    <row r="43" spans="1:116" x14ac:dyDescent="0.15">
      <c r="A43" s="280"/>
      <c r="B43" s="280"/>
      <c r="C43" s="280"/>
      <c r="D43" s="280"/>
      <c r="E43" s="280"/>
      <c r="F43" s="280"/>
      <c r="G43" s="280"/>
      <c r="H43" s="280"/>
      <c r="I43" s="280"/>
      <c r="J43" s="280"/>
      <c r="K43" s="280"/>
      <c r="L43" s="280"/>
      <c r="M43" s="280"/>
      <c r="N43" s="280"/>
      <c r="O43" s="280"/>
      <c r="P43" s="280"/>
      <c r="Q43" s="281"/>
      <c r="R43" s="281"/>
      <c r="S43" s="281"/>
      <c r="T43" s="280"/>
      <c r="U43" s="280"/>
      <c r="V43" s="280"/>
      <c r="W43" s="280"/>
      <c r="X43" s="280"/>
      <c r="Y43" s="280"/>
      <c r="Z43" s="280"/>
      <c r="AA43" s="280"/>
      <c r="AB43" s="280"/>
      <c r="AC43" s="280"/>
      <c r="AD43" s="280"/>
      <c r="AE43" s="280"/>
      <c r="AF43" s="280"/>
      <c r="AG43" s="280"/>
      <c r="AH43" s="280"/>
      <c r="AI43" s="280"/>
      <c r="AJ43" s="280"/>
      <c r="AK43" s="280"/>
      <c r="AL43" s="280"/>
      <c r="AM43" s="280"/>
      <c r="AN43" s="280"/>
      <c r="AO43" s="280"/>
      <c r="AP43" s="280"/>
      <c r="AQ43" s="280"/>
      <c r="AR43" s="280"/>
      <c r="AS43" s="280"/>
      <c r="AT43" s="280"/>
      <c r="AU43" s="280"/>
      <c r="AV43" s="280"/>
      <c r="AW43" s="280"/>
      <c r="AX43" s="280"/>
      <c r="AY43" s="280"/>
      <c r="AZ43" s="280"/>
      <c r="BA43" s="280"/>
      <c r="BB43" s="280"/>
      <c r="BC43" s="280"/>
      <c r="BD43" s="280"/>
      <c r="BE43" s="280"/>
      <c r="BF43" s="280"/>
      <c r="BG43" s="280"/>
      <c r="BH43" s="280"/>
      <c r="BI43" s="280"/>
      <c r="BJ43" s="280"/>
      <c r="BK43" s="280"/>
      <c r="BL43" s="280"/>
      <c r="BM43" s="280"/>
      <c r="BN43" s="280"/>
      <c r="BO43" s="280"/>
      <c r="BP43" s="280"/>
      <c r="BQ43" s="280"/>
      <c r="BR43" s="280"/>
      <c r="BS43" s="280"/>
      <c r="BT43" s="280"/>
      <c r="BU43" s="280"/>
      <c r="BV43" s="280"/>
      <c r="BW43" s="280"/>
      <c r="BX43" s="280"/>
      <c r="BY43" s="280"/>
      <c r="BZ43" s="280"/>
      <c r="CA43" s="280"/>
      <c r="CB43" s="280"/>
      <c r="CC43" s="280"/>
      <c r="CD43" s="280"/>
      <c r="CE43" s="280"/>
      <c r="CF43" s="280"/>
      <c r="CG43" s="280"/>
      <c r="CH43" s="280"/>
      <c r="CI43" s="280"/>
      <c r="CJ43" s="280"/>
      <c r="CK43" s="280"/>
      <c r="CL43" s="280"/>
      <c r="CM43" s="280"/>
      <c r="CN43" s="280"/>
      <c r="CO43" s="280"/>
      <c r="CP43" s="280"/>
      <c r="CQ43" s="280"/>
      <c r="CR43" s="280"/>
      <c r="CS43" s="280"/>
      <c r="CT43" s="280"/>
      <c r="CU43" s="280"/>
      <c r="CV43" s="280"/>
      <c r="CW43" s="280"/>
      <c r="CX43" s="280"/>
      <c r="CY43" s="280"/>
      <c r="CZ43" s="281"/>
      <c r="DA43" s="281"/>
      <c r="DB43" s="281"/>
      <c r="DC43" s="281"/>
      <c r="DD43" s="281"/>
      <c r="DE43" s="281"/>
      <c r="DF43" s="281"/>
      <c r="DG43" s="281"/>
      <c r="DH43" s="281"/>
      <c r="DI43" s="281"/>
      <c r="DJ43" s="281"/>
      <c r="DK43" s="281"/>
      <c r="DL43" s="281"/>
    </row>
    <row r="44" spans="1:116" x14ac:dyDescent="0.15">
      <c r="A44" s="280"/>
      <c r="B44" s="280"/>
      <c r="C44" s="280"/>
      <c r="D44" s="280"/>
      <c r="E44" s="280"/>
      <c r="F44" s="280"/>
      <c r="G44" s="280"/>
      <c r="H44" s="280"/>
      <c r="I44" s="280"/>
      <c r="J44" s="280"/>
      <c r="K44" s="280"/>
      <c r="L44" s="280"/>
      <c r="M44" s="280"/>
      <c r="N44" s="280"/>
      <c r="O44" s="280"/>
      <c r="P44" s="280"/>
      <c r="Q44" s="280"/>
      <c r="R44" s="280"/>
      <c r="S44" s="280"/>
      <c r="T44" s="280"/>
      <c r="U44" s="280"/>
      <c r="V44" s="280"/>
      <c r="W44" s="280"/>
      <c r="X44" s="280"/>
      <c r="Y44" s="280"/>
      <c r="Z44" s="280"/>
      <c r="AA44" s="280"/>
      <c r="AB44" s="280"/>
      <c r="AC44" s="280"/>
      <c r="AD44" s="280"/>
      <c r="AE44" s="280"/>
      <c r="AF44" s="280"/>
      <c r="AG44" s="280"/>
      <c r="AH44" s="280"/>
      <c r="AI44" s="280"/>
      <c r="AJ44" s="280"/>
      <c r="AK44" s="280"/>
      <c r="AL44" s="280"/>
      <c r="AM44" s="280"/>
      <c r="AN44" s="280"/>
      <c r="AO44" s="280"/>
      <c r="AP44" s="280"/>
      <c r="AQ44" s="280"/>
      <c r="AR44" s="280"/>
      <c r="AS44" s="280"/>
      <c r="AT44" s="280"/>
      <c r="AU44" s="280"/>
      <c r="AV44" s="280"/>
      <c r="AW44" s="280"/>
      <c r="AX44" s="280"/>
      <c r="AY44" s="280"/>
      <c r="AZ44" s="280"/>
      <c r="BA44" s="280"/>
      <c r="BB44" s="280"/>
      <c r="BC44" s="280"/>
      <c r="BD44" s="280"/>
      <c r="BE44" s="280"/>
      <c r="BF44" s="280"/>
      <c r="BG44" s="280"/>
      <c r="BH44" s="280"/>
      <c r="BI44" s="280"/>
      <c r="BJ44" s="280"/>
      <c r="BK44" s="280"/>
      <c r="BL44" s="280"/>
      <c r="BM44" s="280"/>
      <c r="BN44" s="280"/>
      <c r="BO44" s="280"/>
      <c r="BP44" s="280"/>
      <c r="BQ44" s="280"/>
      <c r="BR44" s="280"/>
      <c r="BS44" s="280"/>
      <c r="BT44" s="280"/>
      <c r="BU44" s="280"/>
      <c r="BV44" s="280"/>
      <c r="BW44" s="280"/>
      <c r="BX44" s="280"/>
      <c r="BY44" s="280"/>
      <c r="BZ44" s="280"/>
      <c r="CA44" s="280"/>
      <c r="CB44" s="280"/>
      <c r="CC44" s="280"/>
      <c r="CD44" s="280"/>
      <c r="CE44" s="280"/>
      <c r="CF44" s="280"/>
      <c r="CG44" s="280"/>
      <c r="CH44" s="280"/>
      <c r="CI44" s="280"/>
      <c r="CJ44" s="280"/>
      <c r="CK44" s="280"/>
      <c r="CL44" s="280"/>
      <c r="CM44" s="280"/>
      <c r="CN44" s="280"/>
      <c r="CO44" s="280"/>
      <c r="CP44" s="280"/>
      <c r="CQ44" s="280"/>
      <c r="CR44" s="280"/>
      <c r="CS44" s="280"/>
      <c r="CT44" s="280"/>
      <c r="CU44" s="280"/>
      <c r="CV44" s="280"/>
      <c r="CW44" s="280"/>
      <c r="CX44" s="280"/>
      <c r="CY44" s="280"/>
      <c r="CZ44" s="280"/>
      <c r="DA44" s="280"/>
      <c r="DB44" s="280"/>
      <c r="DC44" s="280"/>
      <c r="DD44" s="280"/>
      <c r="DE44" s="280"/>
      <c r="DF44" s="280"/>
      <c r="DG44" s="280"/>
      <c r="DH44" s="280"/>
      <c r="DI44" s="280"/>
      <c r="DJ44" s="280"/>
      <c r="DK44" s="280"/>
      <c r="DL44" s="281"/>
    </row>
    <row r="45" spans="1:116" x14ac:dyDescent="0.15">
      <c r="A45" s="280"/>
      <c r="B45" s="280"/>
      <c r="C45" s="280"/>
      <c r="D45" s="280"/>
      <c r="E45" s="280"/>
      <c r="F45" s="280"/>
      <c r="G45" s="280"/>
      <c r="H45" s="280"/>
      <c r="I45" s="280"/>
      <c r="J45" s="280"/>
      <c r="K45" s="280"/>
      <c r="L45" s="280"/>
      <c r="M45" s="280"/>
      <c r="N45" s="280"/>
      <c r="O45" s="280"/>
      <c r="P45" s="280"/>
      <c r="Q45" s="280"/>
      <c r="R45" s="280"/>
      <c r="S45" s="280"/>
      <c r="T45" s="280"/>
      <c r="U45" s="280"/>
      <c r="V45" s="280"/>
      <c r="W45" s="280"/>
      <c r="X45" s="280"/>
      <c r="Y45" s="280"/>
      <c r="Z45" s="280"/>
      <c r="AA45" s="280"/>
      <c r="AB45" s="280"/>
      <c r="AC45" s="280"/>
      <c r="AD45" s="280"/>
      <c r="AE45" s="280"/>
      <c r="AF45" s="280"/>
      <c r="AG45" s="280"/>
      <c r="AH45" s="280"/>
      <c r="AI45" s="280"/>
      <c r="AJ45" s="280"/>
      <c r="AK45" s="280"/>
      <c r="AL45" s="280"/>
      <c r="AM45" s="280"/>
      <c r="AN45" s="280"/>
      <c r="AO45" s="280"/>
      <c r="AP45" s="280"/>
      <c r="AQ45" s="280"/>
      <c r="AR45" s="280"/>
      <c r="AS45" s="280"/>
      <c r="AT45" s="280"/>
      <c r="AU45" s="280"/>
      <c r="AV45" s="280"/>
      <c r="AW45" s="280"/>
      <c r="AX45" s="280"/>
      <c r="AY45" s="280"/>
      <c r="AZ45" s="280"/>
      <c r="BA45" s="280"/>
      <c r="BB45" s="280"/>
      <c r="BC45" s="280"/>
      <c r="BD45" s="280"/>
      <c r="BE45" s="280"/>
      <c r="BF45" s="280"/>
      <c r="BG45" s="280"/>
      <c r="BH45" s="280"/>
      <c r="BI45" s="280"/>
      <c r="BJ45" s="280"/>
      <c r="BK45" s="280"/>
      <c r="BL45" s="280"/>
      <c r="BM45" s="280"/>
      <c r="BN45" s="280"/>
      <c r="BO45" s="280"/>
      <c r="BP45" s="280"/>
      <c r="BQ45" s="280"/>
      <c r="BR45" s="280"/>
      <c r="BS45" s="280"/>
      <c r="BT45" s="280"/>
      <c r="BU45" s="280"/>
      <c r="BV45" s="280"/>
      <c r="BW45" s="280"/>
      <c r="BX45" s="280"/>
      <c r="BY45" s="280"/>
      <c r="BZ45" s="280"/>
      <c r="CA45" s="280"/>
      <c r="CB45" s="280"/>
      <c r="CC45" s="280"/>
      <c r="CD45" s="280"/>
      <c r="CE45" s="280"/>
      <c r="CF45" s="280"/>
      <c r="CG45" s="280"/>
      <c r="CH45" s="280"/>
      <c r="CI45" s="280"/>
      <c r="CJ45" s="280"/>
      <c r="CK45" s="280"/>
      <c r="CL45" s="280"/>
      <c r="CM45" s="280"/>
      <c r="CN45" s="280"/>
      <c r="CO45" s="280"/>
      <c r="CP45" s="280"/>
      <c r="CQ45" s="280"/>
      <c r="CR45" s="280"/>
      <c r="CS45" s="280"/>
      <c r="CT45" s="280"/>
      <c r="CU45" s="280"/>
      <c r="CV45" s="280"/>
      <c r="CW45" s="280"/>
      <c r="CX45" s="280"/>
      <c r="CY45" s="280"/>
      <c r="CZ45" s="280"/>
      <c r="DA45" s="280"/>
      <c r="DB45" s="280"/>
      <c r="DC45" s="280"/>
      <c r="DD45" s="280"/>
      <c r="DE45" s="280"/>
      <c r="DF45" s="280"/>
      <c r="DG45" s="280"/>
      <c r="DH45" s="280"/>
      <c r="DI45" s="280"/>
      <c r="DJ45" s="280"/>
      <c r="DK45" s="280"/>
      <c r="DL45" s="280"/>
    </row>
    <row r="46" spans="1:116" x14ac:dyDescent="0.15">
      <c r="A46" s="280"/>
      <c r="B46" s="280"/>
      <c r="C46" s="280"/>
      <c r="D46" s="280"/>
      <c r="E46" s="280"/>
      <c r="F46" s="280"/>
      <c r="G46" s="280"/>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0"/>
      <c r="AY46" s="280"/>
      <c r="AZ46" s="280"/>
      <c r="BA46" s="280"/>
      <c r="BB46" s="280"/>
      <c r="BC46" s="280"/>
      <c r="BD46" s="280"/>
      <c r="BE46" s="280"/>
      <c r="BF46" s="280"/>
      <c r="BG46" s="280"/>
      <c r="BH46" s="280"/>
      <c r="BI46" s="280"/>
      <c r="BJ46" s="280"/>
      <c r="BK46" s="280"/>
      <c r="BL46" s="280"/>
      <c r="BM46" s="280"/>
      <c r="BN46" s="280"/>
      <c r="BO46" s="280"/>
      <c r="BP46" s="280"/>
      <c r="BQ46" s="280"/>
      <c r="BR46" s="280"/>
      <c r="BS46" s="280"/>
      <c r="BT46" s="280"/>
      <c r="BU46" s="280"/>
      <c r="BV46" s="280"/>
      <c r="BW46" s="280"/>
      <c r="BX46" s="280"/>
      <c r="BY46" s="280"/>
      <c r="BZ46" s="280"/>
      <c r="CA46" s="280"/>
      <c r="CB46" s="280"/>
      <c r="CC46" s="280"/>
      <c r="CD46" s="280"/>
      <c r="CE46" s="280"/>
      <c r="CF46" s="280"/>
      <c r="CG46" s="280"/>
      <c r="CH46" s="280"/>
      <c r="CI46" s="280"/>
      <c r="CJ46" s="280"/>
      <c r="CK46" s="280"/>
      <c r="CL46" s="280"/>
      <c r="CM46" s="280"/>
      <c r="CN46" s="280"/>
      <c r="CO46" s="280"/>
      <c r="CP46" s="280"/>
      <c r="CQ46" s="280"/>
      <c r="CR46" s="280"/>
      <c r="CS46" s="280"/>
      <c r="CT46" s="280"/>
      <c r="CU46" s="280"/>
      <c r="CV46" s="280"/>
      <c r="CW46" s="280"/>
      <c r="CX46" s="280"/>
      <c r="CY46" s="280"/>
      <c r="CZ46" s="280"/>
      <c r="DA46" s="280"/>
      <c r="DB46" s="280"/>
      <c r="DC46" s="280"/>
      <c r="DD46" s="280"/>
      <c r="DE46" s="280"/>
      <c r="DF46" s="280"/>
      <c r="DG46" s="280"/>
      <c r="DH46" s="280"/>
      <c r="DI46" s="280"/>
      <c r="DJ46" s="280"/>
      <c r="DK46" s="280"/>
      <c r="DL46" s="280"/>
    </row>
    <row r="47" spans="1:116" x14ac:dyDescent="0.15">
      <c r="A47" s="280"/>
      <c r="B47" s="280"/>
      <c r="C47" s="280"/>
      <c r="D47" s="280"/>
      <c r="E47" s="280"/>
      <c r="F47" s="280"/>
      <c r="G47" s="280"/>
      <c r="H47" s="280"/>
      <c r="I47" s="280"/>
      <c r="J47" s="280"/>
      <c r="K47" s="280"/>
      <c r="L47" s="280"/>
      <c r="M47" s="280"/>
      <c r="N47" s="280"/>
      <c r="O47" s="280"/>
      <c r="P47" s="280"/>
      <c r="Q47" s="280"/>
      <c r="R47" s="280"/>
      <c r="S47" s="280"/>
      <c r="T47" s="280"/>
      <c r="U47" s="280"/>
      <c r="V47" s="280"/>
      <c r="W47" s="280"/>
      <c r="X47" s="280"/>
      <c r="Y47" s="280"/>
      <c r="Z47" s="280"/>
      <c r="AA47" s="280"/>
      <c r="AB47" s="280"/>
      <c r="AC47" s="280"/>
      <c r="AD47" s="280"/>
      <c r="AE47" s="280"/>
      <c r="AF47" s="280"/>
      <c r="AG47" s="280"/>
      <c r="AH47" s="280"/>
      <c r="AI47" s="280"/>
      <c r="AJ47" s="280"/>
      <c r="AK47" s="280"/>
      <c r="AL47" s="280"/>
      <c r="AM47" s="280"/>
      <c r="AN47" s="280"/>
      <c r="AO47" s="280"/>
      <c r="AP47" s="280"/>
      <c r="AQ47" s="280"/>
      <c r="AR47" s="280"/>
      <c r="AS47" s="280"/>
      <c r="AT47" s="280"/>
      <c r="AU47" s="280"/>
      <c r="AV47" s="280"/>
      <c r="AW47" s="280"/>
      <c r="AX47" s="280"/>
      <c r="AY47" s="280"/>
      <c r="AZ47" s="280"/>
      <c r="BA47" s="280"/>
      <c r="BB47" s="280"/>
      <c r="BC47" s="280"/>
      <c r="BD47" s="280"/>
      <c r="BE47" s="280"/>
      <c r="BF47" s="280"/>
      <c r="BG47" s="280"/>
      <c r="BH47" s="280"/>
      <c r="BI47" s="280"/>
      <c r="BJ47" s="280"/>
      <c r="BK47" s="280"/>
      <c r="BL47" s="280"/>
      <c r="BM47" s="280"/>
      <c r="BN47" s="280"/>
      <c r="BO47" s="280"/>
      <c r="BP47" s="280"/>
      <c r="BQ47" s="280"/>
      <c r="BR47" s="280"/>
      <c r="BS47" s="280"/>
      <c r="BT47" s="280"/>
      <c r="BU47" s="280"/>
      <c r="BV47" s="280"/>
      <c r="BW47" s="280"/>
      <c r="BX47" s="280"/>
      <c r="BY47" s="280"/>
      <c r="BZ47" s="280"/>
      <c r="CA47" s="280"/>
      <c r="CB47" s="280"/>
      <c r="CC47" s="280"/>
      <c r="CD47" s="280"/>
      <c r="CE47" s="280"/>
      <c r="CF47" s="280"/>
      <c r="CG47" s="280"/>
      <c r="CH47" s="280"/>
      <c r="CI47" s="280"/>
      <c r="CJ47" s="280"/>
      <c r="CK47" s="280"/>
      <c r="CL47" s="280"/>
      <c r="CM47" s="280"/>
      <c r="CN47" s="280"/>
      <c r="CO47" s="280"/>
      <c r="CP47" s="280"/>
      <c r="CQ47" s="280"/>
      <c r="CR47" s="280"/>
      <c r="CS47" s="280"/>
      <c r="CT47" s="280"/>
      <c r="CU47" s="280"/>
      <c r="CV47" s="280"/>
      <c r="CW47" s="280"/>
      <c r="CX47" s="280"/>
      <c r="CY47" s="280"/>
      <c r="CZ47" s="280"/>
      <c r="DA47" s="280"/>
      <c r="DB47" s="280"/>
      <c r="DC47" s="280"/>
      <c r="DD47" s="280"/>
      <c r="DE47" s="280"/>
      <c r="DF47" s="280"/>
      <c r="DG47" s="280"/>
      <c r="DH47" s="280"/>
      <c r="DI47" s="280"/>
      <c r="DJ47" s="280"/>
      <c r="DK47" s="280"/>
      <c r="DL47" s="280"/>
    </row>
    <row r="48" spans="1:116" x14ac:dyDescent="0.15">
      <c r="A48" s="280"/>
      <c r="B48" s="280"/>
      <c r="C48" s="280"/>
      <c r="D48" s="280"/>
      <c r="E48" s="280"/>
      <c r="F48" s="280"/>
      <c r="G48" s="280"/>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0"/>
      <c r="AY48" s="280"/>
      <c r="AZ48" s="280"/>
      <c r="BA48" s="280"/>
      <c r="BB48" s="280"/>
      <c r="BC48" s="280"/>
      <c r="BD48" s="280"/>
      <c r="BE48" s="280"/>
      <c r="BF48" s="280"/>
      <c r="BG48" s="280"/>
      <c r="BH48" s="280"/>
      <c r="BI48" s="280"/>
      <c r="BJ48" s="280"/>
      <c r="BK48" s="280"/>
      <c r="BL48" s="280"/>
      <c r="BM48" s="280"/>
      <c r="BN48" s="280"/>
      <c r="BO48" s="280"/>
      <c r="BP48" s="280"/>
      <c r="BQ48" s="280"/>
      <c r="BR48" s="280"/>
      <c r="BS48" s="280"/>
      <c r="BT48" s="280"/>
      <c r="BU48" s="280"/>
      <c r="BV48" s="280"/>
      <c r="BW48" s="280"/>
      <c r="BX48" s="280"/>
      <c r="BY48" s="280"/>
      <c r="BZ48" s="280"/>
      <c r="CA48" s="280"/>
      <c r="CB48" s="280"/>
      <c r="CC48" s="280"/>
      <c r="CD48" s="280"/>
      <c r="CE48" s="280"/>
      <c r="CF48" s="280"/>
      <c r="CG48" s="280"/>
      <c r="CH48" s="280"/>
      <c r="CI48" s="280"/>
      <c r="CJ48" s="280"/>
      <c r="CK48" s="280"/>
      <c r="CL48" s="280"/>
      <c r="CM48" s="280"/>
      <c r="CN48" s="280"/>
      <c r="CO48" s="280"/>
      <c r="CP48" s="280"/>
      <c r="CQ48" s="280"/>
      <c r="CR48" s="280"/>
      <c r="CS48" s="280"/>
      <c r="CT48" s="280"/>
      <c r="CU48" s="280"/>
      <c r="CV48" s="280"/>
      <c r="CW48" s="280"/>
      <c r="CX48" s="280"/>
      <c r="CY48" s="280"/>
      <c r="CZ48" s="280"/>
      <c r="DA48" s="280"/>
      <c r="DB48" s="280"/>
      <c r="DC48" s="280"/>
      <c r="DD48" s="280"/>
      <c r="DE48" s="280"/>
      <c r="DF48" s="280"/>
      <c r="DG48" s="280"/>
      <c r="DH48" s="280"/>
      <c r="DI48" s="280"/>
      <c r="DJ48" s="280"/>
      <c r="DK48" s="280"/>
      <c r="DL48" s="280"/>
    </row>
    <row r="49" spans="1:116" x14ac:dyDescent="0.15">
      <c r="A49" s="280"/>
      <c r="B49" s="280"/>
      <c r="C49" s="280"/>
      <c r="D49" s="280"/>
      <c r="E49" s="280"/>
      <c r="F49" s="280"/>
      <c r="G49" s="280"/>
      <c r="H49" s="280"/>
      <c r="I49" s="280"/>
      <c r="J49" s="280"/>
      <c r="K49" s="280"/>
      <c r="L49" s="280"/>
      <c r="M49" s="280"/>
      <c r="N49" s="280"/>
      <c r="O49" s="280"/>
      <c r="P49" s="280"/>
      <c r="Q49" s="280"/>
      <c r="R49" s="280"/>
      <c r="S49" s="280"/>
      <c r="T49" s="280"/>
      <c r="U49" s="280"/>
      <c r="V49" s="280"/>
      <c r="W49" s="280"/>
      <c r="X49" s="280"/>
      <c r="Y49" s="280"/>
      <c r="Z49" s="280"/>
      <c r="AA49" s="280"/>
      <c r="AB49" s="280"/>
      <c r="AC49" s="280"/>
      <c r="AD49" s="280"/>
      <c r="AE49" s="280"/>
      <c r="AF49" s="280"/>
      <c r="AG49" s="280"/>
      <c r="AH49" s="280"/>
      <c r="AI49" s="280"/>
      <c r="AJ49" s="280"/>
      <c r="AK49" s="280"/>
      <c r="AL49" s="280"/>
      <c r="AM49" s="280"/>
      <c r="AN49" s="280"/>
      <c r="AO49" s="280"/>
      <c r="AP49" s="280"/>
      <c r="AQ49" s="280"/>
      <c r="AR49" s="280"/>
      <c r="AS49" s="280"/>
      <c r="AT49" s="280"/>
      <c r="AU49" s="280"/>
      <c r="AV49" s="280"/>
      <c r="AW49" s="280"/>
      <c r="AX49" s="280"/>
      <c r="AY49" s="280"/>
      <c r="AZ49" s="280"/>
      <c r="BA49" s="280"/>
      <c r="BB49" s="280"/>
      <c r="BC49" s="280"/>
      <c r="BD49" s="280"/>
      <c r="BE49" s="280"/>
      <c r="BF49" s="280"/>
      <c r="BG49" s="280"/>
      <c r="BH49" s="280"/>
      <c r="BI49" s="280"/>
      <c r="BJ49" s="280"/>
      <c r="BK49" s="280"/>
      <c r="BL49" s="280"/>
      <c r="BM49" s="280"/>
      <c r="BN49" s="280"/>
      <c r="BO49" s="280"/>
      <c r="BP49" s="280"/>
      <c r="BQ49" s="280"/>
      <c r="BR49" s="280"/>
      <c r="BS49" s="280"/>
      <c r="BT49" s="280"/>
      <c r="BU49" s="280"/>
      <c r="BV49" s="280"/>
      <c r="BW49" s="280"/>
      <c r="BX49" s="280"/>
      <c r="BY49" s="280"/>
      <c r="BZ49" s="280"/>
      <c r="CA49" s="280"/>
      <c r="CB49" s="280"/>
      <c r="CC49" s="280"/>
      <c r="CD49" s="280"/>
      <c r="CE49" s="280"/>
      <c r="CF49" s="280"/>
      <c r="CG49" s="280"/>
      <c r="CH49" s="280"/>
      <c r="CI49" s="280"/>
      <c r="CJ49" s="280"/>
      <c r="CK49" s="280"/>
      <c r="CL49" s="280"/>
      <c r="CM49" s="280"/>
      <c r="CN49" s="280"/>
      <c r="CO49" s="280"/>
      <c r="CP49" s="280"/>
      <c r="CQ49" s="280"/>
      <c r="CR49" s="280"/>
      <c r="CS49" s="280"/>
      <c r="CT49" s="280"/>
      <c r="CU49" s="280"/>
      <c r="CV49" s="280"/>
      <c r="CW49" s="280"/>
      <c r="CX49" s="280"/>
      <c r="CY49" s="280"/>
      <c r="CZ49" s="280"/>
      <c r="DA49" s="280"/>
      <c r="DB49" s="280"/>
      <c r="DC49" s="280"/>
      <c r="DD49" s="280"/>
      <c r="DE49" s="280"/>
      <c r="DF49" s="280"/>
      <c r="DG49" s="280"/>
      <c r="DH49" s="280"/>
      <c r="DI49" s="280"/>
      <c r="DJ49" s="280"/>
      <c r="DK49" s="280"/>
      <c r="DL49" s="280"/>
    </row>
    <row r="50" spans="1:116" x14ac:dyDescent="0.15">
      <c r="A50" s="280"/>
      <c r="B50" s="280"/>
      <c r="C50" s="280"/>
      <c r="D50" s="280"/>
      <c r="E50" s="280"/>
      <c r="F50" s="280"/>
      <c r="G50" s="280"/>
      <c r="H50" s="280"/>
      <c r="I50" s="280"/>
      <c r="J50" s="280"/>
      <c r="K50" s="280"/>
      <c r="L50" s="280"/>
      <c r="M50" s="280"/>
      <c r="N50" s="280"/>
      <c r="O50" s="280"/>
      <c r="P50" s="280"/>
      <c r="Q50" s="280"/>
      <c r="R50" s="280"/>
      <c r="S50" s="280"/>
      <c r="T50" s="280"/>
      <c r="U50" s="280"/>
      <c r="V50" s="280"/>
      <c r="W50" s="280"/>
      <c r="X50" s="280"/>
      <c r="Y50" s="280"/>
      <c r="Z50" s="280"/>
      <c r="AA50" s="280"/>
      <c r="AB50" s="280"/>
      <c r="AC50" s="280"/>
      <c r="AD50" s="280"/>
      <c r="AE50" s="280"/>
      <c r="AF50" s="280"/>
      <c r="AG50" s="280"/>
      <c r="AH50" s="280"/>
      <c r="AI50" s="280"/>
      <c r="AJ50" s="280"/>
      <c r="AK50" s="280"/>
      <c r="AL50" s="280"/>
      <c r="AM50" s="280"/>
      <c r="AN50" s="280"/>
      <c r="AO50" s="280"/>
      <c r="AP50" s="280"/>
      <c r="AQ50" s="280"/>
      <c r="AR50" s="280"/>
      <c r="AS50" s="280"/>
      <c r="AT50" s="280"/>
      <c r="AU50" s="280"/>
      <c r="AV50" s="280"/>
      <c r="AW50" s="280"/>
      <c r="AX50" s="280"/>
      <c r="AY50" s="280"/>
      <c r="AZ50" s="280"/>
      <c r="BA50" s="280"/>
      <c r="BB50" s="280"/>
      <c r="BC50" s="280"/>
      <c r="BD50" s="280"/>
      <c r="BE50" s="280"/>
      <c r="BF50" s="280"/>
      <c r="BG50" s="280"/>
      <c r="BH50" s="280"/>
      <c r="BI50" s="280"/>
      <c r="BJ50" s="280"/>
      <c r="BK50" s="280"/>
      <c r="BL50" s="280"/>
      <c r="BM50" s="280"/>
      <c r="BN50" s="280"/>
      <c r="BO50" s="280"/>
      <c r="BP50" s="280"/>
      <c r="BQ50" s="280"/>
      <c r="BR50" s="280"/>
      <c r="BS50" s="280"/>
      <c r="BT50" s="280"/>
      <c r="BU50" s="280"/>
      <c r="BV50" s="280"/>
      <c r="BW50" s="280"/>
      <c r="BX50" s="280"/>
      <c r="BY50" s="280"/>
      <c r="BZ50" s="280"/>
      <c r="CA50" s="280"/>
      <c r="CB50" s="280"/>
      <c r="CC50" s="280"/>
      <c r="CD50" s="280"/>
      <c r="CE50" s="280"/>
      <c r="CF50" s="280"/>
      <c r="CG50" s="280"/>
      <c r="CH50" s="280"/>
      <c r="CI50" s="280"/>
      <c r="CJ50" s="280"/>
      <c r="CK50" s="280"/>
      <c r="CL50" s="280"/>
      <c r="CM50" s="280"/>
      <c r="CN50" s="280"/>
      <c r="CO50" s="280"/>
      <c r="CP50" s="280"/>
      <c r="CQ50" s="280"/>
      <c r="CR50" s="280"/>
      <c r="CS50" s="280"/>
      <c r="CT50" s="280"/>
      <c r="CU50" s="280"/>
      <c r="CV50" s="280"/>
      <c r="CW50" s="280"/>
      <c r="CX50" s="280"/>
      <c r="CY50" s="280"/>
      <c r="CZ50" s="280"/>
      <c r="DA50" s="280"/>
      <c r="DB50" s="280"/>
      <c r="DC50" s="280"/>
      <c r="DD50" s="280"/>
      <c r="DE50" s="280"/>
      <c r="DF50" s="280"/>
      <c r="DG50" s="281"/>
      <c r="DH50" s="281"/>
      <c r="DI50" s="281"/>
      <c r="DJ50" s="281"/>
      <c r="DK50" s="281"/>
      <c r="DL50" s="281"/>
    </row>
    <row r="51" spans="1:116" x14ac:dyDescent="0.15">
      <c r="A51" s="280"/>
      <c r="B51" s="280"/>
      <c r="C51" s="280"/>
      <c r="D51" s="280"/>
      <c r="E51" s="280"/>
      <c r="F51" s="280"/>
      <c r="G51" s="280"/>
      <c r="H51" s="280"/>
      <c r="I51" s="280"/>
      <c r="J51" s="280"/>
      <c r="K51" s="280"/>
      <c r="L51" s="280"/>
      <c r="M51" s="280"/>
      <c r="N51" s="280"/>
      <c r="O51" s="280"/>
      <c r="P51" s="280"/>
      <c r="Q51" s="280"/>
      <c r="R51" s="280"/>
      <c r="S51" s="280"/>
      <c r="T51" s="280"/>
      <c r="U51" s="280"/>
      <c r="V51" s="280"/>
      <c r="W51" s="280"/>
      <c r="X51" s="280"/>
      <c r="Y51" s="280"/>
      <c r="Z51" s="280"/>
      <c r="AA51" s="280"/>
      <c r="AB51" s="280"/>
      <c r="AC51" s="280"/>
      <c r="AD51" s="280"/>
      <c r="AE51" s="280"/>
      <c r="AF51" s="280"/>
      <c r="AG51" s="280"/>
      <c r="AH51" s="280"/>
      <c r="AI51" s="280"/>
      <c r="AJ51" s="280"/>
      <c r="AK51" s="280"/>
      <c r="AL51" s="280"/>
      <c r="AM51" s="280"/>
      <c r="AN51" s="280"/>
      <c r="AO51" s="280"/>
      <c r="AP51" s="280"/>
      <c r="AQ51" s="280"/>
      <c r="AR51" s="280"/>
      <c r="AS51" s="280"/>
      <c r="AT51" s="280"/>
      <c r="AU51" s="280"/>
      <c r="AV51" s="280"/>
      <c r="AW51" s="280"/>
      <c r="AX51" s="280"/>
      <c r="AY51" s="280"/>
      <c r="AZ51" s="280"/>
      <c r="BA51" s="280"/>
      <c r="BB51" s="280"/>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0"/>
      <c r="BZ51" s="280"/>
      <c r="CA51" s="280"/>
      <c r="CB51" s="280"/>
      <c r="CC51" s="280"/>
      <c r="CD51" s="280"/>
      <c r="CE51" s="280"/>
      <c r="CF51" s="280"/>
      <c r="CG51" s="280"/>
      <c r="CH51" s="280"/>
      <c r="CI51" s="280"/>
      <c r="CJ51" s="280"/>
      <c r="CK51" s="280"/>
      <c r="CL51" s="280"/>
      <c r="CM51" s="280"/>
      <c r="CN51" s="280"/>
      <c r="CO51" s="280"/>
      <c r="CP51" s="280"/>
      <c r="CQ51" s="280"/>
      <c r="CR51" s="280"/>
      <c r="CS51" s="280"/>
      <c r="CT51" s="280"/>
      <c r="CU51" s="280"/>
      <c r="CV51" s="280"/>
      <c r="CW51" s="280"/>
      <c r="CX51" s="280"/>
      <c r="CY51" s="280"/>
      <c r="CZ51" s="280"/>
      <c r="DA51" s="280"/>
      <c r="DB51" s="280"/>
      <c r="DC51" s="280"/>
      <c r="DD51" s="280"/>
      <c r="DE51" s="280"/>
      <c r="DF51" s="280"/>
      <c r="DG51" s="280"/>
      <c r="DH51" s="280"/>
      <c r="DI51" s="280"/>
      <c r="DJ51" s="280"/>
      <c r="DK51" s="280"/>
      <c r="DL51" s="280"/>
    </row>
    <row r="52" spans="1:116" x14ac:dyDescent="0.15">
      <c r="A52" s="280"/>
      <c r="B52" s="280"/>
      <c r="C52" s="280"/>
      <c r="D52" s="280"/>
      <c r="E52" s="280"/>
      <c r="F52" s="280"/>
      <c r="G52" s="280"/>
      <c r="H52" s="280"/>
      <c r="I52" s="280"/>
      <c r="J52" s="280"/>
      <c r="K52" s="280"/>
      <c r="L52" s="280"/>
      <c r="M52" s="280"/>
      <c r="N52" s="280"/>
      <c r="O52" s="280"/>
      <c r="P52" s="280"/>
      <c r="Q52" s="280"/>
      <c r="R52" s="280"/>
      <c r="S52" s="280"/>
      <c r="T52" s="280"/>
      <c r="U52" s="280"/>
      <c r="V52" s="280"/>
      <c r="W52" s="280"/>
      <c r="X52" s="280"/>
      <c r="Y52" s="280"/>
      <c r="Z52" s="280"/>
      <c r="AA52" s="280"/>
      <c r="AB52" s="280"/>
      <c r="AC52" s="280"/>
      <c r="AD52" s="280"/>
      <c r="AE52" s="280"/>
      <c r="AF52" s="280"/>
      <c r="AG52" s="280"/>
      <c r="AH52" s="280"/>
      <c r="AI52" s="280"/>
      <c r="AJ52" s="280"/>
      <c r="AK52" s="280"/>
      <c r="AL52" s="280"/>
      <c r="AM52" s="280"/>
      <c r="AN52" s="280"/>
      <c r="AO52" s="280"/>
      <c r="AP52" s="280"/>
      <c r="AQ52" s="280"/>
      <c r="AR52" s="280"/>
      <c r="AS52" s="280"/>
      <c r="AT52" s="280"/>
      <c r="AU52" s="280"/>
      <c r="AV52" s="280"/>
      <c r="AW52" s="280"/>
      <c r="AX52" s="280"/>
      <c r="AY52" s="280"/>
      <c r="AZ52" s="280"/>
      <c r="BA52" s="280"/>
      <c r="BB52" s="280"/>
      <c r="BC52" s="280"/>
      <c r="BD52" s="280"/>
      <c r="BE52" s="280"/>
      <c r="BF52" s="280"/>
      <c r="BG52" s="280"/>
      <c r="BH52" s="280"/>
      <c r="BI52" s="280"/>
      <c r="BJ52" s="280"/>
      <c r="BK52" s="280"/>
      <c r="BL52" s="280"/>
      <c r="BM52" s="280"/>
      <c r="BN52" s="280"/>
      <c r="BO52" s="280"/>
      <c r="BP52" s="280"/>
      <c r="BQ52" s="280"/>
      <c r="BR52" s="280"/>
      <c r="BS52" s="280"/>
      <c r="BT52" s="280"/>
      <c r="BU52" s="280"/>
      <c r="BV52" s="280"/>
      <c r="BW52" s="280"/>
      <c r="BX52" s="280"/>
      <c r="BY52" s="280"/>
      <c r="BZ52" s="280"/>
      <c r="CA52" s="280"/>
      <c r="CB52" s="280"/>
      <c r="CC52" s="280"/>
      <c r="CD52" s="280"/>
      <c r="CE52" s="280"/>
      <c r="CF52" s="280"/>
      <c r="CG52" s="280"/>
      <c r="CH52" s="280"/>
      <c r="CI52" s="280"/>
      <c r="CJ52" s="280"/>
      <c r="CK52" s="280"/>
      <c r="CL52" s="280"/>
      <c r="CM52" s="280"/>
      <c r="CN52" s="280"/>
      <c r="CO52" s="280"/>
      <c r="CP52" s="280"/>
      <c r="CQ52" s="280"/>
      <c r="CR52" s="280"/>
      <c r="CS52" s="280"/>
      <c r="CT52" s="280"/>
      <c r="CU52" s="280"/>
      <c r="CV52" s="280"/>
      <c r="CW52" s="280"/>
      <c r="CX52" s="280"/>
      <c r="CY52" s="280"/>
      <c r="CZ52" s="280"/>
      <c r="DA52" s="280"/>
      <c r="DB52" s="280"/>
      <c r="DC52" s="280"/>
      <c r="DD52" s="280"/>
      <c r="DE52" s="280"/>
      <c r="DF52" s="280"/>
      <c r="DG52" s="280"/>
      <c r="DH52" s="280"/>
      <c r="DI52" s="280"/>
      <c r="DJ52" s="280"/>
      <c r="DK52" s="280"/>
      <c r="DL52" s="280"/>
    </row>
    <row r="53" spans="1:116" x14ac:dyDescent="0.15">
      <c r="A53" s="280"/>
      <c r="B53" s="280"/>
      <c r="C53" s="280"/>
      <c r="D53" s="280"/>
      <c r="E53" s="280"/>
      <c r="F53" s="280"/>
      <c r="G53" s="280"/>
      <c r="H53" s="280"/>
      <c r="I53" s="280"/>
      <c r="J53" s="280"/>
      <c r="K53" s="280"/>
      <c r="L53" s="280"/>
      <c r="M53" s="280"/>
      <c r="N53" s="280"/>
      <c r="O53" s="280"/>
      <c r="P53" s="280"/>
      <c r="Q53" s="280"/>
      <c r="R53" s="280"/>
      <c r="S53" s="280"/>
      <c r="T53" s="280"/>
      <c r="U53" s="280"/>
      <c r="V53" s="280"/>
      <c r="W53" s="280"/>
      <c r="X53" s="280"/>
      <c r="Y53" s="280"/>
      <c r="Z53" s="280"/>
      <c r="AA53" s="280"/>
      <c r="AB53" s="280"/>
      <c r="AC53" s="280"/>
      <c r="AD53" s="280"/>
      <c r="AE53" s="280"/>
      <c r="AF53" s="280"/>
      <c r="AG53" s="280"/>
      <c r="AH53" s="280"/>
      <c r="AI53" s="280"/>
      <c r="AJ53" s="280"/>
      <c r="AK53" s="280"/>
      <c r="AL53" s="280"/>
      <c r="AM53" s="280"/>
      <c r="AN53" s="280"/>
      <c r="AO53" s="280"/>
      <c r="AP53" s="280"/>
      <c r="AQ53" s="280"/>
      <c r="AR53" s="280"/>
      <c r="AS53" s="280"/>
      <c r="AT53" s="280"/>
      <c r="AU53" s="280"/>
      <c r="AV53" s="280"/>
      <c r="AW53" s="280"/>
      <c r="AX53" s="280"/>
      <c r="AY53" s="280"/>
      <c r="AZ53" s="280"/>
      <c r="BA53" s="280"/>
      <c r="BB53" s="280"/>
      <c r="BC53" s="280"/>
      <c r="BD53" s="280"/>
      <c r="BE53" s="280"/>
      <c r="BF53" s="280"/>
      <c r="BG53" s="280"/>
      <c r="BH53" s="280"/>
      <c r="BI53" s="280"/>
      <c r="BJ53" s="280"/>
      <c r="BK53" s="280"/>
      <c r="BL53" s="280"/>
      <c r="BM53" s="280"/>
      <c r="BN53" s="280"/>
      <c r="BO53" s="280"/>
      <c r="BP53" s="280"/>
      <c r="BQ53" s="280"/>
      <c r="BR53" s="280"/>
      <c r="BS53" s="280"/>
      <c r="BT53" s="280"/>
      <c r="BU53" s="280"/>
      <c r="BV53" s="280"/>
      <c r="BW53" s="280"/>
      <c r="BX53" s="280"/>
      <c r="BY53" s="280"/>
      <c r="BZ53" s="280"/>
      <c r="CA53" s="280"/>
      <c r="CB53" s="280"/>
      <c r="CC53" s="280"/>
      <c r="CD53" s="280"/>
      <c r="CE53" s="280"/>
      <c r="CF53" s="280"/>
      <c r="CG53" s="280"/>
      <c r="CH53" s="280"/>
      <c r="CI53" s="280"/>
      <c r="CJ53" s="280"/>
      <c r="CK53" s="280"/>
      <c r="CL53" s="280"/>
      <c r="CM53" s="280"/>
      <c r="CN53" s="280"/>
      <c r="CO53" s="280"/>
      <c r="CP53" s="280"/>
      <c r="CQ53" s="280"/>
      <c r="CR53" s="280"/>
      <c r="CS53" s="280"/>
      <c r="CT53" s="280"/>
      <c r="CU53" s="280"/>
      <c r="CV53" s="280"/>
      <c r="CW53" s="280"/>
      <c r="CX53" s="280"/>
      <c r="CY53" s="280"/>
      <c r="CZ53" s="280"/>
      <c r="DA53" s="280"/>
      <c r="DB53" s="280"/>
      <c r="DC53" s="280"/>
      <c r="DD53" s="280"/>
      <c r="DE53" s="280"/>
      <c r="DF53" s="280"/>
      <c r="DG53" s="280"/>
      <c r="DH53" s="280"/>
      <c r="DI53" s="280"/>
      <c r="DJ53" s="280"/>
      <c r="DK53" s="280"/>
      <c r="DL53" s="281"/>
    </row>
    <row r="54" spans="1:116" x14ac:dyDescent="0.15">
      <c r="A54" s="280"/>
      <c r="B54" s="280"/>
      <c r="C54" s="280"/>
      <c r="D54" s="280"/>
      <c r="E54" s="280"/>
      <c r="F54" s="280"/>
      <c r="G54" s="280"/>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0"/>
      <c r="AY54" s="280"/>
      <c r="AZ54" s="280"/>
      <c r="BA54" s="280"/>
      <c r="BB54" s="280"/>
      <c r="BC54" s="280"/>
      <c r="BD54" s="280"/>
      <c r="BE54" s="280"/>
      <c r="BF54" s="280"/>
      <c r="BG54" s="280"/>
      <c r="BH54" s="280"/>
      <c r="BI54" s="280"/>
      <c r="BJ54" s="280"/>
      <c r="BK54" s="280"/>
      <c r="BL54" s="280"/>
      <c r="BM54" s="280"/>
      <c r="BN54" s="280"/>
      <c r="BO54" s="280"/>
      <c r="BP54" s="280"/>
      <c r="BQ54" s="280"/>
      <c r="BR54" s="280"/>
      <c r="BS54" s="280"/>
      <c r="BT54" s="280"/>
      <c r="BU54" s="280"/>
      <c r="BV54" s="280"/>
      <c r="BW54" s="280"/>
      <c r="BX54" s="280"/>
      <c r="BY54" s="280"/>
      <c r="BZ54" s="280"/>
      <c r="CA54" s="280"/>
      <c r="CB54" s="280"/>
      <c r="CC54" s="280"/>
      <c r="CD54" s="280"/>
      <c r="CE54" s="280"/>
      <c r="CF54" s="280"/>
      <c r="CG54" s="280"/>
      <c r="CH54" s="280"/>
      <c r="CI54" s="280"/>
      <c r="CJ54" s="280"/>
      <c r="CK54" s="280"/>
      <c r="CL54" s="280"/>
      <c r="CM54" s="280"/>
      <c r="CN54" s="280"/>
      <c r="CO54" s="280"/>
      <c r="CP54" s="280"/>
      <c r="CQ54" s="280"/>
      <c r="CR54" s="280"/>
      <c r="CS54" s="280"/>
      <c r="CT54" s="280"/>
      <c r="CU54" s="280"/>
      <c r="CV54" s="280"/>
      <c r="CW54" s="280"/>
      <c r="CX54" s="280"/>
      <c r="CY54" s="280"/>
      <c r="CZ54" s="280"/>
      <c r="DA54" s="280"/>
      <c r="DB54" s="280"/>
      <c r="DC54" s="280"/>
      <c r="DD54" s="280"/>
      <c r="DE54" s="280"/>
      <c r="DF54" s="280"/>
      <c r="DG54" s="280"/>
      <c r="DH54" s="280"/>
      <c r="DI54" s="280"/>
      <c r="DJ54" s="280"/>
      <c r="DK54" s="280"/>
      <c r="DL54" s="280"/>
    </row>
    <row r="55" spans="1:116" x14ac:dyDescent="0.15">
      <c r="A55" s="280"/>
      <c r="B55" s="280"/>
      <c r="C55" s="280"/>
      <c r="D55" s="280"/>
      <c r="E55" s="280"/>
      <c r="F55" s="280"/>
      <c r="G55" s="280"/>
      <c r="H55" s="280"/>
      <c r="I55" s="280"/>
      <c r="J55" s="280"/>
      <c r="K55" s="280"/>
      <c r="L55" s="280"/>
      <c r="M55" s="280"/>
      <c r="N55" s="280"/>
      <c r="O55" s="280"/>
      <c r="P55" s="280"/>
      <c r="Q55" s="280"/>
      <c r="R55" s="280"/>
      <c r="S55" s="280"/>
      <c r="T55" s="280"/>
      <c r="U55" s="280"/>
      <c r="V55" s="280"/>
      <c r="W55" s="280"/>
      <c r="X55" s="280"/>
      <c r="Y55" s="280"/>
      <c r="Z55" s="280"/>
      <c r="AA55" s="280"/>
      <c r="AB55" s="280"/>
      <c r="AC55" s="280"/>
      <c r="AD55" s="280"/>
      <c r="AE55" s="280"/>
      <c r="AF55" s="280"/>
      <c r="AG55" s="280"/>
      <c r="AH55" s="280"/>
      <c r="AI55" s="280"/>
      <c r="AJ55" s="280"/>
      <c r="AK55" s="280"/>
      <c r="AL55" s="280"/>
      <c r="AM55" s="280"/>
      <c r="AN55" s="280"/>
      <c r="AO55" s="280"/>
      <c r="AP55" s="280"/>
      <c r="AQ55" s="280"/>
      <c r="AR55" s="280"/>
      <c r="AS55" s="280"/>
      <c r="AT55" s="280"/>
      <c r="AU55" s="280"/>
      <c r="AV55" s="280"/>
      <c r="AW55" s="280"/>
      <c r="AX55" s="280"/>
      <c r="AY55" s="280"/>
      <c r="AZ55" s="280"/>
      <c r="BA55" s="280"/>
      <c r="BB55" s="280"/>
      <c r="BC55" s="280"/>
      <c r="BD55" s="280"/>
      <c r="BE55" s="280"/>
      <c r="BF55" s="280"/>
      <c r="BG55" s="280"/>
      <c r="BH55" s="280"/>
      <c r="BI55" s="280"/>
      <c r="BJ55" s="280"/>
      <c r="BK55" s="280"/>
      <c r="BL55" s="280"/>
      <c r="BM55" s="280"/>
      <c r="BN55" s="280"/>
      <c r="BO55" s="280"/>
      <c r="BP55" s="280"/>
      <c r="BQ55" s="280"/>
      <c r="BR55" s="280"/>
      <c r="BS55" s="280"/>
      <c r="BT55" s="280"/>
      <c r="BU55" s="280"/>
      <c r="BV55" s="280"/>
      <c r="BW55" s="280"/>
      <c r="BX55" s="280"/>
      <c r="BY55" s="280"/>
      <c r="BZ55" s="280"/>
      <c r="CA55" s="280"/>
      <c r="CB55" s="280"/>
      <c r="CC55" s="280"/>
      <c r="CD55" s="280"/>
      <c r="CE55" s="280"/>
      <c r="CF55" s="280"/>
      <c r="CG55" s="280"/>
      <c r="CH55" s="280"/>
      <c r="CI55" s="280"/>
      <c r="CJ55" s="280"/>
      <c r="CK55" s="280"/>
      <c r="CL55" s="280"/>
      <c r="CM55" s="280"/>
      <c r="CN55" s="280"/>
      <c r="CO55" s="280"/>
      <c r="CP55" s="280"/>
      <c r="CQ55" s="280"/>
      <c r="CR55" s="280"/>
      <c r="CS55" s="280"/>
      <c r="CT55" s="280"/>
      <c r="CU55" s="280"/>
      <c r="CV55" s="280"/>
      <c r="CW55" s="280"/>
      <c r="CX55" s="280"/>
      <c r="CY55" s="280"/>
      <c r="CZ55" s="280"/>
      <c r="DA55" s="280"/>
      <c r="DB55" s="280"/>
      <c r="DC55" s="280"/>
      <c r="DD55" s="280"/>
      <c r="DE55" s="280"/>
      <c r="DF55" s="280"/>
      <c r="DG55" s="280"/>
      <c r="DH55" s="280"/>
      <c r="DI55" s="280"/>
      <c r="DJ55" s="280"/>
      <c r="DK55" s="280"/>
      <c r="DL55" s="280"/>
    </row>
    <row r="56" spans="1:116" x14ac:dyDescent="0.15">
      <c r="A56" s="280"/>
      <c r="B56" s="280"/>
      <c r="C56" s="280"/>
      <c r="D56" s="280"/>
      <c r="E56" s="280"/>
      <c r="F56" s="280"/>
      <c r="G56" s="280"/>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0"/>
      <c r="AY56" s="280"/>
      <c r="AZ56" s="280"/>
      <c r="BA56" s="280"/>
      <c r="BB56" s="280"/>
      <c r="BC56" s="280"/>
      <c r="BD56" s="280"/>
      <c r="BE56" s="280"/>
      <c r="BF56" s="280"/>
      <c r="BG56" s="280"/>
      <c r="BH56" s="280"/>
      <c r="BI56" s="280"/>
      <c r="BJ56" s="280"/>
      <c r="BK56" s="280"/>
      <c r="BL56" s="280"/>
      <c r="BM56" s="280"/>
      <c r="BN56" s="280"/>
      <c r="BO56" s="280"/>
      <c r="BP56" s="280"/>
      <c r="BQ56" s="280"/>
      <c r="BR56" s="280"/>
      <c r="BS56" s="280"/>
      <c r="BT56" s="280"/>
      <c r="BU56" s="280"/>
      <c r="BV56" s="280"/>
      <c r="BW56" s="280"/>
      <c r="BX56" s="280"/>
      <c r="BY56" s="280"/>
      <c r="BZ56" s="280"/>
      <c r="CA56" s="280"/>
      <c r="CB56" s="280"/>
      <c r="CC56" s="280"/>
      <c r="CD56" s="280"/>
      <c r="CE56" s="280"/>
      <c r="CF56" s="280"/>
      <c r="CG56" s="280"/>
      <c r="CH56" s="280"/>
      <c r="CI56" s="280"/>
      <c r="CJ56" s="280"/>
      <c r="CK56" s="280"/>
      <c r="CL56" s="280"/>
      <c r="CM56" s="280"/>
      <c r="CN56" s="280"/>
      <c r="CO56" s="280"/>
      <c r="CP56" s="280"/>
      <c r="CQ56" s="280"/>
      <c r="CR56" s="280"/>
      <c r="CS56" s="280"/>
      <c r="CT56" s="280"/>
      <c r="CU56" s="280"/>
      <c r="CV56" s="280"/>
      <c r="CW56" s="280"/>
      <c r="CX56" s="280"/>
      <c r="CY56" s="280"/>
      <c r="CZ56" s="280"/>
      <c r="DA56" s="280"/>
      <c r="DB56" s="280"/>
      <c r="DC56" s="280"/>
      <c r="DD56" s="280"/>
      <c r="DE56" s="280"/>
      <c r="DF56" s="280"/>
      <c r="DG56" s="280"/>
      <c r="DH56" s="280"/>
      <c r="DI56" s="280"/>
      <c r="DJ56" s="280"/>
      <c r="DK56" s="280"/>
      <c r="DL56" s="280"/>
    </row>
    <row r="57" spans="1:116" x14ac:dyDescent="0.15">
      <c r="A57" s="280"/>
      <c r="B57" s="280"/>
      <c r="C57" s="280"/>
      <c r="D57" s="280"/>
      <c r="E57" s="280"/>
      <c r="F57" s="280"/>
      <c r="G57" s="280"/>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0"/>
      <c r="AY57" s="280"/>
      <c r="AZ57" s="280"/>
      <c r="BA57" s="280"/>
      <c r="BB57" s="280"/>
      <c r="BC57" s="280"/>
      <c r="BD57" s="280"/>
      <c r="BE57" s="280"/>
      <c r="BF57" s="280"/>
      <c r="BG57" s="280"/>
      <c r="BH57" s="280"/>
      <c r="BI57" s="280"/>
      <c r="BJ57" s="280"/>
      <c r="BK57" s="280"/>
      <c r="BL57" s="280"/>
      <c r="BM57" s="280"/>
      <c r="BN57" s="280"/>
      <c r="BO57" s="280"/>
      <c r="BP57" s="280"/>
      <c r="BQ57" s="280"/>
      <c r="BR57" s="280"/>
      <c r="BS57" s="280"/>
      <c r="BT57" s="280"/>
      <c r="BU57" s="280"/>
      <c r="BV57" s="280"/>
      <c r="BW57" s="280"/>
      <c r="BX57" s="280"/>
      <c r="BY57" s="280"/>
      <c r="BZ57" s="280"/>
      <c r="CA57" s="280"/>
      <c r="CB57" s="280"/>
      <c r="CC57" s="280"/>
      <c r="CD57" s="280"/>
      <c r="CE57" s="280"/>
      <c r="CF57" s="280"/>
      <c r="CG57" s="280"/>
      <c r="CH57" s="280"/>
      <c r="CI57" s="280"/>
      <c r="CJ57" s="280"/>
      <c r="CK57" s="280"/>
      <c r="CL57" s="280"/>
      <c r="CM57" s="280"/>
      <c r="CN57" s="280"/>
      <c r="CO57" s="280"/>
      <c r="CP57" s="280"/>
      <c r="CQ57" s="280"/>
      <c r="CR57" s="280"/>
      <c r="CS57" s="280"/>
      <c r="CT57" s="280"/>
      <c r="CU57" s="280"/>
      <c r="CV57" s="280"/>
      <c r="CW57" s="280"/>
      <c r="CX57" s="280"/>
      <c r="CY57" s="280"/>
      <c r="CZ57" s="280"/>
      <c r="DA57" s="280"/>
      <c r="DB57" s="280"/>
      <c r="DC57" s="280"/>
      <c r="DD57" s="280"/>
      <c r="DE57" s="280"/>
      <c r="DF57" s="280"/>
      <c r="DG57" s="280"/>
      <c r="DH57" s="280"/>
      <c r="DI57" s="280"/>
      <c r="DJ57" s="280"/>
      <c r="DK57" s="280"/>
      <c r="DL57" s="280"/>
    </row>
    <row r="58" spans="1:116" x14ac:dyDescent="0.15">
      <c r="A58" s="280"/>
      <c r="B58" s="280"/>
      <c r="C58" s="280"/>
      <c r="D58" s="280"/>
      <c r="E58" s="280"/>
      <c r="F58" s="280"/>
      <c r="G58" s="280"/>
      <c r="H58" s="280"/>
      <c r="I58" s="280"/>
      <c r="J58" s="280"/>
      <c r="K58" s="280"/>
      <c r="L58" s="280"/>
      <c r="M58" s="280"/>
      <c r="N58" s="280"/>
      <c r="O58" s="280"/>
      <c r="P58" s="280"/>
      <c r="Q58" s="280"/>
      <c r="R58" s="280"/>
      <c r="S58" s="280"/>
      <c r="T58" s="280"/>
      <c r="U58" s="280"/>
      <c r="V58" s="280"/>
      <c r="W58" s="280"/>
      <c r="X58" s="280"/>
      <c r="Y58" s="280"/>
      <c r="Z58" s="280"/>
      <c r="AA58" s="280"/>
      <c r="AB58" s="280"/>
      <c r="AC58" s="280"/>
      <c r="AD58" s="280"/>
      <c r="AE58" s="280"/>
      <c r="AF58" s="280"/>
      <c r="AG58" s="280"/>
      <c r="AH58" s="280"/>
      <c r="AI58" s="280"/>
      <c r="AJ58" s="280"/>
      <c r="AK58" s="280"/>
      <c r="AL58" s="280"/>
      <c r="AM58" s="280"/>
      <c r="AN58" s="280"/>
      <c r="AO58" s="280"/>
      <c r="AP58" s="280"/>
      <c r="AQ58" s="280"/>
      <c r="AR58" s="280"/>
      <c r="AS58" s="280"/>
      <c r="AT58" s="280"/>
      <c r="AU58" s="280"/>
      <c r="AV58" s="280"/>
      <c r="AW58" s="280"/>
      <c r="AX58" s="280"/>
      <c r="AY58" s="280"/>
      <c r="AZ58" s="280"/>
      <c r="BA58" s="280"/>
      <c r="BB58" s="280"/>
      <c r="BC58" s="280"/>
      <c r="BD58" s="280"/>
      <c r="BE58" s="280"/>
      <c r="BF58" s="280"/>
      <c r="BG58" s="280"/>
      <c r="BH58" s="280"/>
      <c r="BI58" s="280"/>
      <c r="BJ58" s="280"/>
      <c r="BK58" s="280"/>
      <c r="BL58" s="280"/>
      <c r="BM58" s="280"/>
      <c r="BN58" s="280"/>
      <c r="BO58" s="280"/>
      <c r="BP58" s="280"/>
      <c r="BQ58" s="280"/>
      <c r="BR58" s="280"/>
      <c r="BS58" s="280"/>
      <c r="BT58" s="280"/>
      <c r="BU58" s="280"/>
      <c r="BV58" s="280"/>
      <c r="BW58" s="280"/>
      <c r="BX58" s="280"/>
      <c r="BY58" s="280"/>
      <c r="BZ58" s="280"/>
      <c r="CA58" s="280"/>
      <c r="CB58" s="280"/>
      <c r="CC58" s="280"/>
      <c r="CD58" s="280"/>
      <c r="CE58" s="280"/>
      <c r="CF58" s="280"/>
      <c r="CG58" s="280"/>
      <c r="CH58" s="280"/>
      <c r="CI58" s="280"/>
      <c r="CJ58" s="280"/>
      <c r="CK58" s="280"/>
      <c r="CL58" s="280"/>
      <c r="CM58" s="280"/>
      <c r="CN58" s="280"/>
      <c r="CO58" s="280"/>
      <c r="CP58" s="280"/>
      <c r="CQ58" s="280"/>
      <c r="CR58" s="280"/>
      <c r="CS58" s="280"/>
      <c r="CT58" s="280"/>
      <c r="CU58" s="280"/>
      <c r="CV58" s="280"/>
      <c r="CW58" s="280"/>
      <c r="CX58" s="280"/>
      <c r="CY58" s="280"/>
      <c r="CZ58" s="280"/>
      <c r="DA58" s="280"/>
      <c r="DB58" s="280"/>
      <c r="DC58" s="280"/>
      <c r="DD58" s="280"/>
      <c r="DE58" s="280"/>
      <c r="DF58" s="280"/>
      <c r="DG58" s="280"/>
      <c r="DH58" s="280"/>
      <c r="DI58" s="280"/>
      <c r="DJ58" s="280"/>
      <c r="DK58" s="280"/>
      <c r="DL58" s="280"/>
    </row>
    <row r="59" spans="1:116" x14ac:dyDescent="0.15">
      <c r="A59" s="280"/>
      <c r="B59" s="280"/>
      <c r="C59" s="280"/>
      <c r="D59" s="280"/>
      <c r="E59" s="280"/>
      <c r="F59" s="280"/>
      <c r="G59" s="280"/>
      <c r="H59" s="280"/>
      <c r="I59" s="280"/>
      <c r="J59" s="280"/>
      <c r="K59" s="280"/>
      <c r="L59" s="280"/>
      <c r="M59" s="280"/>
      <c r="N59" s="280"/>
      <c r="O59" s="280"/>
      <c r="P59" s="280"/>
      <c r="Q59" s="280"/>
      <c r="R59" s="280"/>
      <c r="S59" s="280"/>
      <c r="T59" s="280"/>
      <c r="U59" s="280"/>
      <c r="V59" s="280"/>
      <c r="W59" s="280"/>
      <c r="X59" s="280"/>
      <c r="Y59" s="280"/>
      <c r="Z59" s="280"/>
      <c r="AA59" s="280"/>
      <c r="AB59" s="280"/>
      <c r="AC59" s="280"/>
      <c r="AD59" s="280"/>
      <c r="AE59" s="280"/>
      <c r="AF59" s="280"/>
      <c r="AG59" s="280"/>
      <c r="AH59" s="280"/>
      <c r="AI59" s="280"/>
      <c r="AJ59" s="280"/>
      <c r="AK59" s="280"/>
      <c r="AL59" s="280"/>
      <c r="AM59" s="280"/>
      <c r="AN59" s="280"/>
      <c r="AO59" s="280"/>
      <c r="AP59" s="280"/>
      <c r="AQ59" s="280"/>
      <c r="AR59" s="280"/>
      <c r="AS59" s="280"/>
      <c r="AT59" s="280"/>
      <c r="AU59" s="280"/>
      <c r="AV59" s="280"/>
      <c r="AW59" s="280"/>
      <c r="AX59" s="280"/>
      <c r="AY59" s="280"/>
      <c r="AZ59" s="280"/>
      <c r="BA59" s="280"/>
      <c r="BB59" s="280"/>
      <c r="BC59" s="280"/>
      <c r="BD59" s="280"/>
      <c r="BE59" s="280"/>
      <c r="BF59" s="280"/>
      <c r="BG59" s="280"/>
      <c r="BH59" s="280"/>
      <c r="BI59" s="280"/>
      <c r="BJ59" s="280"/>
      <c r="BK59" s="280"/>
      <c r="BL59" s="280"/>
      <c r="BM59" s="280"/>
      <c r="BN59" s="280"/>
      <c r="BO59" s="280"/>
      <c r="BP59" s="280"/>
      <c r="BQ59" s="280"/>
      <c r="BR59" s="280"/>
      <c r="BS59" s="280"/>
      <c r="BT59" s="280"/>
      <c r="BU59" s="280"/>
      <c r="BV59" s="280"/>
      <c r="BW59" s="280"/>
      <c r="BX59" s="280"/>
      <c r="BY59" s="280"/>
      <c r="BZ59" s="280"/>
      <c r="CA59" s="280"/>
      <c r="CB59" s="280"/>
      <c r="CC59" s="280"/>
      <c r="CD59" s="280"/>
      <c r="CE59" s="280"/>
      <c r="CF59" s="280"/>
      <c r="CG59" s="280"/>
      <c r="CH59" s="280"/>
      <c r="CI59" s="280"/>
      <c r="CJ59" s="280"/>
      <c r="CK59" s="280"/>
      <c r="CL59" s="280"/>
      <c r="CM59" s="280"/>
      <c r="CN59" s="280"/>
      <c r="CO59" s="280"/>
      <c r="CP59" s="280"/>
      <c r="CQ59" s="280"/>
      <c r="CR59" s="280"/>
      <c r="CS59" s="280"/>
      <c r="CT59" s="280"/>
      <c r="CU59" s="280"/>
      <c r="CV59" s="280"/>
      <c r="CW59" s="280"/>
      <c r="CX59" s="280"/>
      <c r="CY59" s="280"/>
      <c r="CZ59" s="280"/>
      <c r="DA59" s="280"/>
      <c r="DB59" s="280"/>
      <c r="DC59" s="280"/>
      <c r="DD59" s="280"/>
      <c r="DE59" s="280"/>
      <c r="DF59" s="280"/>
      <c r="DG59" s="280"/>
      <c r="DH59" s="280"/>
      <c r="DI59" s="280"/>
      <c r="DJ59" s="280"/>
      <c r="DK59" s="280"/>
      <c r="DL59" s="280"/>
    </row>
    <row r="60" spans="1:116" x14ac:dyDescent="0.15">
      <c r="A60" s="280"/>
      <c r="B60" s="280"/>
      <c r="C60" s="280"/>
      <c r="D60" s="280"/>
      <c r="E60" s="280"/>
      <c r="F60" s="280"/>
      <c r="G60" s="280"/>
      <c r="H60" s="280"/>
      <c r="I60" s="280"/>
      <c r="J60" s="280"/>
      <c r="K60" s="280"/>
      <c r="L60" s="280"/>
      <c r="M60" s="280"/>
      <c r="N60" s="280"/>
      <c r="O60" s="280"/>
      <c r="P60" s="280"/>
      <c r="Q60" s="280"/>
      <c r="R60" s="280"/>
      <c r="S60" s="280"/>
      <c r="T60" s="280"/>
      <c r="U60" s="280"/>
      <c r="V60" s="280"/>
      <c r="W60" s="280"/>
      <c r="X60" s="280"/>
      <c r="Y60" s="280"/>
      <c r="Z60" s="280"/>
      <c r="AA60" s="280"/>
      <c r="AB60" s="280"/>
      <c r="AC60" s="280"/>
      <c r="AD60" s="280"/>
      <c r="AE60" s="280"/>
      <c r="AF60" s="280"/>
      <c r="AG60" s="280"/>
      <c r="AH60" s="280"/>
      <c r="AI60" s="280"/>
      <c r="AJ60" s="280"/>
      <c r="AK60" s="280"/>
      <c r="AL60" s="280"/>
      <c r="AM60" s="280"/>
      <c r="AN60" s="280"/>
      <c r="AO60" s="280"/>
      <c r="AP60" s="280"/>
      <c r="AQ60" s="280"/>
      <c r="AR60" s="280"/>
      <c r="AS60" s="280"/>
      <c r="AT60" s="280"/>
      <c r="AU60" s="280"/>
      <c r="AV60" s="280"/>
      <c r="AW60" s="280"/>
      <c r="AX60" s="280"/>
      <c r="AY60" s="280"/>
      <c r="AZ60" s="280"/>
      <c r="BA60" s="280"/>
      <c r="BB60" s="280"/>
      <c r="BC60" s="280"/>
      <c r="BD60" s="280"/>
      <c r="BE60" s="280"/>
      <c r="BF60" s="280"/>
      <c r="BG60" s="280"/>
      <c r="BH60" s="280"/>
      <c r="BI60" s="280"/>
      <c r="BJ60" s="280"/>
      <c r="BK60" s="280"/>
      <c r="BL60" s="280"/>
      <c r="BM60" s="280"/>
      <c r="BN60" s="280"/>
      <c r="BO60" s="280"/>
      <c r="BP60" s="280"/>
      <c r="BQ60" s="280"/>
      <c r="BR60" s="280"/>
      <c r="BS60" s="280"/>
      <c r="BT60" s="280"/>
      <c r="BU60" s="280"/>
      <c r="BV60" s="280"/>
      <c r="BW60" s="280"/>
      <c r="BX60" s="280"/>
      <c r="BY60" s="280"/>
      <c r="BZ60" s="280"/>
      <c r="CA60" s="280"/>
      <c r="CB60" s="280"/>
      <c r="CC60" s="280"/>
      <c r="CD60" s="280"/>
      <c r="CE60" s="280"/>
      <c r="CF60" s="280"/>
      <c r="CG60" s="280"/>
      <c r="CH60" s="280"/>
      <c r="CI60" s="280"/>
      <c r="CJ60" s="280"/>
      <c r="CK60" s="280"/>
      <c r="CL60" s="280"/>
      <c r="CM60" s="280"/>
      <c r="CN60" s="280"/>
      <c r="CO60" s="280"/>
      <c r="CP60" s="280"/>
      <c r="CQ60" s="280"/>
      <c r="CR60" s="280"/>
      <c r="CS60" s="280"/>
      <c r="CT60" s="280"/>
      <c r="CU60" s="280"/>
      <c r="CV60" s="280"/>
      <c r="CW60" s="280"/>
      <c r="CX60" s="280"/>
      <c r="CY60" s="280"/>
      <c r="CZ60" s="280"/>
      <c r="DA60" s="280"/>
      <c r="DB60" s="280"/>
      <c r="DC60" s="280"/>
      <c r="DD60" s="280"/>
      <c r="DE60" s="280"/>
      <c r="DF60" s="280"/>
      <c r="DG60" s="280"/>
      <c r="DH60" s="280"/>
      <c r="DI60" s="280"/>
      <c r="DJ60" s="280"/>
      <c r="DK60" s="280"/>
      <c r="DL60" s="280"/>
    </row>
    <row r="61" spans="1:116" x14ac:dyDescent="0.15">
      <c r="A61" s="280"/>
      <c r="B61" s="280"/>
      <c r="C61" s="280"/>
      <c r="D61" s="280"/>
      <c r="E61" s="280"/>
      <c r="F61" s="280"/>
      <c r="G61" s="280"/>
      <c r="H61" s="280"/>
      <c r="I61" s="280"/>
      <c r="J61" s="280"/>
      <c r="K61" s="280"/>
      <c r="L61" s="280"/>
      <c r="M61" s="280"/>
      <c r="N61" s="280"/>
      <c r="O61" s="280"/>
      <c r="P61" s="280"/>
      <c r="Q61" s="280"/>
      <c r="R61" s="280"/>
      <c r="S61" s="280"/>
      <c r="T61" s="280"/>
      <c r="U61" s="280"/>
      <c r="V61" s="280"/>
      <c r="W61" s="280"/>
      <c r="X61" s="280"/>
      <c r="Y61" s="280"/>
      <c r="Z61" s="280"/>
      <c r="AA61" s="280"/>
      <c r="AB61" s="280"/>
      <c r="AC61" s="280"/>
      <c r="AD61" s="280"/>
      <c r="AE61" s="280"/>
      <c r="AF61" s="280"/>
      <c r="AG61" s="280"/>
      <c r="AH61" s="280"/>
      <c r="AI61" s="280"/>
      <c r="AJ61" s="280"/>
      <c r="AK61" s="280"/>
      <c r="AL61" s="280"/>
      <c r="AM61" s="280"/>
      <c r="AN61" s="280"/>
      <c r="AO61" s="280"/>
      <c r="AP61" s="280"/>
      <c r="AQ61" s="280"/>
      <c r="AR61" s="280"/>
      <c r="AS61" s="280"/>
      <c r="AT61" s="280"/>
      <c r="AU61" s="280"/>
      <c r="AV61" s="280"/>
      <c r="AW61" s="280"/>
      <c r="AX61" s="280"/>
      <c r="AY61" s="280"/>
      <c r="AZ61" s="280"/>
      <c r="BA61" s="280"/>
      <c r="BB61" s="280"/>
      <c r="BC61" s="280"/>
      <c r="BD61" s="280"/>
      <c r="BE61" s="280"/>
      <c r="BF61" s="280"/>
      <c r="BG61" s="280"/>
      <c r="BH61" s="280"/>
      <c r="BI61" s="280"/>
      <c r="BJ61" s="280"/>
      <c r="BK61" s="280"/>
      <c r="BL61" s="280"/>
      <c r="BM61" s="280"/>
      <c r="BN61" s="280"/>
      <c r="BO61" s="280"/>
      <c r="BP61" s="280"/>
      <c r="BQ61" s="280"/>
      <c r="BR61" s="280"/>
      <c r="BS61" s="280"/>
      <c r="BT61" s="280"/>
      <c r="BU61" s="280"/>
      <c r="BV61" s="280"/>
      <c r="BW61" s="280"/>
      <c r="BX61" s="280"/>
      <c r="BY61" s="280"/>
      <c r="BZ61" s="280"/>
      <c r="CA61" s="280"/>
      <c r="CB61" s="280"/>
      <c r="CC61" s="280"/>
      <c r="CD61" s="280"/>
      <c r="CE61" s="280"/>
      <c r="CF61" s="280"/>
      <c r="CG61" s="280"/>
      <c r="CH61" s="280"/>
      <c r="CI61" s="280"/>
      <c r="CJ61" s="280"/>
      <c r="CK61" s="280"/>
      <c r="CL61" s="280"/>
      <c r="CM61" s="280"/>
      <c r="CN61" s="280"/>
      <c r="CO61" s="280"/>
      <c r="CP61" s="280"/>
      <c r="CQ61" s="280"/>
      <c r="CR61" s="280"/>
      <c r="CS61" s="280"/>
      <c r="CT61" s="280"/>
      <c r="CU61" s="280"/>
      <c r="CV61" s="280"/>
      <c r="CW61" s="280"/>
      <c r="CX61" s="280"/>
      <c r="CY61" s="280"/>
      <c r="CZ61" s="280"/>
      <c r="DA61" s="280"/>
      <c r="DB61" s="280"/>
      <c r="DC61" s="280"/>
      <c r="DD61" s="280"/>
      <c r="DE61" s="280"/>
      <c r="DF61" s="280"/>
      <c r="DG61" s="280"/>
      <c r="DH61" s="280"/>
      <c r="DI61" s="280"/>
      <c r="DJ61" s="280"/>
      <c r="DK61" s="280"/>
      <c r="DL61" s="280"/>
    </row>
    <row r="62" spans="1:116" x14ac:dyDescent="0.15">
      <c r="A62" s="280"/>
      <c r="B62" s="280"/>
      <c r="C62" s="280"/>
      <c r="D62" s="280"/>
      <c r="E62" s="280"/>
      <c r="F62" s="280"/>
      <c r="G62" s="280"/>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0"/>
      <c r="AY62" s="280"/>
      <c r="AZ62" s="280"/>
      <c r="BA62" s="280"/>
      <c r="BB62" s="280"/>
      <c r="BC62" s="280"/>
      <c r="BD62" s="280"/>
      <c r="BE62" s="280"/>
      <c r="BF62" s="280"/>
      <c r="BG62" s="280"/>
      <c r="BH62" s="280"/>
      <c r="BI62" s="280"/>
      <c r="BJ62" s="280"/>
      <c r="BK62" s="280"/>
      <c r="BL62" s="280"/>
      <c r="BM62" s="280"/>
      <c r="BN62" s="280"/>
      <c r="BO62" s="280"/>
      <c r="BP62" s="280"/>
      <c r="BQ62" s="280"/>
      <c r="BR62" s="280"/>
      <c r="BS62" s="280"/>
      <c r="BT62" s="280"/>
      <c r="BU62" s="280"/>
      <c r="BV62" s="280"/>
      <c r="BW62" s="280"/>
      <c r="BX62" s="280"/>
      <c r="BY62" s="280"/>
      <c r="BZ62" s="280"/>
      <c r="CA62" s="280"/>
      <c r="CB62" s="280"/>
      <c r="CC62" s="280"/>
      <c r="CD62" s="280"/>
      <c r="CE62" s="280"/>
      <c r="CF62" s="280"/>
      <c r="CG62" s="280"/>
      <c r="CH62" s="280"/>
      <c r="CI62" s="280"/>
      <c r="CJ62" s="280"/>
      <c r="CK62" s="280"/>
      <c r="CL62" s="280"/>
      <c r="CM62" s="280"/>
      <c r="CN62" s="280"/>
      <c r="CO62" s="280"/>
      <c r="CP62" s="280"/>
      <c r="CQ62" s="280"/>
      <c r="CR62" s="280"/>
      <c r="CS62" s="280"/>
      <c r="CT62" s="280"/>
      <c r="CU62" s="280"/>
      <c r="CV62" s="280"/>
      <c r="CW62" s="280"/>
      <c r="CX62" s="280"/>
      <c r="CY62" s="280"/>
      <c r="CZ62" s="280"/>
      <c r="DA62" s="280"/>
      <c r="DB62" s="280"/>
      <c r="DC62" s="280"/>
      <c r="DD62" s="280"/>
      <c r="DE62" s="280"/>
      <c r="DF62" s="280"/>
      <c r="DG62" s="280"/>
      <c r="DH62" s="280"/>
      <c r="DI62" s="280"/>
      <c r="DJ62" s="280"/>
      <c r="DK62" s="280"/>
      <c r="DL62" s="280"/>
    </row>
    <row r="63" spans="1:116" x14ac:dyDescent="0.15">
      <c r="A63" s="280"/>
      <c r="B63" s="280"/>
      <c r="C63" s="280"/>
      <c r="D63" s="280"/>
      <c r="E63" s="280"/>
      <c r="F63" s="280"/>
      <c r="G63" s="280"/>
      <c r="H63" s="280"/>
      <c r="I63" s="280"/>
      <c r="J63" s="280"/>
      <c r="K63" s="280"/>
      <c r="L63" s="280"/>
      <c r="M63" s="280"/>
      <c r="N63" s="280"/>
      <c r="O63" s="280"/>
      <c r="P63" s="280"/>
      <c r="Q63" s="280"/>
      <c r="R63" s="280"/>
      <c r="S63" s="280"/>
      <c r="T63" s="280"/>
      <c r="U63" s="280"/>
      <c r="V63" s="280"/>
      <c r="W63" s="280"/>
      <c r="X63" s="280"/>
      <c r="Y63" s="280"/>
      <c r="Z63" s="280"/>
      <c r="AA63" s="280"/>
      <c r="AB63" s="280"/>
      <c r="AC63" s="280"/>
      <c r="AD63" s="280"/>
      <c r="AE63" s="280"/>
      <c r="AF63" s="280"/>
      <c r="AG63" s="280"/>
      <c r="AH63" s="280"/>
      <c r="AI63" s="280"/>
      <c r="AJ63" s="280"/>
      <c r="AK63" s="280"/>
      <c r="AL63" s="280"/>
      <c r="AM63" s="280"/>
      <c r="AN63" s="280"/>
      <c r="AO63" s="280"/>
      <c r="AP63" s="280"/>
      <c r="AQ63" s="280"/>
      <c r="AR63" s="280"/>
      <c r="AS63" s="280"/>
      <c r="AT63" s="280"/>
      <c r="AU63" s="280"/>
      <c r="AV63" s="280"/>
      <c r="AW63" s="280"/>
      <c r="AX63" s="280"/>
      <c r="AY63" s="280"/>
      <c r="AZ63" s="280"/>
      <c r="BA63" s="280"/>
      <c r="BB63" s="280"/>
      <c r="BC63" s="280"/>
      <c r="BD63" s="280"/>
      <c r="BE63" s="280"/>
      <c r="BF63" s="280"/>
      <c r="BG63" s="280"/>
      <c r="BH63" s="280"/>
      <c r="BI63" s="280"/>
      <c r="BJ63" s="280"/>
      <c r="BK63" s="280"/>
      <c r="BL63" s="280"/>
      <c r="BM63" s="280"/>
      <c r="BN63" s="280"/>
      <c r="BO63" s="280"/>
      <c r="BP63" s="280"/>
      <c r="BQ63" s="280"/>
      <c r="BR63" s="280"/>
      <c r="BS63" s="280"/>
      <c r="BT63" s="280"/>
      <c r="BU63" s="280"/>
      <c r="BV63" s="280"/>
      <c r="BW63" s="280"/>
      <c r="BX63" s="280"/>
      <c r="BY63" s="280"/>
      <c r="BZ63" s="280"/>
      <c r="CA63" s="280"/>
      <c r="CB63" s="280"/>
      <c r="CC63" s="280"/>
      <c r="CD63" s="280"/>
      <c r="CE63" s="280"/>
      <c r="CF63" s="280"/>
      <c r="CG63" s="280"/>
      <c r="CH63" s="280"/>
      <c r="CI63" s="280"/>
      <c r="CJ63" s="280"/>
      <c r="CK63" s="280"/>
      <c r="CL63" s="280"/>
      <c r="CM63" s="280"/>
      <c r="CN63" s="280"/>
      <c r="CO63" s="280"/>
      <c r="CP63" s="280"/>
      <c r="CQ63" s="280"/>
      <c r="CR63" s="280"/>
      <c r="CS63" s="280"/>
      <c r="CT63" s="280"/>
      <c r="CU63" s="280"/>
      <c r="CV63" s="280"/>
      <c r="CW63" s="280"/>
      <c r="CX63" s="280"/>
      <c r="CY63" s="280"/>
      <c r="CZ63" s="280"/>
      <c r="DA63" s="280"/>
      <c r="DB63" s="280"/>
      <c r="DC63" s="280"/>
      <c r="DD63" s="280"/>
      <c r="DE63" s="280"/>
      <c r="DF63" s="280"/>
      <c r="DG63" s="280"/>
      <c r="DH63" s="280"/>
      <c r="DI63" s="280"/>
      <c r="DJ63" s="280"/>
      <c r="DK63" s="280"/>
      <c r="DL63" s="280"/>
    </row>
    <row r="64" spans="1:116" x14ac:dyDescent="0.15">
      <c r="A64" s="280"/>
      <c r="B64" s="280"/>
      <c r="C64" s="280"/>
      <c r="D64" s="280"/>
      <c r="E64" s="280"/>
      <c r="F64" s="280"/>
      <c r="G64" s="280"/>
      <c r="H64" s="280"/>
      <c r="I64" s="280"/>
      <c r="J64" s="280"/>
      <c r="K64" s="280"/>
      <c r="L64" s="280"/>
      <c r="M64" s="280"/>
      <c r="N64" s="280"/>
      <c r="O64" s="280"/>
      <c r="P64" s="280"/>
      <c r="Q64" s="280"/>
      <c r="R64" s="280"/>
      <c r="S64" s="280"/>
      <c r="T64" s="280"/>
      <c r="U64" s="280"/>
      <c r="V64" s="280"/>
      <c r="W64" s="280"/>
      <c r="X64" s="280"/>
      <c r="Y64" s="280"/>
      <c r="Z64" s="280"/>
      <c r="AA64" s="280"/>
      <c r="AB64" s="280"/>
      <c r="AC64" s="280"/>
      <c r="AD64" s="280"/>
      <c r="AE64" s="280"/>
      <c r="AF64" s="280"/>
      <c r="AG64" s="280"/>
      <c r="AH64" s="280"/>
      <c r="AI64" s="280"/>
      <c r="AJ64" s="280"/>
      <c r="AK64" s="280"/>
      <c r="AL64" s="280"/>
      <c r="AM64" s="280"/>
      <c r="AN64" s="280"/>
      <c r="AO64" s="280"/>
      <c r="AP64" s="280"/>
      <c r="AQ64" s="280"/>
      <c r="AR64" s="280"/>
      <c r="AS64" s="280"/>
      <c r="AT64" s="280"/>
      <c r="AU64" s="280"/>
      <c r="AV64" s="280"/>
      <c r="AW64" s="280"/>
      <c r="AX64" s="280"/>
      <c r="AY64" s="280"/>
      <c r="AZ64" s="280"/>
      <c r="BA64" s="280"/>
      <c r="BB64" s="280"/>
      <c r="BC64" s="280"/>
      <c r="BD64" s="280"/>
      <c r="BE64" s="280"/>
      <c r="BF64" s="280"/>
      <c r="BG64" s="280"/>
      <c r="BH64" s="280"/>
      <c r="BI64" s="280"/>
      <c r="BJ64" s="280"/>
      <c r="BK64" s="280"/>
      <c r="BL64" s="280"/>
      <c r="BM64" s="280"/>
      <c r="BN64" s="280"/>
      <c r="BO64" s="280"/>
      <c r="BP64" s="280"/>
      <c r="BQ64" s="280"/>
      <c r="BR64" s="280"/>
      <c r="BS64" s="280"/>
      <c r="BT64" s="280"/>
      <c r="BU64" s="280"/>
      <c r="BV64" s="280"/>
      <c r="BW64" s="280"/>
      <c r="BX64" s="280"/>
      <c r="BY64" s="280"/>
      <c r="BZ64" s="280"/>
      <c r="CA64" s="280"/>
      <c r="CB64" s="280"/>
      <c r="CC64" s="280"/>
      <c r="CD64" s="280"/>
      <c r="CE64" s="280"/>
      <c r="CF64" s="280"/>
      <c r="CG64" s="280"/>
      <c r="CH64" s="280"/>
      <c r="CI64" s="280"/>
      <c r="CJ64" s="280"/>
      <c r="CK64" s="280"/>
      <c r="CL64" s="280"/>
      <c r="CM64" s="280"/>
      <c r="CN64" s="280"/>
      <c r="CO64" s="280"/>
      <c r="CP64" s="280"/>
      <c r="CQ64" s="280"/>
      <c r="CR64" s="280"/>
      <c r="CS64" s="280"/>
      <c r="CT64" s="280"/>
      <c r="CU64" s="280"/>
      <c r="CV64" s="280"/>
      <c r="CW64" s="280"/>
      <c r="CX64" s="280"/>
      <c r="CY64" s="280"/>
      <c r="CZ64" s="280"/>
      <c r="DA64" s="280"/>
      <c r="DB64" s="280"/>
      <c r="DC64" s="280"/>
      <c r="DD64" s="280"/>
      <c r="DE64" s="280"/>
      <c r="DF64" s="280"/>
      <c r="DG64" s="280"/>
      <c r="DH64" s="280"/>
      <c r="DI64" s="280"/>
      <c r="DJ64" s="280"/>
      <c r="DK64" s="280"/>
      <c r="DL64" s="280"/>
    </row>
    <row r="65" spans="1:116" x14ac:dyDescent="0.15">
      <c r="A65" s="280"/>
      <c r="B65" s="280"/>
      <c r="C65" s="280"/>
      <c r="D65" s="280"/>
      <c r="E65" s="280"/>
      <c r="F65" s="280"/>
      <c r="G65" s="280"/>
      <c r="H65" s="280"/>
      <c r="I65" s="280"/>
      <c r="J65" s="280"/>
      <c r="K65" s="280"/>
      <c r="L65" s="280"/>
      <c r="M65" s="280"/>
      <c r="N65" s="280"/>
      <c r="O65" s="280"/>
      <c r="P65" s="280"/>
      <c r="Q65" s="280"/>
      <c r="R65" s="280"/>
      <c r="S65" s="280"/>
      <c r="T65" s="280"/>
      <c r="U65" s="280"/>
      <c r="V65" s="280"/>
      <c r="W65" s="280"/>
      <c r="X65" s="280"/>
      <c r="Y65" s="280"/>
      <c r="Z65" s="280"/>
      <c r="AA65" s="280"/>
      <c r="AB65" s="280"/>
      <c r="AC65" s="280"/>
      <c r="AD65" s="280"/>
      <c r="AE65" s="280"/>
      <c r="AF65" s="280"/>
      <c r="AG65" s="280"/>
      <c r="AH65" s="280"/>
      <c r="AI65" s="280"/>
      <c r="AJ65" s="280"/>
      <c r="AK65" s="280"/>
      <c r="AL65" s="280"/>
      <c r="AM65" s="280"/>
      <c r="AN65" s="280"/>
      <c r="AO65" s="280"/>
      <c r="AP65" s="280"/>
      <c r="AQ65" s="280"/>
      <c r="AR65" s="280"/>
      <c r="AS65" s="280"/>
      <c r="AT65" s="280"/>
      <c r="AU65" s="280"/>
      <c r="AV65" s="280"/>
      <c r="AW65" s="280"/>
      <c r="AX65" s="280"/>
      <c r="AY65" s="280"/>
      <c r="AZ65" s="280"/>
      <c r="BA65" s="280"/>
      <c r="BB65" s="280"/>
      <c r="BC65" s="280"/>
      <c r="BD65" s="280"/>
      <c r="BE65" s="280"/>
      <c r="BF65" s="280"/>
      <c r="BG65" s="280"/>
      <c r="BH65" s="280"/>
      <c r="BI65" s="280"/>
      <c r="BJ65" s="280"/>
      <c r="BK65" s="280"/>
      <c r="BL65" s="280"/>
      <c r="BM65" s="280"/>
      <c r="BN65" s="280"/>
      <c r="BO65" s="280"/>
      <c r="BP65" s="280"/>
      <c r="BQ65" s="280"/>
      <c r="BR65" s="280"/>
      <c r="BS65" s="280"/>
      <c r="BT65" s="280"/>
      <c r="BU65" s="280"/>
      <c r="BV65" s="280"/>
      <c r="BW65" s="280"/>
      <c r="BX65" s="280"/>
      <c r="BY65" s="280"/>
      <c r="BZ65" s="280"/>
      <c r="CA65" s="280"/>
      <c r="CB65" s="280"/>
      <c r="CC65" s="280"/>
      <c r="CD65" s="280"/>
      <c r="CE65" s="280"/>
      <c r="CF65" s="280"/>
      <c r="CG65" s="280"/>
      <c r="CH65" s="280"/>
      <c r="CI65" s="280"/>
      <c r="CJ65" s="280"/>
      <c r="CK65" s="280"/>
      <c r="CL65" s="280"/>
      <c r="CM65" s="280"/>
      <c r="CN65" s="280"/>
      <c r="CO65" s="280"/>
      <c r="CP65" s="280"/>
      <c r="CQ65" s="280"/>
      <c r="CR65" s="280"/>
      <c r="CS65" s="280"/>
      <c r="CT65" s="280"/>
      <c r="CU65" s="280"/>
      <c r="CV65" s="280"/>
      <c r="CW65" s="280"/>
      <c r="CX65" s="280"/>
      <c r="CY65" s="280"/>
      <c r="CZ65" s="280"/>
      <c r="DA65" s="280"/>
      <c r="DB65" s="280"/>
      <c r="DC65" s="280"/>
      <c r="DD65" s="280"/>
      <c r="DE65" s="280"/>
      <c r="DF65" s="280"/>
      <c r="DG65" s="280"/>
      <c r="DH65" s="280"/>
      <c r="DI65" s="280"/>
      <c r="DJ65" s="280"/>
      <c r="DK65" s="280"/>
      <c r="DL65" s="280"/>
    </row>
    <row r="66" spans="1:116" x14ac:dyDescent="0.15">
      <c r="A66" s="280"/>
      <c r="B66" s="280"/>
      <c r="C66" s="280"/>
      <c r="D66" s="280"/>
      <c r="E66" s="280"/>
      <c r="F66" s="280"/>
      <c r="G66" s="280"/>
      <c r="H66" s="280"/>
      <c r="I66" s="280"/>
      <c r="J66" s="280"/>
      <c r="K66" s="280"/>
      <c r="L66" s="280"/>
      <c r="M66" s="280"/>
      <c r="N66" s="280"/>
      <c r="O66" s="280"/>
      <c r="P66" s="280"/>
      <c r="Q66" s="280"/>
      <c r="R66" s="280"/>
      <c r="S66" s="280"/>
      <c r="T66" s="280"/>
      <c r="U66" s="280"/>
      <c r="V66" s="280"/>
      <c r="W66" s="280"/>
      <c r="X66" s="280"/>
      <c r="Y66" s="280"/>
      <c r="Z66" s="280"/>
      <c r="AA66" s="280"/>
      <c r="AB66" s="280"/>
      <c r="AC66" s="280"/>
      <c r="AD66" s="280"/>
      <c r="AE66" s="280"/>
      <c r="AF66" s="280"/>
      <c r="AG66" s="280"/>
      <c r="AH66" s="280"/>
      <c r="AI66" s="280"/>
      <c r="AJ66" s="280"/>
      <c r="AK66" s="280"/>
      <c r="AL66" s="280"/>
      <c r="AM66" s="280"/>
      <c r="AN66" s="280"/>
      <c r="AO66" s="280"/>
      <c r="AP66" s="280"/>
      <c r="AQ66" s="280"/>
      <c r="AR66" s="280"/>
      <c r="AS66" s="280"/>
      <c r="AT66" s="280"/>
      <c r="AU66" s="280"/>
      <c r="AV66" s="280"/>
      <c r="AW66" s="280"/>
      <c r="AX66" s="280"/>
      <c r="AY66" s="280"/>
      <c r="AZ66" s="280"/>
      <c r="BA66" s="280"/>
      <c r="BB66" s="280"/>
      <c r="BC66" s="280"/>
      <c r="BD66" s="280"/>
      <c r="BE66" s="280"/>
      <c r="BF66" s="280"/>
      <c r="BG66" s="280"/>
      <c r="BH66" s="280"/>
      <c r="BI66" s="280"/>
      <c r="BJ66" s="280"/>
      <c r="BK66" s="280"/>
      <c r="BL66" s="280"/>
      <c r="BM66" s="280"/>
      <c r="BN66" s="280"/>
      <c r="BO66" s="280"/>
      <c r="BP66" s="280"/>
      <c r="BQ66" s="280"/>
      <c r="BR66" s="280"/>
      <c r="BS66" s="280"/>
      <c r="BT66" s="280"/>
      <c r="BU66" s="280"/>
      <c r="BV66" s="280"/>
      <c r="BW66" s="280"/>
      <c r="BX66" s="280"/>
      <c r="BY66" s="280"/>
      <c r="BZ66" s="280"/>
      <c r="CA66" s="280"/>
      <c r="CB66" s="280"/>
      <c r="CC66" s="280"/>
      <c r="CD66" s="280"/>
      <c r="CE66" s="280"/>
      <c r="CF66" s="280"/>
      <c r="CG66" s="280"/>
      <c r="CH66" s="280"/>
      <c r="CI66" s="280"/>
      <c r="CJ66" s="280"/>
      <c r="CK66" s="280"/>
      <c r="CL66" s="280"/>
      <c r="CM66" s="280"/>
      <c r="CN66" s="280"/>
      <c r="CO66" s="280"/>
      <c r="CP66" s="280"/>
      <c r="CQ66" s="280"/>
      <c r="CR66" s="280"/>
      <c r="CS66" s="280"/>
      <c r="CT66" s="280"/>
      <c r="CU66" s="280"/>
      <c r="CV66" s="280"/>
      <c r="CW66" s="280"/>
      <c r="CX66" s="280"/>
      <c r="CY66" s="280"/>
      <c r="CZ66" s="280"/>
      <c r="DA66" s="280"/>
      <c r="DB66" s="280"/>
      <c r="DC66" s="280"/>
      <c r="DD66" s="280"/>
      <c r="DE66" s="280"/>
      <c r="DF66" s="280"/>
      <c r="DG66" s="280"/>
      <c r="DH66" s="280"/>
      <c r="DI66" s="280"/>
      <c r="DJ66" s="280"/>
      <c r="DK66" s="280"/>
      <c r="DL66" s="280"/>
    </row>
    <row r="67" spans="1:116" x14ac:dyDescent="0.15">
      <c r="A67" s="280"/>
      <c r="B67" s="280"/>
      <c r="C67" s="280"/>
      <c r="D67" s="280"/>
      <c r="E67" s="280"/>
      <c r="F67" s="280"/>
      <c r="G67" s="280"/>
      <c r="H67" s="280"/>
      <c r="I67" s="280"/>
      <c r="J67" s="280"/>
      <c r="K67" s="280"/>
      <c r="L67" s="280"/>
      <c r="M67" s="280"/>
      <c r="N67" s="280"/>
      <c r="O67" s="280"/>
      <c r="P67" s="280"/>
      <c r="Q67" s="280"/>
      <c r="R67" s="280"/>
      <c r="S67" s="280"/>
      <c r="T67" s="280"/>
      <c r="U67" s="280"/>
      <c r="V67" s="280"/>
      <c r="W67" s="280"/>
      <c r="X67" s="280"/>
      <c r="Y67" s="280"/>
      <c r="Z67" s="280"/>
      <c r="AA67" s="280"/>
      <c r="AB67" s="280"/>
      <c r="AC67" s="280"/>
      <c r="AD67" s="280"/>
      <c r="AE67" s="280"/>
      <c r="AF67" s="280"/>
      <c r="AG67" s="280"/>
      <c r="AH67" s="280"/>
      <c r="AI67" s="280"/>
      <c r="AJ67" s="280"/>
      <c r="AK67" s="280"/>
      <c r="AL67" s="280"/>
      <c r="AM67" s="280"/>
      <c r="AN67" s="280"/>
      <c r="AO67" s="280"/>
      <c r="AP67" s="280"/>
      <c r="AQ67" s="280"/>
      <c r="AR67" s="280"/>
      <c r="AS67" s="280"/>
      <c r="AT67" s="280"/>
      <c r="AU67" s="280"/>
      <c r="AV67" s="280"/>
      <c r="AW67" s="280"/>
      <c r="AX67" s="280"/>
      <c r="AY67" s="280"/>
      <c r="AZ67" s="280"/>
      <c r="BA67" s="280"/>
      <c r="BB67" s="280"/>
      <c r="BC67" s="280"/>
      <c r="BD67" s="280"/>
      <c r="BE67" s="280"/>
      <c r="BF67" s="280"/>
      <c r="BG67" s="280"/>
      <c r="BH67" s="280"/>
      <c r="BI67" s="280"/>
      <c r="BJ67" s="280"/>
      <c r="BK67" s="280"/>
      <c r="BL67" s="280"/>
      <c r="BM67" s="280"/>
      <c r="BN67" s="280"/>
      <c r="BO67" s="280"/>
      <c r="BP67" s="280"/>
      <c r="BQ67" s="280"/>
      <c r="BR67" s="280"/>
      <c r="BS67" s="280"/>
      <c r="BT67" s="280"/>
      <c r="BU67" s="280"/>
      <c r="BV67" s="280"/>
      <c r="BW67" s="280"/>
      <c r="BX67" s="280"/>
      <c r="BY67" s="280"/>
      <c r="BZ67" s="280"/>
      <c r="CA67" s="280"/>
      <c r="CB67" s="280"/>
      <c r="CC67" s="280"/>
      <c r="CD67" s="280"/>
      <c r="CE67" s="280"/>
      <c r="CF67" s="280"/>
      <c r="CG67" s="280"/>
      <c r="CH67" s="280"/>
      <c r="CI67" s="280"/>
      <c r="CJ67" s="280"/>
      <c r="CK67" s="280"/>
      <c r="CL67" s="280"/>
      <c r="CM67" s="280"/>
      <c r="CN67" s="280"/>
      <c r="CO67" s="280"/>
      <c r="CP67" s="280"/>
      <c r="CQ67" s="280"/>
      <c r="CR67" s="280"/>
      <c r="CS67" s="280"/>
      <c r="CT67" s="280"/>
      <c r="CU67" s="280"/>
      <c r="CV67" s="280"/>
      <c r="CW67" s="280"/>
      <c r="CX67" s="280"/>
      <c r="CY67" s="280"/>
      <c r="CZ67" s="280"/>
      <c r="DA67" s="280"/>
      <c r="DB67" s="280"/>
      <c r="DC67" s="280"/>
      <c r="DD67" s="280"/>
      <c r="DE67" s="280"/>
      <c r="DF67" s="280"/>
      <c r="DG67" s="280"/>
      <c r="DH67" s="280"/>
      <c r="DI67" s="280"/>
      <c r="DJ67" s="281"/>
      <c r="DK67" s="281"/>
      <c r="DL67" s="281"/>
    </row>
    <row r="68" spans="1:116" x14ac:dyDescent="0.15">
      <c r="A68" s="280"/>
      <c r="B68" s="280"/>
      <c r="C68" s="280"/>
      <c r="D68" s="280"/>
      <c r="E68" s="280"/>
      <c r="F68" s="280"/>
      <c r="G68" s="280"/>
      <c r="H68" s="280"/>
      <c r="I68" s="280"/>
      <c r="J68" s="280"/>
      <c r="K68" s="280"/>
      <c r="L68" s="280"/>
      <c r="M68" s="280"/>
      <c r="N68" s="280"/>
      <c r="O68" s="280"/>
      <c r="P68" s="280"/>
      <c r="Q68" s="280"/>
      <c r="R68" s="280"/>
      <c r="S68" s="280"/>
      <c r="T68" s="280"/>
      <c r="U68" s="280"/>
      <c r="V68" s="280"/>
      <c r="W68" s="280"/>
      <c r="X68" s="280"/>
      <c r="Y68" s="280"/>
      <c r="Z68" s="280"/>
      <c r="AA68" s="280"/>
      <c r="AB68" s="280"/>
      <c r="AC68" s="280"/>
      <c r="AD68" s="280"/>
      <c r="AE68" s="280"/>
      <c r="AF68" s="280"/>
      <c r="AG68" s="280"/>
      <c r="AH68" s="280"/>
      <c r="AI68" s="280"/>
      <c r="AJ68" s="280"/>
      <c r="AK68" s="280"/>
      <c r="AL68" s="280"/>
      <c r="AM68" s="280"/>
      <c r="AN68" s="280"/>
      <c r="AO68" s="280"/>
      <c r="AP68" s="280"/>
      <c r="AQ68" s="280"/>
      <c r="AR68" s="280"/>
      <c r="AS68" s="280"/>
      <c r="AT68" s="280"/>
      <c r="AU68" s="280"/>
      <c r="AV68" s="280"/>
      <c r="AW68" s="280"/>
      <c r="AX68" s="280"/>
      <c r="AY68" s="280"/>
      <c r="AZ68" s="280"/>
      <c r="BA68" s="280"/>
      <c r="BB68" s="280"/>
      <c r="BC68" s="280"/>
      <c r="BD68" s="280"/>
      <c r="BE68" s="280"/>
      <c r="BF68" s="280"/>
      <c r="BG68" s="280"/>
      <c r="BH68" s="280"/>
      <c r="BI68" s="280"/>
      <c r="BJ68" s="280"/>
      <c r="BK68" s="280"/>
      <c r="BL68" s="280"/>
      <c r="BM68" s="280"/>
      <c r="BN68" s="280"/>
      <c r="BO68" s="280"/>
      <c r="BP68" s="280"/>
      <c r="BQ68" s="280"/>
      <c r="BR68" s="280"/>
      <c r="BS68" s="280"/>
      <c r="BT68" s="280"/>
      <c r="BU68" s="280"/>
      <c r="BV68" s="280"/>
      <c r="BW68" s="280"/>
      <c r="BX68" s="280"/>
      <c r="BY68" s="280"/>
      <c r="BZ68" s="280"/>
      <c r="CA68" s="280"/>
      <c r="CB68" s="280"/>
      <c r="CC68" s="280"/>
      <c r="CD68" s="280"/>
      <c r="CE68" s="280"/>
      <c r="CF68" s="280"/>
      <c r="CG68" s="280"/>
      <c r="CH68" s="280"/>
      <c r="CI68" s="280"/>
      <c r="CJ68" s="280"/>
      <c r="CK68" s="280"/>
      <c r="CL68" s="280"/>
      <c r="CM68" s="280"/>
      <c r="CN68" s="280"/>
      <c r="CO68" s="280"/>
      <c r="CP68" s="280"/>
      <c r="CQ68" s="280"/>
      <c r="CR68" s="280"/>
      <c r="CS68" s="280"/>
      <c r="CT68" s="280"/>
      <c r="CU68" s="280"/>
      <c r="CV68" s="280"/>
      <c r="CW68" s="280"/>
      <c r="CX68" s="280"/>
      <c r="CY68" s="280"/>
      <c r="CZ68" s="280"/>
      <c r="DA68" s="280"/>
      <c r="DB68" s="280"/>
      <c r="DC68" s="280"/>
      <c r="DD68" s="280"/>
      <c r="DE68" s="280"/>
      <c r="DF68" s="280"/>
      <c r="DG68" s="280"/>
      <c r="DH68" s="280"/>
      <c r="DI68" s="280"/>
      <c r="DJ68" s="280"/>
      <c r="DK68" s="280"/>
      <c r="DL68" s="280"/>
    </row>
    <row r="69" spans="1:116" x14ac:dyDescent="0.15">
      <c r="A69" s="280"/>
      <c r="B69" s="280"/>
      <c r="C69" s="280"/>
      <c r="D69" s="280"/>
      <c r="E69" s="280"/>
      <c r="F69" s="280"/>
      <c r="G69" s="280"/>
      <c r="H69" s="280"/>
      <c r="I69" s="280"/>
      <c r="J69" s="280"/>
      <c r="K69" s="280"/>
      <c r="L69" s="280"/>
      <c r="M69" s="280"/>
      <c r="N69" s="280"/>
      <c r="O69" s="280"/>
      <c r="P69" s="280"/>
      <c r="Q69" s="280"/>
      <c r="R69" s="280"/>
      <c r="S69" s="280"/>
      <c r="T69" s="280"/>
      <c r="U69" s="280"/>
      <c r="V69" s="280"/>
      <c r="W69" s="280"/>
      <c r="X69" s="280"/>
      <c r="Y69" s="280"/>
      <c r="Z69" s="280"/>
      <c r="AA69" s="280"/>
      <c r="AB69" s="280"/>
      <c r="AC69" s="280"/>
      <c r="AD69" s="280"/>
      <c r="AE69" s="280"/>
      <c r="AF69" s="280"/>
      <c r="AG69" s="280"/>
      <c r="AH69" s="280"/>
      <c r="AI69" s="280"/>
      <c r="AJ69" s="280"/>
      <c r="AK69" s="280"/>
      <c r="AL69" s="280"/>
      <c r="AM69" s="280"/>
      <c r="AN69" s="280"/>
      <c r="AO69" s="280"/>
      <c r="AP69" s="280"/>
      <c r="AQ69" s="280"/>
      <c r="AR69" s="280"/>
      <c r="AS69" s="280"/>
      <c r="AT69" s="280"/>
      <c r="AU69" s="280"/>
      <c r="AV69" s="280"/>
      <c r="AW69" s="280"/>
      <c r="AX69" s="280"/>
      <c r="AY69" s="280"/>
      <c r="AZ69" s="280"/>
      <c r="BA69" s="280"/>
      <c r="BB69" s="280"/>
      <c r="BC69" s="280"/>
      <c r="BD69" s="280"/>
      <c r="BE69" s="280"/>
      <c r="BF69" s="280"/>
      <c r="BG69" s="280"/>
      <c r="BH69" s="280"/>
      <c r="BI69" s="280"/>
      <c r="BJ69" s="280"/>
      <c r="BK69" s="280"/>
      <c r="BL69" s="280"/>
      <c r="BM69" s="280"/>
      <c r="BN69" s="280"/>
      <c r="BO69" s="280"/>
      <c r="BP69" s="280"/>
      <c r="BQ69" s="280"/>
      <c r="BR69" s="280"/>
      <c r="BS69" s="280"/>
      <c r="BT69" s="280"/>
      <c r="BU69" s="280"/>
      <c r="BV69" s="280"/>
      <c r="BW69" s="280"/>
      <c r="BX69" s="280"/>
      <c r="BY69" s="280"/>
      <c r="BZ69" s="280"/>
      <c r="CA69" s="280"/>
      <c r="CB69" s="280"/>
      <c r="CC69" s="280"/>
      <c r="CD69" s="280"/>
      <c r="CE69" s="280"/>
      <c r="CF69" s="280"/>
      <c r="CG69" s="280"/>
      <c r="CH69" s="280"/>
      <c r="CI69" s="280"/>
      <c r="CJ69" s="280"/>
      <c r="CK69" s="280"/>
      <c r="CL69" s="280"/>
      <c r="CM69" s="280"/>
      <c r="CN69" s="280"/>
      <c r="CO69" s="280"/>
      <c r="CP69" s="280"/>
      <c r="CQ69" s="280"/>
      <c r="CR69" s="280"/>
      <c r="CS69" s="280"/>
      <c r="CT69" s="280"/>
      <c r="CU69" s="280"/>
      <c r="CV69" s="280"/>
      <c r="CW69" s="280"/>
      <c r="CX69" s="280"/>
      <c r="CY69" s="280"/>
      <c r="CZ69" s="280"/>
      <c r="DA69" s="280"/>
      <c r="DB69" s="280"/>
      <c r="DC69" s="280"/>
      <c r="DD69" s="280"/>
      <c r="DE69" s="280"/>
      <c r="DF69" s="280"/>
      <c r="DG69" s="280"/>
      <c r="DH69" s="280"/>
      <c r="DI69" s="280"/>
      <c r="DJ69" s="280"/>
      <c r="DK69" s="280"/>
      <c r="DL69" s="280"/>
    </row>
    <row r="70" spans="1:116" x14ac:dyDescent="0.15">
      <c r="A70" s="280"/>
      <c r="B70" s="280"/>
      <c r="C70" s="280"/>
      <c r="D70" s="280"/>
      <c r="E70" s="280"/>
      <c r="F70" s="280"/>
      <c r="G70" s="280"/>
      <c r="H70" s="280"/>
      <c r="I70" s="280"/>
      <c r="J70" s="280"/>
      <c r="K70" s="280"/>
      <c r="L70" s="280"/>
      <c r="M70" s="280"/>
      <c r="N70" s="280"/>
      <c r="O70" s="280"/>
      <c r="P70" s="280"/>
      <c r="Q70" s="280"/>
      <c r="R70" s="280"/>
      <c r="S70" s="280"/>
      <c r="T70" s="280"/>
      <c r="U70" s="280"/>
      <c r="V70" s="280"/>
      <c r="W70" s="280"/>
      <c r="X70" s="280"/>
      <c r="Y70" s="280"/>
      <c r="Z70" s="280"/>
      <c r="AA70" s="280"/>
      <c r="AB70" s="280"/>
      <c r="AC70" s="280"/>
      <c r="AD70" s="280"/>
      <c r="AE70" s="280"/>
      <c r="AF70" s="280"/>
      <c r="AG70" s="280"/>
      <c r="AH70" s="280"/>
      <c r="AI70" s="280"/>
      <c r="AJ70" s="280"/>
      <c r="AK70" s="280"/>
      <c r="AL70" s="280"/>
      <c r="AM70" s="280"/>
      <c r="AN70" s="280"/>
      <c r="AO70" s="280"/>
      <c r="AP70" s="280"/>
      <c r="AQ70" s="280"/>
      <c r="AR70" s="280"/>
      <c r="AS70" s="280"/>
      <c r="AT70" s="280"/>
      <c r="AU70" s="280"/>
      <c r="AV70" s="280"/>
      <c r="AW70" s="280"/>
      <c r="AX70" s="280"/>
      <c r="AY70" s="280"/>
      <c r="AZ70" s="280"/>
      <c r="BA70" s="280"/>
      <c r="BB70" s="280"/>
      <c r="BC70" s="280"/>
      <c r="BD70" s="280"/>
      <c r="BE70" s="280"/>
      <c r="BF70" s="280"/>
      <c r="BG70" s="280"/>
      <c r="BH70" s="280"/>
      <c r="BI70" s="280"/>
      <c r="BJ70" s="280"/>
      <c r="BK70" s="280"/>
      <c r="BL70" s="280"/>
      <c r="BM70" s="280"/>
      <c r="BN70" s="280"/>
      <c r="BO70" s="280"/>
      <c r="BP70" s="280"/>
      <c r="BQ70" s="280"/>
      <c r="BR70" s="280"/>
      <c r="BS70" s="280"/>
      <c r="BT70" s="280"/>
      <c r="BU70" s="280"/>
      <c r="BV70" s="280"/>
      <c r="BW70" s="280"/>
      <c r="BX70" s="280"/>
      <c r="BY70" s="280"/>
      <c r="BZ70" s="280"/>
      <c r="CA70" s="280"/>
      <c r="CB70" s="280"/>
      <c r="CC70" s="280"/>
      <c r="CD70" s="280"/>
      <c r="CE70" s="280"/>
      <c r="CF70" s="280"/>
      <c r="CG70" s="280"/>
      <c r="CH70" s="280"/>
      <c r="CI70" s="280"/>
      <c r="CJ70" s="280"/>
      <c r="CK70" s="280"/>
      <c r="CL70" s="280"/>
      <c r="CM70" s="280"/>
      <c r="CN70" s="280"/>
      <c r="CO70" s="280"/>
      <c r="CP70" s="280"/>
      <c r="CQ70" s="280"/>
      <c r="CR70" s="280"/>
      <c r="CS70" s="280"/>
      <c r="CT70" s="280"/>
      <c r="CU70" s="280"/>
      <c r="CV70" s="280"/>
      <c r="CW70" s="280"/>
      <c r="CX70" s="280"/>
      <c r="CY70" s="280"/>
      <c r="CZ70" s="280"/>
      <c r="DA70" s="280"/>
      <c r="DB70" s="280"/>
      <c r="DC70" s="280"/>
      <c r="DD70" s="280"/>
      <c r="DE70" s="280"/>
      <c r="DF70" s="280"/>
      <c r="DG70" s="280"/>
      <c r="DH70" s="280"/>
      <c r="DI70" s="280"/>
      <c r="DJ70" s="280"/>
      <c r="DK70" s="280"/>
      <c r="DL70" s="280"/>
    </row>
    <row r="71" spans="1:116" x14ac:dyDescent="0.15">
      <c r="A71" s="280"/>
      <c r="B71" s="280"/>
      <c r="C71" s="280"/>
      <c r="D71" s="280"/>
      <c r="E71" s="280"/>
      <c r="F71" s="280"/>
      <c r="G71" s="280"/>
      <c r="H71" s="280"/>
      <c r="I71" s="280"/>
      <c r="J71" s="280"/>
      <c r="K71" s="280"/>
      <c r="L71" s="280"/>
      <c r="M71" s="280"/>
      <c r="N71" s="280"/>
      <c r="O71" s="280"/>
      <c r="P71" s="280"/>
      <c r="Q71" s="280"/>
      <c r="R71" s="280"/>
      <c r="S71" s="280"/>
      <c r="T71" s="280"/>
      <c r="U71" s="280"/>
      <c r="V71" s="280"/>
      <c r="W71" s="280"/>
      <c r="X71" s="280"/>
      <c r="Y71" s="280"/>
      <c r="Z71" s="280"/>
      <c r="AA71" s="280"/>
      <c r="AB71" s="280"/>
      <c r="AC71" s="280"/>
      <c r="AD71" s="280"/>
      <c r="AE71" s="280"/>
      <c r="AF71" s="280"/>
      <c r="AG71" s="280"/>
      <c r="AH71" s="280"/>
      <c r="AI71" s="280"/>
      <c r="AJ71" s="280"/>
      <c r="AK71" s="280"/>
      <c r="AL71" s="280"/>
      <c r="AM71" s="280"/>
      <c r="AN71" s="280"/>
      <c r="AO71" s="280"/>
      <c r="AP71" s="280"/>
      <c r="AQ71" s="280"/>
      <c r="AR71" s="280"/>
      <c r="AS71" s="280"/>
      <c r="AT71" s="280"/>
      <c r="AU71" s="280"/>
      <c r="AV71" s="280"/>
      <c r="AW71" s="280"/>
      <c r="AX71" s="280"/>
      <c r="AY71" s="280"/>
      <c r="AZ71" s="280"/>
      <c r="BA71" s="280"/>
      <c r="BB71" s="280"/>
      <c r="BC71" s="280"/>
      <c r="BD71" s="280"/>
      <c r="BE71" s="280"/>
      <c r="BF71" s="280"/>
      <c r="BG71" s="280"/>
      <c r="BH71" s="280"/>
      <c r="BI71" s="280"/>
      <c r="BJ71" s="280"/>
      <c r="BK71" s="280"/>
      <c r="BL71" s="280"/>
      <c r="BM71" s="280"/>
      <c r="BN71" s="280"/>
      <c r="BO71" s="280"/>
      <c r="BP71" s="280"/>
      <c r="BQ71" s="280"/>
      <c r="BR71" s="280"/>
      <c r="BS71" s="280"/>
      <c r="BT71" s="280"/>
      <c r="BU71" s="280"/>
      <c r="BV71" s="280"/>
      <c r="BW71" s="280"/>
      <c r="BX71" s="280"/>
      <c r="BY71" s="280"/>
      <c r="BZ71" s="280"/>
      <c r="CA71" s="280"/>
      <c r="CB71" s="280"/>
      <c r="CC71" s="280"/>
      <c r="CD71" s="280"/>
      <c r="CE71" s="280"/>
      <c r="CF71" s="280"/>
      <c r="CG71" s="280"/>
      <c r="CH71" s="280"/>
      <c r="CI71" s="280"/>
      <c r="CJ71" s="280"/>
      <c r="CK71" s="280"/>
      <c r="CL71" s="280"/>
      <c r="CM71" s="280"/>
      <c r="CN71" s="280"/>
      <c r="CO71" s="280"/>
      <c r="CP71" s="280"/>
      <c r="CQ71" s="280"/>
      <c r="CR71" s="280"/>
      <c r="CS71" s="280"/>
      <c r="CT71" s="280"/>
      <c r="CU71" s="280"/>
      <c r="CV71" s="280"/>
      <c r="CW71" s="280"/>
      <c r="CX71" s="280"/>
      <c r="CY71" s="280"/>
      <c r="CZ71" s="280"/>
      <c r="DA71" s="280"/>
      <c r="DB71" s="280"/>
      <c r="DC71" s="280"/>
      <c r="DD71" s="280"/>
      <c r="DE71" s="280"/>
      <c r="DF71" s="280"/>
      <c r="DG71" s="280"/>
      <c r="DH71" s="280"/>
      <c r="DI71" s="280"/>
      <c r="DJ71" s="280"/>
      <c r="DK71" s="280"/>
      <c r="DL71" s="280"/>
    </row>
    <row r="72" spans="1:116" x14ac:dyDescent="0.15">
      <c r="A72" s="280"/>
      <c r="B72" s="280"/>
      <c r="C72" s="280"/>
      <c r="D72" s="280"/>
      <c r="E72" s="280"/>
      <c r="F72" s="280"/>
      <c r="G72" s="280"/>
      <c r="H72" s="280"/>
      <c r="I72" s="280"/>
      <c r="J72" s="280"/>
      <c r="K72" s="280"/>
      <c r="L72" s="280"/>
      <c r="M72" s="280"/>
      <c r="N72" s="280"/>
      <c r="O72" s="280"/>
      <c r="P72" s="280"/>
      <c r="Q72" s="280"/>
      <c r="R72" s="280"/>
      <c r="S72" s="280"/>
      <c r="T72" s="280"/>
      <c r="U72" s="280"/>
      <c r="V72" s="280"/>
      <c r="W72" s="280"/>
      <c r="X72" s="280"/>
      <c r="Y72" s="280"/>
      <c r="Z72" s="280"/>
      <c r="AA72" s="280"/>
      <c r="AB72" s="280"/>
      <c r="AC72" s="280"/>
      <c r="AD72" s="280"/>
      <c r="AE72" s="280"/>
      <c r="AF72" s="280"/>
      <c r="AG72" s="280"/>
      <c r="AH72" s="280"/>
      <c r="AI72" s="280"/>
      <c r="AJ72" s="280"/>
      <c r="AK72" s="280"/>
      <c r="AL72" s="280"/>
      <c r="AM72" s="280"/>
      <c r="AN72" s="280"/>
      <c r="AO72" s="280"/>
      <c r="AP72" s="280"/>
      <c r="AQ72" s="280"/>
      <c r="AR72" s="280"/>
      <c r="AS72" s="280"/>
      <c r="AT72" s="280"/>
      <c r="AU72" s="280"/>
      <c r="AV72" s="280"/>
      <c r="AW72" s="280"/>
      <c r="AX72" s="280"/>
      <c r="AY72" s="280"/>
      <c r="AZ72" s="280"/>
      <c r="BA72" s="280"/>
      <c r="BB72" s="280"/>
      <c r="BC72" s="280"/>
      <c r="BD72" s="280"/>
      <c r="BE72" s="280"/>
      <c r="BF72" s="280"/>
      <c r="BG72" s="280"/>
      <c r="BH72" s="280"/>
      <c r="BI72" s="280"/>
      <c r="BJ72" s="280"/>
      <c r="BK72" s="280"/>
      <c r="BL72" s="280"/>
      <c r="BM72" s="280"/>
      <c r="BN72" s="280"/>
      <c r="BO72" s="280"/>
      <c r="BP72" s="280"/>
      <c r="BQ72" s="280"/>
      <c r="BR72" s="280"/>
      <c r="BS72" s="280"/>
      <c r="BT72" s="280"/>
      <c r="BU72" s="280"/>
      <c r="BV72" s="280"/>
      <c r="BW72" s="280"/>
      <c r="BX72" s="280"/>
      <c r="BY72" s="280"/>
      <c r="BZ72" s="280"/>
      <c r="CA72" s="280"/>
      <c r="CB72" s="280"/>
      <c r="CC72" s="280"/>
      <c r="CD72" s="280"/>
      <c r="CE72" s="280"/>
      <c r="CF72" s="280"/>
      <c r="CG72" s="280"/>
      <c r="CH72" s="280"/>
      <c r="CI72" s="280"/>
      <c r="CJ72" s="280"/>
      <c r="CK72" s="280"/>
      <c r="CL72" s="280"/>
      <c r="CM72" s="280"/>
      <c r="CN72" s="280"/>
      <c r="CO72" s="280"/>
      <c r="CP72" s="280"/>
      <c r="CQ72" s="280"/>
      <c r="CR72" s="280"/>
      <c r="CS72" s="280"/>
      <c r="CT72" s="280"/>
      <c r="CU72" s="280"/>
      <c r="CV72" s="280"/>
      <c r="CW72" s="280"/>
      <c r="CX72" s="280"/>
      <c r="CY72" s="280"/>
      <c r="CZ72" s="280"/>
      <c r="DA72" s="280"/>
      <c r="DB72" s="280"/>
      <c r="DC72" s="280"/>
      <c r="DD72" s="280"/>
      <c r="DE72" s="280"/>
      <c r="DF72" s="280"/>
      <c r="DG72" s="280"/>
      <c r="DH72" s="280"/>
      <c r="DI72" s="280"/>
      <c r="DJ72" s="280"/>
      <c r="DK72" s="280"/>
      <c r="DL72" s="280"/>
    </row>
    <row r="73" spans="1:116" x14ac:dyDescent="0.15">
      <c r="A73" s="280"/>
      <c r="B73" s="280"/>
      <c r="C73" s="280"/>
      <c r="D73" s="280"/>
      <c r="E73" s="280"/>
      <c r="F73" s="280"/>
      <c r="G73" s="280"/>
      <c r="H73" s="280"/>
      <c r="I73" s="280"/>
      <c r="J73" s="280"/>
      <c r="K73" s="280"/>
      <c r="L73" s="280"/>
      <c r="M73" s="280"/>
      <c r="N73" s="280"/>
      <c r="O73" s="280"/>
      <c r="P73" s="280"/>
      <c r="Q73" s="280"/>
      <c r="R73" s="280"/>
      <c r="S73" s="280"/>
      <c r="T73" s="280"/>
      <c r="U73" s="280"/>
      <c r="V73" s="280"/>
      <c r="W73" s="280"/>
      <c r="X73" s="280"/>
      <c r="Y73" s="280"/>
      <c r="Z73" s="280"/>
      <c r="AA73" s="280"/>
      <c r="AB73" s="280"/>
      <c r="AC73" s="280"/>
      <c r="AD73" s="280"/>
      <c r="AE73" s="280"/>
      <c r="AF73" s="280"/>
      <c r="AG73" s="280"/>
      <c r="AH73" s="280"/>
      <c r="AI73" s="280"/>
      <c r="AJ73" s="280"/>
      <c r="AK73" s="280"/>
      <c r="AL73" s="280"/>
      <c r="AM73" s="280"/>
      <c r="AN73" s="280"/>
      <c r="AO73" s="280"/>
      <c r="AP73" s="280"/>
      <c r="AQ73" s="280"/>
      <c r="AR73" s="280"/>
      <c r="AS73" s="280"/>
      <c r="AT73" s="280"/>
      <c r="AU73" s="280"/>
      <c r="AV73" s="280"/>
      <c r="AW73" s="280"/>
      <c r="AX73" s="280"/>
      <c r="AY73" s="280"/>
      <c r="AZ73" s="280"/>
      <c r="BA73" s="280"/>
      <c r="BB73" s="280"/>
      <c r="BC73" s="280"/>
      <c r="BD73" s="280"/>
      <c r="BE73" s="280"/>
      <c r="BF73" s="280"/>
      <c r="BG73" s="280"/>
      <c r="BH73" s="280"/>
      <c r="BI73" s="280"/>
      <c r="BJ73" s="280"/>
      <c r="BK73" s="280"/>
      <c r="BL73" s="280"/>
      <c r="BM73" s="280"/>
      <c r="BN73" s="280"/>
      <c r="BO73" s="280"/>
      <c r="BP73" s="280"/>
      <c r="BQ73" s="280"/>
      <c r="BR73" s="280"/>
      <c r="BS73" s="280"/>
      <c r="BT73" s="280"/>
      <c r="BU73" s="280"/>
      <c r="BV73" s="280"/>
      <c r="BW73" s="280"/>
      <c r="BX73" s="280"/>
      <c r="BY73" s="280"/>
      <c r="BZ73" s="280"/>
      <c r="CA73" s="280"/>
      <c r="CB73" s="280"/>
      <c r="CC73" s="280"/>
      <c r="CD73" s="280"/>
      <c r="CE73" s="280"/>
      <c r="CF73" s="280"/>
      <c r="CG73" s="280"/>
      <c r="CH73" s="280"/>
      <c r="CI73" s="280"/>
      <c r="CJ73" s="280"/>
      <c r="CK73" s="280"/>
      <c r="CL73" s="280"/>
      <c r="CM73" s="280"/>
      <c r="CN73" s="280"/>
      <c r="CO73" s="280"/>
      <c r="CP73" s="280"/>
      <c r="CQ73" s="280"/>
      <c r="CR73" s="280"/>
      <c r="CS73" s="280"/>
      <c r="CT73" s="280"/>
      <c r="CU73" s="280"/>
      <c r="CV73" s="280"/>
      <c r="CW73" s="280"/>
      <c r="CX73" s="280"/>
      <c r="CY73" s="280"/>
      <c r="CZ73" s="280"/>
      <c r="DA73" s="280"/>
      <c r="DB73" s="280"/>
      <c r="DC73" s="280"/>
      <c r="DD73" s="280"/>
      <c r="DE73" s="280"/>
      <c r="DF73" s="280"/>
      <c r="DG73" s="280"/>
      <c r="DH73" s="280"/>
      <c r="DI73" s="280"/>
      <c r="DJ73" s="280"/>
      <c r="DK73" s="280"/>
      <c r="DL73" s="280"/>
    </row>
    <row r="74" spans="1:116" x14ac:dyDescent="0.15">
      <c r="A74" s="280"/>
      <c r="B74" s="280"/>
      <c r="C74" s="280"/>
      <c r="D74" s="280"/>
      <c r="E74" s="280"/>
      <c r="F74" s="280"/>
      <c r="G74" s="280"/>
      <c r="H74" s="280"/>
      <c r="I74" s="280"/>
      <c r="J74" s="280"/>
      <c r="K74" s="280"/>
      <c r="L74" s="280"/>
      <c r="M74" s="280"/>
      <c r="N74" s="280"/>
      <c r="O74" s="280"/>
      <c r="P74" s="280"/>
      <c r="Q74" s="280"/>
      <c r="R74" s="280"/>
      <c r="S74" s="280"/>
      <c r="T74" s="280"/>
      <c r="U74" s="280"/>
      <c r="V74" s="280"/>
      <c r="W74" s="280"/>
      <c r="X74" s="280"/>
      <c r="Y74" s="280"/>
      <c r="Z74" s="280"/>
      <c r="AA74" s="280"/>
      <c r="AB74" s="280"/>
      <c r="AC74" s="280"/>
      <c r="AD74" s="280"/>
      <c r="AE74" s="280"/>
      <c r="AF74" s="280"/>
      <c r="AG74" s="280"/>
      <c r="AH74" s="280"/>
      <c r="AI74" s="280"/>
      <c r="AJ74" s="280"/>
      <c r="AK74" s="280"/>
      <c r="AL74" s="280"/>
      <c r="AM74" s="280"/>
      <c r="AN74" s="280"/>
      <c r="AO74" s="280"/>
      <c r="AP74" s="280"/>
      <c r="AQ74" s="280"/>
      <c r="AR74" s="280"/>
      <c r="AS74" s="280"/>
      <c r="AT74" s="280"/>
      <c r="AU74" s="280"/>
      <c r="AV74" s="280"/>
      <c r="AW74" s="280"/>
      <c r="AX74" s="280"/>
      <c r="AY74" s="280"/>
      <c r="AZ74" s="280"/>
      <c r="BA74" s="280"/>
      <c r="BB74" s="280"/>
      <c r="BC74" s="280"/>
      <c r="BD74" s="280"/>
      <c r="BE74" s="280"/>
      <c r="BF74" s="280"/>
      <c r="BG74" s="280"/>
      <c r="BH74" s="280"/>
      <c r="BI74" s="280"/>
      <c r="BJ74" s="280"/>
      <c r="BK74" s="280"/>
      <c r="BL74" s="280"/>
      <c r="BM74" s="280"/>
      <c r="BN74" s="280"/>
      <c r="BO74" s="280"/>
      <c r="BP74" s="280"/>
      <c r="BQ74" s="280"/>
      <c r="BR74" s="280"/>
      <c r="BS74" s="280"/>
      <c r="BT74" s="280"/>
      <c r="BU74" s="280"/>
      <c r="BV74" s="280"/>
      <c r="BW74" s="280"/>
      <c r="BX74" s="280"/>
      <c r="BY74" s="280"/>
      <c r="BZ74" s="280"/>
      <c r="CA74" s="280"/>
      <c r="CB74" s="280"/>
      <c r="CC74" s="280"/>
      <c r="CD74" s="280"/>
      <c r="CE74" s="280"/>
      <c r="CF74" s="280"/>
      <c r="CG74" s="280"/>
      <c r="CH74" s="280"/>
      <c r="CI74" s="280"/>
      <c r="CJ74" s="280"/>
      <c r="CK74" s="280"/>
      <c r="CL74" s="280"/>
      <c r="CM74" s="280"/>
      <c r="CN74" s="280"/>
      <c r="CO74" s="280"/>
      <c r="CP74" s="280"/>
      <c r="CQ74" s="280"/>
      <c r="CR74" s="280"/>
      <c r="CS74" s="280"/>
      <c r="CT74" s="280"/>
      <c r="CU74" s="280"/>
      <c r="CV74" s="280"/>
      <c r="CW74" s="280"/>
      <c r="CX74" s="280"/>
      <c r="CY74" s="280"/>
      <c r="CZ74" s="280"/>
      <c r="DA74" s="280"/>
      <c r="DB74" s="280"/>
      <c r="DC74" s="280"/>
      <c r="DD74" s="280"/>
      <c r="DE74" s="280"/>
      <c r="DF74" s="280"/>
      <c r="DG74" s="280"/>
      <c r="DH74" s="280"/>
      <c r="DI74" s="280"/>
      <c r="DJ74" s="280"/>
      <c r="DK74" s="280"/>
      <c r="DL74" s="280"/>
    </row>
    <row r="75" spans="1:116" x14ac:dyDescent="0.15">
      <c r="A75" s="280"/>
      <c r="B75" s="280"/>
      <c r="C75" s="280"/>
      <c r="D75" s="280"/>
      <c r="E75" s="280"/>
      <c r="F75" s="280"/>
      <c r="G75" s="280"/>
      <c r="H75" s="280"/>
      <c r="I75" s="280"/>
      <c r="J75" s="280"/>
      <c r="K75" s="280"/>
      <c r="L75" s="280"/>
      <c r="M75" s="280"/>
      <c r="N75" s="280"/>
      <c r="O75" s="280"/>
      <c r="P75" s="280"/>
      <c r="Q75" s="280"/>
      <c r="R75" s="280"/>
      <c r="S75" s="280"/>
      <c r="T75" s="280"/>
      <c r="U75" s="280"/>
      <c r="V75" s="280"/>
      <c r="W75" s="280"/>
      <c r="X75" s="280"/>
      <c r="Y75" s="280"/>
      <c r="Z75" s="280"/>
      <c r="AA75" s="280"/>
      <c r="AB75" s="280"/>
      <c r="AC75" s="280"/>
      <c r="AD75" s="280"/>
      <c r="AE75" s="280"/>
      <c r="AF75" s="280"/>
      <c r="AG75" s="280"/>
      <c r="AH75" s="280"/>
      <c r="AI75" s="280"/>
      <c r="AJ75" s="280"/>
      <c r="AK75" s="280"/>
      <c r="AL75" s="280"/>
      <c r="AM75" s="280"/>
      <c r="AN75" s="280"/>
      <c r="AO75" s="280"/>
      <c r="AP75" s="280"/>
      <c r="AQ75" s="280"/>
      <c r="AR75" s="280"/>
      <c r="AS75" s="280"/>
      <c r="AT75" s="280"/>
      <c r="AU75" s="280"/>
      <c r="AV75" s="280"/>
      <c r="AW75" s="280"/>
      <c r="AX75" s="280"/>
      <c r="AY75" s="280"/>
      <c r="AZ75" s="280"/>
      <c r="BA75" s="280"/>
      <c r="BB75" s="280"/>
      <c r="BC75" s="280"/>
      <c r="BD75" s="280"/>
      <c r="BE75" s="280"/>
      <c r="BF75" s="280"/>
      <c r="BG75" s="280"/>
      <c r="BH75" s="280"/>
      <c r="BI75" s="280"/>
      <c r="BJ75" s="280"/>
      <c r="BK75" s="280"/>
      <c r="BL75" s="280"/>
      <c r="BM75" s="280"/>
      <c r="BN75" s="280"/>
      <c r="BO75" s="280"/>
      <c r="BP75" s="280"/>
      <c r="BQ75" s="280"/>
      <c r="BR75" s="280"/>
      <c r="BS75" s="280"/>
      <c r="BT75" s="280"/>
      <c r="BU75" s="280"/>
      <c r="BV75" s="280"/>
      <c r="BW75" s="280"/>
      <c r="BX75" s="280"/>
      <c r="BY75" s="280"/>
      <c r="BZ75" s="280"/>
      <c r="CA75" s="280"/>
      <c r="CB75" s="280"/>
      <c r="CC75" s="280"/>
      <c r="CD75" s="280"/>
      <c r="CE75" s="280"/>
      <c r="CF75" s="280"/>
      <c r="CG75" s="280"/>
      <c r="CH75" s="280"/>
      <c r="CI75" s="280"/>
      <c r="CJ75" s="280"/>
      <c r="CK75" s="280"/>
      <c r="CL75" s="280"/>
      <c r="CM75" s="280"/>
      <c r="CN75" s="280"/>
      <c r="CO75" s="280"/>
      <c r="CP75" s="280"/>
      <c r="CQ75" s="280"/>
      <c r="CR75" s="280"/>
      <c r="CS75" s="280"/>
      <c r="CT75" s="280"/>
      <c r="CU75" s="280"/>
      <c r="CV75" s="280"/>
      <c r="CW75" s="280"/>
      <c r="CX75" s="280"/>
      <c r="CY75" s="280"/>
      <c r="CZ75" s="280"/>
      <c r="DA75" s="280"/>
      <c r="DB75" s="280"/>
      <c r="DC75" s="280"/>
      <c r="DD75" s="280"/>
      <c r="DE75" s="280"/>
      <c r="DF75" s="280"/>
      <c r="DG75" s="280"/>
      <c r="DH75" s="280"/>
      <c r="DI75" s="280"/>
      <c r="DJ75" s="280"/>
      <c r="DK75" s="280"/>
      <c r="DL75" s="280"/>
    </row>
    <row r="76" spans="1:116" x14ac:dyDescent="0.15">
      <c r="A76" s="280"/>
      <c r="B76" s="280"/>
      <c r="C76" s="280"/>
      <c r="D76" s="280"/>
      <c r="E76" s="280"/>
      <c r="F76" s="280"/>
      <c r="G76" s="280"/>
      <c r="H76" s="280"/>
      <c r="I76" s="280"/>
      <c r="J76" s="280"/>
      <c r="K76" s="280"/>
      <c r="L76" s="280"/>
      <c r="M76" s="280"/>
      <c r="N76" s="280"/>
      <c r="O76" s="280"/>
      <c r="P76" s="280"/>
      <c r="Q76" s="280"/>
      <c r="R76" s="280"/>
      <c r="S76" s="280"/>
      <c r="T76" s="280"/>
      <c r="U76" s="280"/>
      <c r="V76" s="280"/>
      <c r="W76" s="280"/>
      <c r="X76" s="280"/>
      <c r="Y76" s="280"/>
      <c r="Z76" s="280"/>
      <c r="AA76" s="280"/>
      <c r="AB76" s="280"/>
      <c r="AC76" s="280"/>
      <c r="AD76" s="280"/>
      <c r="AE76" s="280"/>
      <c r="AF76" s="280"/>
      <c r="AG76" s="280"/>
      <c r="AH76" s="280"/>
      <c r="AI76" s="280"/>
      <c r="AJ76" s="280"/>
      <c r="AK76" s="280"/>
      <c r="AL76" s="280"/>
      <c r="AM76" s="280"/>
      <c r="AN76" s="280"/>
      <c r="AO76" s="280"/>
      <c r="AP76" s="280"/>
      <c r="AQ76" s="280"/>
      <c r="AR76" s="280"/>
      <c r="AS76" s="280"/>
      <c r="AT76" s="280"/>
      <c r="AU76" s="280"/>
      <c r="AV76" s="280"/>
      <c r="AW76" s="280"/>
      <c r="AX76" s="280"/>
      <c r="AY76" s="280"/>
      <c r="AZ76" s="280"/>
      <c r="BA76" s="280"/>
      <c r="BB76" s="280"/>
      <c r="BC76" s="280"/>
      <c r="BD76" s="280"/>
      <c r="BE76" s="280"/>
      <c r="BF76" s="280"/>
      <c r="BG76" s="280"/>
      <c r="BH76" s="280"/>
      <c r="BI76" s="280"/>
      <c r="BJ76" s="280"/>
      <c r="BK76" s="280"/>
      <c r="BL76" s="280"/>
      <c r="BM76" s="280"/>
      <c r="BN76" s="280"/>
      <c r="BO76" s="280"/>
      <c r="BP76" s="280"/>
      <c r="BQ76" s="280"/>
      <c r="BR76" s="280"/>
      <c r="BS76" s="280"/>
      <c r="BT76" s="280"/>
      <c r="BU76" s="280"/>
      <c r="BV76" s="280"/>
      <c r="BW76" s="280"/>
      <c r="BX76" s="280"/>
      <c r="BY76" s="280"/>
      <c r="BZ76" s="280"/>
      <c r="CA76" s="280"/>
      <c r="CB76" s="280"/>
      <c r="CC76" s="280"/>
      <c r="CD76" s="280"/>
      <c r="CE76" s="280"/>
      <c r="CF76" s="280"/>
      <c r="CG76" s="280"/>
      <c r="CH76" s="280"/>
      <c r="CI76" s="280"/>
      <c r="CJ76" s="280"/>
      <c r="CK76" s="280"/>
      <c r="CL76" s="280"/>
      <c r="CM76" s="280"/>
      <c r="CN76" s="280"/>
      <c r="CO76" s="280"/>
      <c r="CP76" s="280"/>
      <c r="CQ76" s="280"/>
      <c r="CR76" s="280"/>
      <c r="CS76" s="280"/>
      <c r="CT76" s="280"/>
      <c r="CU76" s="280"/>
      <c r="CV76" s="280"/>
      <c r="CW76" s="280"/>
      <c r="CX76" s="280"/>
      <c r="CY76" s="280"/>
      <c r="CZ76" s="280"/>
      <c r="DA76" s="280"/>
      <c r="DB76" s="280"/>
      <c r="DC76" s="280"/>
      <c r="DD76" s="280"/>
      <c r="DE76" s="280"/>
      <c r="DF76" s="280"/>
      <c r="DG76" s="280"/>
      <c r="DH76" s="280"/>
      <c r="DI76" s="280"/>
      <c r="DJ76" s="280"/>
      <c r="DK76" s="280"/>
      <c r="DL76" s="280"/>
    </row>
    <row r="77" spans="1:116" x14ac:dyDescent="0.15">
      <c r="A77" s="280"/>
      <c r="B77" s="280"/>
      <c r="C77" s="280"/>
      <c r="D77" s="280"/>
      <c r="E77" s="280"/>
      <c r="F77" s="280"/>
      <c r="G77" s="280"/>
      <c r="H77" s="280"/>
      <c r="I77" s="280"/>
      <c r="J77" s="280"/>
      <c r="K77" s="280"/>
      <c r="L77" s="280"/>
      <c r="M77" s="280"/>
      <c r="N77" s="280"/>
      <c r="O77" s="280"/>
      <c r="P77" s="280"/>
      <c r="Q77" s="280"/>
      <c r="R77" s="280"/>
      <c r="S77" s="280"/>
      <c r="T77" s="280"/>
      <c r="U77" s="280"/>
      <c r="V77" s="280"/>
      <c r="W77" s="280"/>
      <c r="X77" s="280"/>
      <c r="Y77" s="280"/>
      <c r="Z77" s="280"/>
      <c r="AA77" s="280"/>
      <c r="AB77" s="280"/>
      <c r="AC77" s="280"/>
      <c r="AD77" s="280"/>
      <c r="AE77" s="280"/>
      <c r="AF77" s="280"/>
      <c r="AG77" s="280"/>
      <c r="AH77" s="280"/>
      <c r="AI77" s="280"/>
      <c r="AJ77" s="280"/>
      <c r="AK77" s="280"/>
      <c r="AL77" s="280"/>
      <c r="AM77" s="280"/>
      <c r="AN77" s="280"/>
      <c r="AO77" s="280"/>
      <c r="AP77" s="280"/>
      <c r="AQ77" s="280"/>
      <c r="AR77" s="280"/>
      <c r="AS77" s="280"/>
      <c r="AT77" s="280"/>
      <c r="AU77" s="280"/>
      <c r="AV77" s="280"/>
      <c r="AW77" s="280"/>
      <c r="AX77" s="280"/>
      <c r="AY77" s="280"/>
      <c r="AZ77" s="280"/>
      <c r="BA77" s="280"/>
      <c r="BB77" s="280"/>
      <c r="BC77" s="280"/>
      <c r="BD77" s="280"/>
      <c r="BE77" s="280"/>
      <c r="BF77" s="280"/>
      <c r="BG77" s="280"/>
      <c r="BH77" s="280"/>
      <c r="BI77" s="280"/>
      <c r="BJ77" s="280"/>
      <c r="BK77" s="280"/>
      <c r="BL77" s="280"/>
      <c r="BM77" s="280"/>
      <c r="BN77" s="280"/>
      <c r="BO77" s="280"/>
      <c r="BP77" s="280"/>
      <c r="BQ77" s="280"/>
      <c r="BR77" s="280"/>
      <c r="BS77" s="280"/>
      <c r="BT77" s="280"/>
      <c r="BU77" s="280"/>
      <c r="BV77" s="280"/>
      <c r="BW77" s="280"/>
      <c r="BX77" s="280"/>
      <c r="BY77" s="280"/>
      <c r="BZ77" s="280"/>
      <c r="CA77" s="280"/>
      <c r="CB77" s="280"/>
      <c r="CC77" s="280"/>
      <c r="CD77" s="280"/>
      <c r="CE77" s="280"/>
      <c r="CF77" s="280"/>
      <c r="CG77" s="280"/>
      <c r="CH77" s="280"/>
      <c r="CI77" s="280"/>
      <c r="CJ77" s="280"/>
      <c r="CK77" s="280"/>
      <c r="CL77" s="280"/>
      <c r="CM77" s="280"/>
      <c r="CN77" s="280"/>
      <c r="CO77" s="280"/>
      <c r="CP77" s="280"/>
      <c r="CQ77" s="280"/>
      <c r="CR77" s="280"/>
      <c r="CS77" s="280"/>
      <c r="CT77" s="280"/>
      <c r="CU77" s="280"/>
      <c r="CV77" s="280"/>
      <c r="CW77" s="280"/>
      <c r="CX77" s="280"/>
      <c r="CY77" s="280"/>
      <c r="CZ77" s="280"/>
      <c r="DA77" s="280"/>
      <c r="DB77" s="280"/>
      <c r="DC77" s="280"/>
      <c r="DD77" s="280"/>
      <c r="DE77" s="280"/>
      <c r="DF77" s="280"/>
      <c r="DG77" s="280"/>
      <c r="DH77" s="280"/>
      <c r="DI77" s="280"/>
      <c r="DJ77" s="280"/>
      <c r="DK77" s="280"/>
      <c r="DL77" s="280"/>
    </row>
    <row r="78" spans="1:116" x14ac:dyDescent="0.15">
      <c r="A78" s="280"/>
      <c r="B78" s="280"/>
      <c r="C78" s="280"/>
      <c r="D78" s="280"/>
      <c r="E78" s="280"/>
      <c r="F78" s="280"/>
      <c r="G78" s="280"/>
      <c r="H78" s="280"/>
      <c r="I78" s="280"/>
      <c r="J78" s="280"/>
      <c r="K78" s="280"/>
      <c r="L78" s="280"/>
      <c r="M78" s="280"/>
      <c r="N78" s="280"/>
      <c r="O78" s="280"/>
      <c r="P78" s="280"/>
      <c r="Q78" s="280"/>
      <c r="R78" s="280"/>
      <c r="S78" s="280"/>
      <c r="T78" s="280"/>
      <c r="U78" s="280"/>
      <c r="V78" s="280"/>
      <c r="W78" s="280"/>
      <c r="X78" s="280"/>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0"/>
      <c r="AY78" s="280"/>
      <c r="AZ78" s="280"/>
      <c r="BA78" s="280"/>
      <c r="BB78" s="280"/>
      <c r="BC78" s="280"/>
      <c r="BD78" s="280"/>
      <c r="BE78" s="280"/>
      <c r="BF78" s="280"/>
      <c r="BG78" s="280"/>
      <c r="BH78" s="280"/>
      <c r="BI78" s="280"/>
      <c r="BJ78" s="280"/>
      <c r="BK78" s="280"/>
      <c r="BL78" s="280"/>
      <c r="BM78" s="280"/>
      <c r="BN78" s="280"/>
      <c r="BO78" s="280"/>
      <c r="BP78" s="280"/>
      <c r="BQ78" s="280"/>
      <c r="BR78" s="280"/>
      <c r="BS78" s="280"/>
      <c r="BT78" s="280"/>
      <c r="BU78" s="280"/>
      <c r="BV78" s="280"/>
      <c r="BW78" s="280"/>
      <c r="BX78" s="280"/>
      <c r="BY78" s="280"/>
      <c r="BZ78" s="280"/>
      <c r="CA78" s="280"/>
      <c r="CB78" s="280"/>
      <c r="CC78" s="280"/>
      <c r="CD78" s="280"/>
      <c r="CE78" s="280"/>
      <c r="CF78" s="280"/>
      <c r="CG78" s="280"/>
      <c r="CH78" s="280"/>
      <c r="CI78" s="280"/>
      <c r="CJ78" s="280"/>
      <c r="CK78" s="280"/>
      <c r="CL78" s="280"/>
      <c r="CM78" s="280"/>
      <c r="CN78" s="280"/>
      <c r="CO78" s="280"/>
      <c r="CP78" s="280"/>
      <c r="CQ78" s="280"/>
      <c r="CR78" s="280"/>
      <c r="CS78" s="280"/>
      <c r="CT78" s="280"/>
      <c r="CU78" s="280"/>
      <c r="CV78" s="280"/>
      <c r="CW78" s="280"/>
      <c r="CX78" s="280"/>
      <c r="CY78" s="280"/>
      <c r="CZ78" s="280"/>
      <c r="DA78" s="280"/>
      <c r="DB78" s="280"/>
      <c r="DC78" s="280"/>
      <c r="DD78" s="280"/>
      <c r="DE78" s="280"/>
      <c r="DF78" s="280"/>
      <c r="DG78" s="280"/>
      <c r="DH78" s="280"/>
      <c r="DI78" s="280"/>
      <c r="DJ78" s="280"/>
      <c r="DK78" s="280"/>
      <c r="DL78" s="280"/>
    </row>
    <row r="79" spans="1:116" x14ac:dyDescent="0.15">
      <c r="A79" s="280"/>
      <c r="B79" s="280"/>
      <c r="C79" s="280"/>
      <c r="D79" s="280"/>
      <c r="E79" s="280"/>
      <c r="F79" s="280"/>
      <c r="G79" s="280"/>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0"/>
      <c r="AY79" s="280"/>
      <c r="AZ79" s="280"/>
      <c r="BA79" s="280"/>
      <c r="BB79" s="280"/>
      <c r="BC79" s="280"/>
      <c r="BD79" s="280"/>
      <c r="BE79" s="280"/>
      <c r="BF79" s="280"/>
      <c r="BG79" s="280"/>
      <c r="BH79" s="280"/>
      <c r="BI79" s="280"/>
      <c r="BJ79" s="280"/>
      <c r="BK79" s="280"/>
      <c r="BL79" s="280"/>
      <c r="BM79" s="280"/>
      <c r="BN79" s="280"/>
      <c r="BO79" s="280"/>
      <c r="BP79" s="280"/>
      <c r="BQ79" s="280"/>
      <c r="BR79" s="280"/>
      <c r="BS79" s="280"/>
      <c r="BT79" s="280"/>
      <c r="BU79" s="280"/>
      <c r="BV79" s="280"/>
      <c r="BW79" s="280"/>
      <c r="BX79" s="280"/>
      <c r="BY79" s="280"/>
      <c r="BZ79" s="280"/>
      <c r="CA79" s="280"/>
      <c r="CB79" s="280"/>
      <c r="CC79" s="280"/>
      <c r="CD79" s="280"/>
      <c r="CE79" s="280"/>
      <c r="CF79" s="280"/>
      <c r="CG79" s="280"/>
      <c r="CH79" s="280"/>
      <c r="CI79" s="280"/>
      <c r="CJ79" s="280"/>
      <c r="CK79" s="280"/>
      <c r="CL79" s="280"/>
      <c r="CM79" s="280"/>
      <c r="CN79" s="280"/>
      <c r="CO79" s="280"/>
      <c r="CP79" s="280"/>
      <c r="CQ79" s="280"/>
      <c r="CR79" s="280"/>
      <c r="CS79" s="280"/>
      <c r="CT79" s="280"/>
      <c r="CU79" s="280"/>
      <c r="CV79" s="280"/>
      <c r="CW79" s="280"/>
      <c r="CX79" s="280"/>
      <c r="CY79" s="280"/>
      <c r="CZ79" s="280"/>
      <c r="DA79" s="280"/>
      <c r="DB79" s="280"/>
      <c r="DC79" s="280"/>
      <c r="DD79" s="280"/>
      <c r="DE79" s="280"/>
      <c r="DF79" s="280"/>
      <c r="DG79" s="280"/>
      <c r="DH79" s="280"/>
      <c r="DI79" s="280"/>
      <c r="DJ79" s="280"/>
      <c r="DK79" s="280"/>
      <c r="DL79" s="280"/>
    </row>
    <row r="80" spans="1:116" x14ac:dyDescent="0.15">
      <c r="A80" s="280"/>
      <c r="B80" s="280"/>
      <c r="C80" s="280"/>
      <c r="D80" s="280"/>
      <c r="E80" s="280"/>
      <c r="F80" s="280"/>
      <c r="G80" s="280"/>
      <c r="H80" s="280"/>
      <c r="I80" s="280"/>
      <c r="J80" s="280"/>
      <c r="K80" s="280"/>
      <c r="L80" s="280"/>
      <c r="M80" s="280"/>
      <c r="N80" s="280"/>
      <c r="O80" s="280"/>
      <c r="P80" s="280"/>
      <c r="Q80" s="280"/>
      <c r="R80" s="280"/>
      <c r="S80" s="280"/>
      <c r="T80" s="280"/>
      <c r="U80" s="280"/>
      <c r="V80" s="280"/>
      <c r="W80" s="280"/>
      <c r="X80" s="280"/>
      <c r="Y80" s="280"/>
      <c r="Z80" s="280"/>
      <c r="AA80" s="280"/>
      <c r="AB80" s="280"/>
      <c r="AC80" s="280"/>
      <c r="AD80" s="280"/>
      <c r="AE80" s="280"/>
      <c r="AF80" s="280"/>
      <c r="AG80" s="280"/>
      <c r="AH80" s="280"/>
      <c r="AI80" s="280"/>
      <c r="AJ80" s="280"/>
      <c r="AK80" s="280"/>
      <c r="AL80" s="280"/>
      <c r="AM80" s="280"/>
      <c r="AN80" s="280"/>
      <c r="AO80" s="280"/>
      <c r="AP80" s="280"/>
      <c r="AQ80" s="280"/>
      <c r="AR80" s="280"/>
      <c r="AS80" s="280"/>
      <c r="AT80" s="280"/>
      <c r="AU80" s="280"/>
      <c r="AV80" s="280"/>
      <c r="AW80" s="280"/>
      <c r="AX80" s="280"/>
      <c r="AY80" s="280"/>
      <c r="AZ80" s="280"/>
      <c r="BA80" s="280"/>
      <c r="BB80" s="280"/>
      <c r="BC80" s="280"/>
      <c r="BD80" s="280"/>
      <c r="BE80" s="280"/>
      <c r="BF80" s="280"/>
      <c r="BG80" s="280"/>
      <c r="BH80" s="280"/>
      <c r="BI80" s="280"/>
      <c r="BJ80" s="280"/>
      <c r="BK80" s="280"/>
      <c r="BL80" s="280"/>
      <c r="BM80" s="280"/>
      <c r="BN80" s="280"/>
      <c r="BO80" s="280"/>
      <c r="BP80" s="280"/>
      <c r="BQ80" s="280"/>
      <c r="BR80" s="280"/>
      <c r="BS80" s="280"/>
      <c r="BT80" s="280"/>
      <c r="BU80" s="280"/>
      <c r="BV80" s="280"/>
      <c r="BW80" s="280"/>
      <c r="BX80" s="280"/>
      <c r="BY80" s="280"/>
      <c r="BZ80" s="280"/>
      <c r="CA80" s="280"/>
      <c r="CB80" s="280"/>
      <c r="CC80" s="280"/>
      <c r="CD80" s="280"/>
      <c r="CE80" s="280"/>
      <c r="CF80" s="280"/>
      <c r="CG80" s="280"/>
      <c r="CH80" s="280"/>
      <c r="CI80" s="280"/>
      <c r="CJ80" s="280"/>
      <c r="CK80" s="280"/>
      <c r="CL80" s="280"/>
      <c r="CM80" s="280"/>
      <c r="CN80" s="280"/>
      <c r="CO80" s="280"/>
      <c r="CP80" s="280"/>
      <c r="CQ80" s="280"/>
      <c r="CR80" s="280"/>
      <c r="CS80" s="280"/>
      <c r="CT80" s="280"/>
      <c r="CU80" s="280"/>
      <c r="CV80" s="280"/>
      <c r="CW80" s="280"/>
      <c r="CX80" s="280"/>
      <c r="CY80" s="280"/>
      <c r="CZ80" s="280"/>
      <c r="DA80" s="280"/>
      <c r="DB80" s="280"/>
      <c r="DC80" s="280"/>
      <c r="DD80" s="280"/>
      <c r="DE80" s="280"/>
      <c r="DF80" s="280"/>
      <c r="DG80" s="280"/>
      <c r="DH80" s="280"/>
      <c r="DI80" s="280"/>
      <c r="DJ80" s="280"/>
      <c r="DK80" s="280"/>
      <c r="DL80" s="280"/>
    </row>
    <row r="81" spans="1:116" x14ac:dyDescent="0.15">
      <c r="A81" s="280"/>
      <c r="B81" s="280"/>
      <c r="C81" s="280"/>
      <c r="D81" s="280"/>
      <c r="E81" s="280"/>
      <c r="F81" s="280"/>
      <c r="G81" s="280"/>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0"/>
      <c r="AY81" s="280"/>
      <c r="AZ81" s="280"/>
      <c r="BA81" s="280"/>
      <c r="BB81" s="280"/>
      <c r="BC81" s="280"/>
      <c r="BD81" s="280"/>
      <c r="BE81" s="280"/>
      <c r="BF81" s="280"/>
      <c r="BG81" s="280"/>
      <c r="BH81" s="280"/>
      <c r="BI81" s="280"/>
      <c r="BJ81" s="280"/>
      <c r="BK81" s="280"/>
      <c r="BL81" s="280"/>
      <c r="BM81" s="280"/>
      <c r="BN81" s="280"/>
      <c r="BO81" s="280"/>
      <c r="BP81" s="280"/>
      <c r="BQ81" s="280"/>
      <c r="BR81" s="280"/>
      <c r="BS81" s="280"/>
      <c r="BT81" s="280"/>
      <c r="BU81" s="280"/>
      <c r="BV81" s="280"/>
      <c r="BW81" s="280"/>
      <c r="BX81" s="280"/>
      <c r="BY81" s="280"/>
      <c r="BZ81" s="280"/>
      <c r="CA81" s="280"/>
      <c r="CB81" s="280"/>
      <c r="CC81" s="280"/>
      <c r="CD81" s="280"/>
      <c r="CE81" s="280"/>
      <c r="CF81" s="280"/>
      <c r="CG81" s="280"/>
      <c r="CH81" s="280"/>
      <c r="CI81" s="280"/>
      <c r="CJ81" s="280"/>
      <c r="CK81" s="280"/>
      <c r="CL81" s="280"/>
      <c r="CM81" s="280"/>
      <c r="CN81" s="280"/>
      <c r="CO81" s="280"/>
      <c r="CP81" s="280"/>
      <c r="CQ81" s="280"/>
      <c r="CR81" s="280"/>
      <c r="CS81" s="280"/>
      <c r="CT81" s="280"/>
      <c r="CU81" s="280"/>
      <c r="CV81" s="280"/>
      <c r="CW81" s="280"/>
      <c r="CX81" s="280"/>
      <c r="CY81" s="280"/>
      <c r="CZ81" s="280"/>
      <c r="DA81" s="280"/>
      <c r="DB81" s="280"/>
      <c r="DC81" s="280"/>
      <c r="DD81" s="280"/>
      <c r="DE81" s="280"/>
      <c r="DF81" s="280"/>
      <c r="DG81" s="280"/>
      <c r="DH81" s="280"/>
      <c r="DI81" s="280"/>
      <c r="DJ81" s="280"/>
      <c r="DK81" s="280"/>
      <c r="DL81" s="280"/>
    </row>
    <row r="82" spans="1:116" x14ac:dyDescent="0.15">
      <c r="A82" s="280"/>
      <c r="B82" s="280"/>
      <c r="C82" s="280"/>
      <c r="D82" s="280"/>
      <c r="E82" s="280"/>
      <c r="F82" s="280"/>
      <c r="G82" s="280"/>
      <c r="H82" s="280"/>
      <c r="I82" s="280"/>
      <c r="J82" s="280"/>
      <c r="K82" s="280"/>
      <c r="L82" s="280"/>
      <c r="M82" s="280"/>
      <c r="N82" s="280"/>
      <c r="O82" s="280"/>
      <c r="P82" s="280"/>
      <c r="Q82" s="280"/>
      <c r="R82" s="280"/>
      <c r="S82" s="280"/>
      <c r="T82" s="280"/>
      <c r="U82" s="280"/>
      <c r="V82" s="280"/>
      <c r="W82" s="280"/>
      <c r="X82" s="280"/>
      <c r="Y82" s="280"/>
      <c r="Z82" s="280"/>
      <c r="AA82" s="280"/>
      <c r="AB82" s="280"/>
      <c r="AC82" s="280"/>
      <c r="AD82" s="280"/>
      <c r="AE82" s="280"/>
      <c r="AF82" s="280"/>
      <c r="AG82" s="280"/>
      <c r="AH82" s="280"/>
      <c r="AI82" s="280"/>
      <c r="AJ82" s="280"/>
      <c r="AK82" s="280"/>
      <c r="AL82" s="280"/>
      <c r="AM82" s="280"/>
      <c r="AN82" s="280"/>
      <c r="AO82" s="280"/>
      <c r="AP82" s="280"/>
      <c r="AQ82" s="280"/>
      <c r="AR82" s="280"/>
      <c r="AS82" s="280"/>
      <c r="AT82" s="280"/>
      <c r="AU82" s="280"/>
      <c r="AV82" s="280"/>
      <c r="AW82" s="280"/>
      <c r="AX82" s="280"/>
      <c r="AY82" s="280"/>
      <c r="AZ82" s="280"/>
      <c r="BA82" s="280"/>
      <c r="BB82" s="280"/>
      <c r="BC82" s="280"/>
      <c r="BD82" s="280"/>
      <c r="BE82" s="280"/>
      <c r="BF82" s="280"/>
      <c r="BG82" s="280"/>
      <c r="BH82" s="280"/>
      <c r="BI82" s="280"/>
      <c r="BJ82" s="280"/>
      <c r="BK82" s="280"/>
      <c r="BL82" s="280"/>
      <c r="BM82" s="280"/>
      <c r="BN82" s="280"/>
      <c r="BO82" s="280"/>
      <c r="BP82" s="280"/>
      <c r="BQ82" s="280"/>
      <c r="BR82" s="280"/>
      <c r="BS82" s="280"/>
      <c r="BT82" s="280"/>
      <c r="BU82" s="280"/>
      <c r="BV82" s="280"/>
      <c r="BW82" s="280"/>
      <c r="BX82" s="280"/>
      <c r="BY82" s="280"/>
      <c r="BZ82" s="280"/>
      <c r="CA82" s="280"/>
      <c r="CB82" s="280"/>
      <c r="CC82" s="280"/>
      <c r="CD82" s="280"/>
      <c r="CE82" s="280"/>
      <c r="CF82" s="280"/>
      <c r="CG82" s="280"/>
      <c r="CH82" s="280"/>
      <c r="CI82" s="280"/>
      <c r="CJ82" s="280"/>
      <c r="CK82" s="280"/>
      <c r="CL82" s="280"/>
      <c r="CM82" s="280"/>
      <c r="CN82" s="280"/>
      <c r="CO82" s="280"/>
      <c r="CP82" s="280"/>
      <c r="CQ82" s="280"/>
      <c r="CR82" s="280"/>
      <c r="CS82" s="280"/>
      <c r="CT82" s="280"/>
      <c r="CU82" s="280"/>
      <c r="CV82" s="280"/>
      <c r="CW82" s="280"/>
      <c r="CX82" s="280"/>
      <c r="CY82" s="280"/>
      <c r="CZ82" s="280"/>
      <c r="DA82" s="280"/>
      <c r="DB82" s="280"/>
      <c r="DC82" s="280"/>
      <c r="DD82" s="280"/>
      <c r="DE82" s="280"/>
      <c r="DF82" s="280"/>
      <c r="DG82" s="280"/>
      <c r="DH82" s="280"/>
      <c r="DI82" s="280"/>
      <c r="DJ82" s="280"/>
      <c r="DK82" s="280"/>
      <c r="DL82" s="280"/>
    </row>
    <row r="83" spans="1:116" x14ac:dyDescent="0.15">
      <c r="A83" s="280"/>
      <c r="B83" s="280"/>
      <c r="C83" s="280"/>
      <c r="D83" s="280"/>
      <c r="E83" s="280"/>
      <c r="F83" s="280"/>
      <c r="G83" s="280"/>
      <c r="H83" s="280"/>
      <c r="I83" s="280"/>
      <c r="J83" s="280"/>
      <c r="K83" s="280"/>
      <c r="L83" s="280"/>
      <c r="M83" s="280"/>
      <c r="N83" s="280"/>
      <c r="O83" s="280"/>
      <c r="P83" s="280"/>
      <c r="Q83" s="280"/>
      <c r="R83" s="280"/>
      <c r="S83" s="280"/>
      <c r="T83" s="280"/>
      <c r="U83" s="280"/>
      <c r="V83" s="280"/>
      <c r="W83" s="280"/>
      <c r="X83" s="280"/>
      <c r="Y83" s="280"/>
      <c r="Z83" s="280"/>
      <c r="AA83" s="280"/>
      <c r="AB83" s="280"/>
      <c r="AC83" s="280"/>
      <c r="AD83" s="280"/>
      <c r="AE83" s="280"/>
      <c r="AF83" s="280"/>
      <c r="AG83" s="280"/>
      <c r="AH83" s="280"/>
      <c r="AI83" s="280"/>
      <c r="AJ83" s="280"/>
      <c r="AK83" s="280"/>
      <c r="AL83" s="280"/>
      <c r="AM83" s="280"/>
      <c r="AN83" s="280"/>
      <c r="AO83" s="280"/>
      <c r="AP83" s="280"/>
      <c r="AQ83" s="280"/>
      <c r="AR83" s="280"/>
      <c r="AS83" s="280"/>
      <c r="AT83" s="280"/>
      <c r="AU83" s="280"/>
      <c r="AV83" s="280"/>
      <c r="AW83" s="280"/>
      <c r="AX83" s="280"/>
      <c r="AY83" s="280"/>
      <c r="AZ83" s="280"/>
      <c r="BA83" s="280"/>
      <c r="BB83" s="280"/>
      <c r="BC83" s="280"/>
      <c r="BD83" s="280"/>
      <c r="BE83" s="280"/>
      <c r="BF83" s="280"/>
      <c r="BG83" s="280"/>
      <c r="BH83" s="280"/>
      <c r="BI83" s="280"/>
      <c r="BJ83" s="280"/>
      <c r="BK83" s="280"/>
      <c r="BL83" s="280"/>
      <c r="BM83" s="280"/>
      <c r="BN83" s="280"/>
      <c r="BO83" s="280"/>
      <c r="BP83" s="280"/>
      <c r="BQ83" s="280"/>
      <c r="BR83" s="280"/>
      <c r="BS83" s="280"/>
      <c r="BT83" s="280"/>
      <c r="BU83" s="280"/>
      <c r="BV83" s="280"/>
      <c r="BW83" s="280"/>
      <c r="BX83" s="280"/>
      <c r="BY83" s="280"/>
      <c r="BZ83" s="280"/>
      <c r="CA83" s="280"/>
      <c r="CB83" s="280"/>
      <c r="CC83" s="280"/>
      <c r="CD83" s="280"/>
      <c r="CE83" s="280"/>
      <c r="CF83" s="280"/>
      <c r="CG83" s="280"/>
      <c r="CH83" s="280"/>
      <c r="CI83" s="280"/>
      <c r="CJ83" s="280"/>
      <c r="CK83" s="280"/>
      <c r="CL83" s="280"/>
      <c r="CM83" s="280"/>
      <c r="CN83" s="280"/>
      <c r="CO83" s="280"/>
      <c r="CP83" s="280"/>
      <c r="CQ83" s="280"/>
      <c r="CR83" s="280"/>
      <c r="CS83" s="280"/>
      <c r="CT83" s="280"/>
      <c r="CU83" s="280"/>
      <c r="CV83" s="280"/>
      <c r="CW83" s="280"/>
      <c r="CX83" s="280"/>
      <c r="CY83" s="280"/>
      <c r="CZ83" s="280"/>
      <c r="DA83" s="280"/>
      <c r="DB83" s="280"/>
      <c r="DC83" s="280"/>
      <c r="DD83" s="280"/>
      <c r="DE83" s="280"/>
      <c r="DF83" s="280"/>
      <c r="DG83" s="280"/>
      <c r="DH83" s="280"/>
      <c r="DI83" s="280"/>
      <c r="DJ83" s="280"/>
      <c r="DK83" s="280"/>
      <c r="DL83" s="280"/>
    </row>
    <row r="84" spans="1:116" x14ac:dyDescent="0.15">
      <c r="A84" s="280"/>
      <c r="B84" s="280"/>
      <c r="C84" s="280"/>
      <c r="D84" s="280"/>
      <c r="E84" s="280"/>
      <c r="F84" s="280"/>
      <c r="G84" s="280"/>
      <c r="H84" s="280"/>
      <c r="I84" s="280"/>
      <c r="J84" s="280"/>
      <c r="K84" s="280"/>
      <c r="L84" s="280"/>
      <c r="M84" s="280"/>
      <c r="N84" s="280"/>
      <c r="O84" s="280"/>
      <c r="P84" s="280"/>
      <c r="Q84" s="280"/>
      <c r="R84" s="280"/>
      <c r="S84" s="280"/>
      <c r="T84" s="280"/>
      <c r="U84" s="280"/>
      <c r="V84" s="280"/>
      <c r="W84" s="280"/>
      <c r="X84" s="280"/>
      <c r="Y84" s="280"/>
      <c r="Z84" s="280"/>
      <c r="AA84" s="280"/>
      <c r="AB84" s="280"/>
      <c r="AC84" s="280"/>
      <c r="AD84" s="280"/>
      <c r="AE84" s="280"/>
      <c r="AF84" s="280"/>
      <c r="AG84" s="280"/>
      <c r="AH84" s="280"/>
      <c r="AI84" s="280"/>
      <c r="AJ84" s="280"/>
      <c r="AK84" s="280"/>
      <c r="AL84" s="280"/>
      <c r="AM84" s="280"/>
      <c r="AN84" s="280"/>
      <c r="AO84" s="280"/>
      <c r="AP84" s="280"/>
      <c r="AQ84" s="280"/>
      <c r="AR84" s="280"/>
      <c r="AS84" s="280"/>
      <c r="AT84" s="280"/>
      <c r="AU84" s="280"/>
      <c r="AV84" s="280"/>
      <c r="AW84" s="280"/>
      <c r="AX84" s="280"/>
      <c r="AY84" s="280"/>
      <c r="AZ84" s="280"/>
      <c r="BA84" s="280"/>
      <c r="BB84" s="280"/>
      <c r="BC84" s="280"/>
      <c r="BD84" s="280"/>
      <c r="BE84" s="280"/>
      <c r="BF84" s="280"/>
      <c r="BG84" s="280"/>
      <c r="BH84" s="280"/>
      <c r="BI84" s="280"/>
      <c r="BJ84" s="280"/>
      <c r="BK84" s="280"/>
      <c r="BL84" s="280"/>
      <c r="BM84" s="280"/>
      <c r="BN84" s="280"/>
      <c r="BO84" s="280"/>
      <c r="BP84" s="280"/>
      <c r="BQ84" s="280"/>
      <c r="BR84" s="280"/>
      <c r="BS84" s="280"/>
      <c r="BT84" s="280"/>
      <c r="BU84" s="280"/>
      <c r="BV84" s="280"/>
      <c r="BW84" s="280"/>
      <c r="BX84" s="280"/>
      <c r="BY84" s="280"/>
      <c r="BZ84" s="280"/>
      <c r="CA84" s="280"/>
      <c r="CB84" s="280"/>
      <c r="CC84" s="280"/>
      <c r="CD84" s="280"/>
      <c r="CE84" s="280"/>
      <c r="CF84" s="280"/>
      <c r="CG84" s="280"/>
      <c r="CH84" s="280"/>
      <c r="CI84" s="280"/>
      <c r="CJ84" s="280"/>
      <c r="CK84" s="280"/>
      <c r="CL84" s="280"/>
      <c r="CM84" s="280"/>
      <c r="CN84" s="280"/>
      <c r="CO84" s="280"/>
      <c r="CP84" s="280"/>
      <c r="CQ84" s="280"/>
      <c r="CR84" s="280"/>
      <c r="CS84" s="280"/>
      <c r="CT84" s="280"/>
      <c r="CU84" s="280"/>
      <c r="CV84" s="280"/>
      <c r="CW84" s="280"/>
      <c r="CX84" s="280"/>
      <c r="CY84" s="280"/>
      <c r="CZ84" s="280"/>
      <c r="DA84" s="280"/>
      <c r="DB84" s="280"/>
      <c r="DC84" s="280"/>
      <c r="DD84" s="280"/>
      <c r="DE84" s="280"/>
      <c r="DF84" s="280"/>
      <c r="DG84" s="280"/>
      <c r="DH84" s="280"/>
      <c r="DI84" s="280"/>
      <c r="DJ84" s="280"/>
      <c r="DK84" s="280"/>
      <c r="DL84" s="280"/>
    </row>
    <row r="85" spans="1:116" x14ac:dyDescent="0.15">
      <c r="A85" s="280"/>
      <c r="B85" s="280"/>
      <c r="C85" s="280"/>
      <c r="D85" s="280"/>
      <c r="E85" s="280"/>
      <c r="F85" s="280"/>
      <c r="G85" s="280"/>
      <c r="H85" s="280"/>
      <c r="I85" s="280"/>
      <c r="J85" s="280"/>
      <c r="K85" s="280"/>
      <c r="L85" s="280"/>
      <c r="M85" s="280"/>
      <c r="N85" s="280"/>
      <c r="O85" s="280"/>
      <c r="P85" s="280"/>
      <c r="Q85" s="280"/>
      <c r="R85" s="280"/>
      <c r="S85" s="280"/>
      <c r="T85" s="280"/>
      <c r="U85" s="280"/>
      <c r="V85" s="280"/>
      <c r="W85" s="280"/>
      <c r="X85" s="280"/>
      <c r="Y85" s="280"/>
      <c r="Z85" s="280"/>
      <c r="AA85" s="280"/>
      <c r="AB85" s="280"/>
      <c r="AC85" s="280"/>
      <c r="AD85" s="280"/>
      <c r="AE85" s="280"/>
      <c r="AF85" s="280"/>
      <c r="AG85" s="280"/>
      <c r="AH85" s="280"/>
      <c r="AI85" s="280"/>
      <c r="AJ85" s="280"/>
      <c r="AK85" s="280"/>
      <c r="AL85" s="280"/>
      <c r="AM85" s="280"/>
      <c r="AN85" s="280"/>
      <c r="AO85" s="280"/>
      <c r="AP85" s="280"/>
      <c r="AQ85" s="280"/>
      <c r="AR85" s="280"/>
      <c r="AS85" s="280"/>
      <c r="AT85" s="280"/>
      <c r="AU85" s="280"/>
      <c r="AV85" s="280"/>
      <c r="AW85" s="280"/>
      <c r="AX85" s="280"/>
      <c r="AY85" s="280"/>
      <c r="AZ85" s="280"/>
      <c r="BA85" s="280"/>
      <c r="BB85" s="280"/>
      <c r="BC85" s="280"/>
      <c r="BD85" s="280"/>
      <c r="BE85" s="280"/>
      <c r="BF85" s="280"/>
      <c r="BG85" s="280"/>
      <c r="BH85" s="280"/>
      <c r="BI85" s="280"/>
      <c r="BJ85" s="280"/>
      <c r="BK85" s="280"/>
      <c r="BL85" s="280"/>
      <c r="BM85" s="280"/>
      <c r="BN85" s="280"/>
      <c r="BO85" s="280"/>
      <c r="BP85" s="280"/>
      <c r="BQ85" s="280"/>
      <c r="BR85" s="280"/>
      <c r="BS85" s="280"/>
      <c r="BT85" s="280"/>
      <c r="BU85" s="280"/>
      <c r="BV85" s="280"/>
      <c r="BW85" s="280"/>
      <c r="BX85" s="280"/>
      <c r="BY85" s="280"/>
      <c r="BZ85" s="280"/>
      <c r="CA85" s="280"/>
      <c r="CB85" s="280"/>
      <c r="CC85" s="280"/>
      <c r="CD85" s="280"/>
      <c r="CE85" s="280"/>
      <c r="CF85" s="280"/>
      <c r="CG85" s="280"/>
      <c r="CH85" s="280"/>
      <c r="CI85" s="280"/>
      <c r="CJ85" s="280"/>
      <c r="CK85" s="280"/>
      <c r="CL85" s="280"/>
      <c r="CM85" s="280"/>
      <c r="CN85" s="280"/>
      <c r="CO85" s="280"/>
      <c r="CP85" s="280"/>
      <c r="CQ85" s="280"/>
      <c r="CR85" s="280"/>
      <c r="CS85" s="280"/>
      <c r="CT85" s="280"/>
      <c r="CU85" s="280"/>
      <c r="CV85" s="280"/>
      <c r="CW85" s="280"/>
      <c r="CX85" s="280"/>
      <c r="CY85" s="280"/>
      <c r="CZ85" s="280"/>
      <c r="DA85" s="280"/>
      <c r="DB85" s="280"/>
      <c r="DC85" s="280"/>
      <c r="DD85" s="280"/>
      <c r="DE85" s="280"/>
      <c r="DF85" s="280"/>
      <c r="DG85" s="280"/>
      <c r="DH85" s="280"/>
      <c r="DI85" s="280"/>
      <c r="DJ85" s="280"/>
      <c r="DK85" s="280"/>
      <c r="DL85" s="280"/>
    </row>
    <row r="86" spans="1:116" x14ac:dyDescent="0.15">
      <c r="A86" s="280"/>
      <c r="B86" s="280"/>
      <c r="C86" s="280"/>
      <c r="D86" s="280"/>
      <c r="E86" s="280"/>
      <c r="F86" s="280"/>
      <c r="G86" s="280"/>
      <c r="H86" s="280"/>
      <c r="I86" s="280"/>
      <c r="J86" s="280"/>
      <c r="K86" s="280"/>
      <c r="L86" s="280"/>
      <c r="M86" s="280"/>
      <c r="N86" s="280"/>
      <c r="O86" s="280"/>
      <c r="P86" s="280"/>
      <c r="Q86" s="280"/>
      <c r="R86" s="280"/>
      <c r="S86" s="280"/>
      <c r="T86" s="280"/>
      <c r="U86" s="280"/>
      <c r="V86" s="280"/>
      <c r="W86" s="280"/>
      <c r="X86" s="280"/>
      <c r="Y86" s="280"/>
      <c r="Z86" s="280"/>
      <c r="AA86" s="280"/>
      <c r="AB86" s="280"/>
      <c r="AC86" s="280"/>
      <c r="AD86" s="280"/>
      <c r="AE86" s="280"/>
      <c r="AF86" s="280"/>
      <c r="AG86" s="280"/>
      <c r="AH86" s="280"/>
      <c r="AI86" s="280"/>
      <c r="AJ86" s="280"/>
      <c r="AK86" s="280"/>
      <c r="AL86" s="280"/>
      <c r="AM86" s="280"/>
      <c r="AN86" s="280"/>
      <c r="AO86" s="280"/>
      <c r="AP86" s="280"/>
      <c r="AQ86" s="280"/>
      <c r="AR86" s="280"/>
      <c r="AS86" s="280"/>
      <c r="AT86" s="280"/>
      <c r="AU86" s="280"/>
      <c r="AV86" s="280"/>
      <c r="AW86" s="280"/>
      <c r="AX86" s="280"/>
      <c r="AY86" s="280"/>
      <c r="AZ86" s="280"/>
      <c r="BA86" s="280"/>
      <c r="BB86" s="280"/>
      <c r="BC86" s="280"/>
      <c r="BD86" s="280"/>
      <c r="BE86" s="280"/>
      <c r="BF86" s="280"/>
      <c r="BG86" s="280"/>
      <c r="BH86" s="280"/>
      <c r="BI86" s="280"/>
      <c r="BJ86" s="280"/>
      <c r="BK86" s="280"/>
      <c r="BL86" s="280"/>
      <c r="BM86" s="280"/>
      <c r="BN86" s="280"/>
      <c r="BO86" s="280"/>
      <c r="BP86" s="280"/>
      <c r="BQ86" s="280"/>
      <c r="BR86" s="280"/>
      <c r="BS86" s="280"/>
      <c r="BT86" s="280"/>
      <c r="BU86" s="280"/>
      <c r="BV86" s="280"/>
      <c r="BW86" s="280"/>
      <c r="BX86" s="280"/>
      <c r="BY86" s="280"/>
      <c r="BZ86" s="280"/>
      <c r="CA86" s="280"/>
      <c r="CB86" s="280"/>
      <c r="CC86" s="280"/>
      <c r="CD86" s="280"/>
      <c r="CE86" s="280"/>
      <c r="CF86" s="280"/>
      <c r="CG86" s="280"/>
      <c r="CH86" s="280"/>
      <c r="CI86" s="280"/>
      <c r="CJ86" s="280"/>
      <c r="CK86" s="280"/>
      <c r="CL86" s="280"/>
      <c r="CM86" s="280"/>
      <c r="CN86" s="280"/>
      <c r="CO86" s="280"/>
      <c r="CP86" s="280"/>
      <c r="CQ86" s="280"/>
      <c r="CR86" s="280"/>
      <c r="CS86" s="280"/>
      <c r="CT86" s="280"/>
      <c r="CU86" s="280"/>
      <c r="CV86" s="280"/>
      <c r="CW86" s="280"/>
      <c r="CX86" s="280"/>
      <c r="CY86" s="280"/>
      <c r="CZ86" s="280"/>
      <c r="DA86" s="280"/>
      <c r="DB86" s="280"/>
      <c r="DC86" s="280"/>
      <c r="DD86" s="280"/>
      <c r="DE86" s="280"/>
      <c r="DF86" s="280"/>
      <c r="DG86" s="280"/>
      <c r="DH86" s="280"/>
      <c r="DI86" s="280"/>
      <c r="DJ86" s="280"/>
      <c r="DK86" s="280"/>
      <c r="DL86" s="280"/>
    </row>
    <row r="87" spans="1:116" x14ac:dyDescent="0.15">
      <c r="A87" s="280"/>
      <c r="B87" s="280"/>
      <c r="C87" s="280"/>
      <c r="D87" s="280"/>
      <c r="E87" s="280"/>
      <c r="F87" s="280"/>
      <c r="G87" s="280"/>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0"/>
      <c r="AY87" s="280"/>
      <c r="AZ87" s="280"/>
      <c r="BA87" s="280"/>
      <c r="BB87" s="280"/>
      <c r="BC87" s="280"/>
      <c r="BD87" s="280"/>
      <c r="BE87" s="280"/>
      <c r="BF87" s="280"/>
      <c r="BG87" s="280"/>
      <c r="BH87" s="280"/>
      <c r="BI87" s="280"/>
      <c r="BJ87" s="280"/>
      <c r="BK87" s="280"/>
      <c r="BL87" s="280"/>
      <c r="BM87" s="280"/>
      <c r="BN87" s="280"/>
      <c r="BO87" s="280"/>
      <c r="BP87" s="280"/>
      <c r="BQ87" s="280"/>
      <c r="BR87" s="280"/>
      <c r="BS87" s="280"/>
      <c r="BT87" s="280"/>
      <c r="BU87" s="280"/>
      <c r="BV87" s="280"/>
      <c r="BW87" s="280"/>
      <c r="BX87" s="280"/>
      <c r="BY87" s="280"/>
      <c r="BZ87" s="280"/>
      <c r="CA87" s="280"/>
      <c r="CB87" s="280"/>
      <c r="CC87" s="280"/>
      <c r="CD87" s="280"/>
      <c r="CE87" s="280"/>
      <c r="CF87" s="280"/>
      <c r="CG87" s="280"/>
      <c r="CH87" s="280"/>
      <c r="CI87" s="280"/>
      <c r="CJ87" s="280"/>
      <c r="CK87" s="280"/>
      <c r="CL87" s="280"/>
      <c r="CM87" s="280"/>
      <c r="CN87" s="280"/>
      <c r="CO87" s="280"/>
      <c r="CP87" s="280"/>
      <c r="CQ87" s="280"/>
      <c r="CR87" s="280"/>
      <c r="CS87" s="280"/>
      <c r="CT87" s="280"/>
      <c r="CU87" s="280"/>
      <c r="CV87" s="280"/>
      <c r="CW87" s="280"/>
      <c r="CX87" s="280"/>
      <c r="CY87" s="280"/>
      <c r="CZ87" s="280"/>
      <c r="DA87" s="280"/>
      <c r="DB87" s="280"/>
      <c r="DC87" s="280"/>
      <c r="DD87" s="280"/>
      <c r="DE87" s="280"/>
      <c r="DF87" s="280"/>
      <c r="DG87" s="280"/>
      <c r="DH87" s="280"/>
      <c r="DI87" s="280"/>
      <c r="DJ87" s="280"/>
      <c r="DK87" s="280"/>
      <c r="DL87" s="280"/>
    </row>
    <row r="88" spans="1:116" x14ac:dyDescent="0.15">
      <c r="A88" s="280"/>
      <c r="B88" s="280"/>
      <c r="C88" s="280"/>
      <c r="D88" s="280"/>
      <c r="E88" s="280"/>
      <c r="F88" s="280"/>
      <c r="G88" s="280"/>
      <c r="H88" s="280"/>
      <c r="I88" s="280"/>
      <c r="J88" s="280"/>
      <c r="K88" s="280"/>
      <c r="L88" s="280"/>
      <c r="M88" s="280"/>
      <c r="N88" s="280"/>
      <c r="O88" s="280"/>
      <c r="P88" s="280"/>
      <c r="Q88" s="280"/>
      <c r="R88" s="280"/>
      <c r="S88" s="280"/>
      <c r="T88" s="280"/>
      <c r="U88" s="280"/>
      <c r="V88" s="280"/>
      <c r="W88" s="280"/>
      <c r="X88" s="280"/>
      <c r="Y88" s="280"/>
      <c r="Z88" s="280"/>
      <c r="AA88" s="280"/>
      <c r="AB88" s="280"/>
      <c r="AC88" s="280"/>
      <c r="AD88" s="280"/>
      <c r="AE88" s="280"/>
      <c r="AF88" s="280"/>
      <c r="AG88" s="280"/>
      <c r="AH88" s="280"/>
      <c r="AI88" s="280"/>
      <c r="AJ88" s="280"/>
      <c r="AK88" s="280"/>
      <c r="AL88" s="280"/>
      <c r="AM88" s="280"/>
      <c r="AN88" s="280"/>
      <c r="AO88" s="280"/>
      <c r="AP88" s="280"/>
      <c r="AQ88" s="280"/>
      <c r="AR88" s="280"/>
      <c r="AS88" s="280"/>
      <c r="AT88" s="280"/>
      <c r="AU88" s="280"/>
      <c r="AV88" s="280"/>
      <c r="AW88" s="280"/>
      <c r="AX88" s="280"/>
      <c r="AY88" s="280"/>
      <c r="AZ88" s="280"/>
      <c r="BA88" s="280"/>
      <c r="BB88" s="280"/>
      <c r="BC88" s="280"/>
      <c r="BD88" s="280"/>
      <c r="BE88" s="280"/>
      <c r="BF88" s="280"/>
      <c r="BG88" s="280"/>
      <c r="BH88" s="280"/>
      <c r="BI88" s="280"/>
      <c r="BJ88" s="280"/>
      <c r="BK88" s="280"/>
      <c r="BL88" s="280"/>
      <c r="BM88" s="280"/>
      <c r="BN88" s="280"/>
      <c r="BO88" s="280"/>
      <c r="BP88" s="280"/>
      <c r="BQ88" s="280"/>
      <c r="BR88" s="280"/>
      <c r="BS88" s="280"/>
      <c r="BT88" s="280"/>
      <c r="BU88" s="280"/>
      <c r="BV88" s="280"/>
      <c r="BW88" s="280"/>
      <c r="BX88" s="280"/>
      <c r="BY88" s="280"/>
      <c r="BZ88" s="280"/>
      <c r="CA88" s="280"/>
      <c r="CB88" s="280"/>
      <c r="CC88" s="280"/>
      <c r="CD88" s="280"/>
      <c r="CE88" s="280"/>
      <c r="CF88" s="280"/>
      <c r="CG88" s="280"/>
      <c r="CH88" s="280"/>
      <c r="CI88" s="280"/>
      <c r="CJ88" s="280"/>
      <c r="CK88" s="280"/>
      <c r="CL88" s="280"/>
      <c r="CM88" s="280"/>
      <c r="CN88" s="280"/>
      <c r="CO88" s="280"/>
      <c r="CP88" s="280"/>
      <c r="CQ88" s="280"/>
      <c r="CR88" s="280"/>
      <c r="CS88" s="280"/>
      <c r="CT88" s="280"/>
      <c r="CU88" s="280"/>
      <c r="CV88" s="280"/>
      <c r="CW88" s="280"/>
      <c r="CX88" s="280"/>
      <c r="CY88" s="280"/>
      <c r="CZ88" s="280"/>
      <c r="DA88" s="280"/>
      <c r="DB88" s="280"/>
      <c r="DC88" s="280"/>
      <c r="DD88" s="280"/>
      <c r="DE88" s="280"/>
      <c r="DF88" s="280"/>
      <c r="DG88" s="280"/>
      <c r="DH88" s="280"/>
      <c r="DI88" s="280"/>
      <c r="DJ88" s="280"/>
      <c r="DK88" s="280"/>
      <c r="DL88" s="280"/>
    </row>
    <row r="89" spans="1:116" x14ac:dyDescent="0.15">
      <c r="B89" s="280"/>
      <c r="C89" s="280"/>
      <c r="D89" s="280"/>
      <c r="E89" s="280"/>
      <c r="F89" s="280"/>
      <c r="G89" s="280"/>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0"/>
      <c r="AY89" s="280"/>
      <c r="AZ89" s="280"/>
      <c r="BA89" s="280"/>
      <c r="BB89" s="280"/>
      <c r="BC89" s="280"/>
      <c r="BD89" s="280"/>
      <c r="BE89" s="280"/>
      <c r="BF89" s="280"/>
      <c r="BG89" s="280"/>
      <c r="BH89" s="280"/>
      <c r="BI89" s="280"/>
      <c r="BJ89" s="280"/>
      <c r="BK89" s="280"/>
      <c r="BL89" s="280"/>
      <c r="BM89" s="280"/>
      <c r="BN89" s="280"/>
      <c r="BO89" s="280"/>
      <c r="BP89" s="280"/>
      <c r="BQ89" s="280"/>
      <c r="BR89" s="280"/>
      <c r="BS89" s="280"/>
      <c r="BT89" s="280"/>
      <c r="BU89" s="280"/>
      <c r="BV89" s="280"/>
      <c r="BW89" s="280"/>
      <c r="BX89" s="280"/>
      <c r="BY89" s="280"/>
      <c r="BZ89" s="280"/>
      <c r="CA89" s="280"/>
      <c r="CB89" s="280"/>
      <c r="CC89" s="280"/>
      <c r="CD89" s="280"/>
      <c r="CE89" s="280"/>
      <c r="CF89" s="280"/>
      <c r="CG89" s="280"/>
      <c r="CH89" s="280"/>
      <c r="CI89" s="280"/>
      <c r="CJ89" s="280"/>
      <c r="CK89" s="280"/>
      <c r="CL89" s="280"/>
      <c r="CM89" s="280"/>
      <c r="CN89" s="280"/>
      <c r="CO89" s="280"/>
      <c r="CP89" s="280"/>
      <c r="CQ89" s="280"/>
      <c r="CR89" s="280"/>
      <c r="CS89" s="280"/>
      <c r="CT89" s="280"/>
      <c r="CU89" s="280"/>
      <c r="CV89" s="280"/>
      <c r="CW89" s="280"/>
      <c r="CX89" s="280"/>
      <c r="CY89" s="280"/>
      <c r="CZ89" s="280"/>
      <c r="DA89" s="280"/>
      <c r="DB89" s="280"/>
      <c r="DC89" s="280"/>
      <c r="DD89" s="280"/>
      <c r="DE89" s="280"/>
      <c r="DF89" s="280"/>
      <c r="DG89" s="280"/>
      <c r="DH89" s="280"/>
      <c r="DI89" s="280"/>
      <c r="DJ89" s="280"/>
      <c r="DK89" s="280"/>
      <c r="DL89" s="280" t="s">
        <v>474</v>
      </c>
    </row>
    <row r="90" spans="1:116" ht="13.5" hidden="1" customHeight="1" x14ac:dyDescent="0.15"/>
    <row r="91" spans="1:116" ht="13.5" hidden="1" customHeight="1" x14ac:dyDescent="0.15"/>
    <row r="92" spans="1:116" ht="13.5" hidden="1" customHeight="1" x14ac:dyDescent="0.15"/>
    <row r="93" spans="1:116" ht="13.5" hidden="1" customHeight="1" x14ac:dyDescent="0.15"/>
    <row r="94" spans="1:116" ht="13.5" hidden="1" customHeight="1" x14ac:dyDescent="0.15"/>
    <row r="95" spans="1:116" ht="13.5" hidden="1" customHeight="1" x14ac:dyDescent="0.15"/>
    <row r="96" spans="1:11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WGYSKdgBgVJEww+6xtoTWnnSPEnr8k46/gSbtv4IrjV3c8rUbwa82ZypTgJddE07HRpTpU6kzSP6bDZnKGlDCA==" saltValue="pBSrzetLBuVrKrDQ0hj+y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82" customWidth="1"/>
    <col min="37" max="44" width="17" style="282" customWidth="1"/>
    <col min="45" max="45" width="6.125" style="289" customWidth="1"/>
    <col min="46" max="46" width="3" style="287" customWidth="1"/>
    <col min="47" max="47" width="19.125" style="282" hidden="1" customWidth="1"/>
    <col min="48" max="52" width="12.625" style="282" hidden="1" customWidth="1"/>
    <col min="53" max="16384" width="8.625" style="282" hidden="1"/>
  </cols>
  <sheetData>
    <row r="1" spans="1:46" x14ac:dyDescent="0.15">
      <c r="AS1" s="283"/>
      <c r="AT1" s="283"/>
    </row>
    <row r="2" spans="1:46" x14ac:dyDescent="0.15">
      <c r="AS2" s="283"/>
      <c r="AT2" s="283"/>
    </row>
    <row r="3" spans="1:46" x14ac:dyDescent="0.15">
      <c r="AS3" s="283"/>
      <c r="AT3" s="283"/>
    </row>
    <row r="4" spans="1:46" x14ac:dyDescent="0.15">
      <c r="AS4" s="283"/>
      <c r="AT4" s="283"/>
    </row>
    <row r="5" spans="1:46" ht="17.25" x14ac:dyDescent="0.15">
      <c r="A5" s="284" t="s">
        <v>475</v>
      </c>
      <c r="B5" s="285"/>
      <c r="C5" s="285"/>
      <c r="D5" s="285"/>
      <c r="E5" s="285"/>
      <c r="F5" s="285"/>
      <c r="G5" s="285"/>
      <c r="H5" s="285"/>
      <c r="I5" s="285"/>
      <c r="J5" s="285"/>
      <c r="K5" s="285"/>
      <c r="L5" s="285"/>
      <c r="M5" s="285"/>
      <c r="N5" s="285"/>
      <c r="O5" s="285"/>
      <c r="P5" s="285"/>
      <c r="Q5" s="285"/>
      <c r="R5" s="285"/>
      <c r="S5" s="285"/>
      <c r="T5" s="285"/>
      <c r="U5" s="285"/>
      <c r="V5" s="285"/>
      <c r="W5" s="285"/>
      <c r="X5" s="285"/>
      <c r="Y5" s="285"/>
      <c r="Z5" s="285"/>
      <c r="AA5" s="285"/>
      <c r="AB5" s="285"/>
      <c r="AC5" s="285"/>
      <c r="AD5" s="285"/>
      <c r="AE5" s="285"/>
      <c r="AF5" s="285"/>
      <c r="AG5" s="285"/>
      <c r="AH5" s="285"/>
      <c r="AI5" s="285"/>
      <c r="AJ5" s="285"/>
      <c r="AK5" s="285"/>
      <c r="AL5" s="285"/>
      <c r="AM5" s="285"/>
      <c r="AN5" s="285"/>
      <c r="AO5" s="285"/>
      <c r="AP5" s="285"/>
      <c r="AQ5" s="285"/>
      <c r="AR5" s="285"/>
      <c r="AS5" s="286"/>
    </row>
    <row r="6" spans="1:46" x14ac:dyDescent="0.15">
      <c r="A6" s="287"/>
      <c r="B6" s="283"/>
      <c r="C6" s="283"/>
      <c r="D6" s="283"/>
      <c r="E6" s="283"/>
      <c r="F6" s="283"/>
      <c r="G6" s="283"/>
      <c r="H6" s="283"/>
      <c r="I6" s="283"/>
      <c r="J6" s="283"/>
      <c r="K6" s="283"/>
      <c r="L6" s="283"/>
      <c r="M6" s="283"/>
      <c r="N6" s="283"/>
      <c r="O6" s="283"/>
      <c r="P6" s="283"/>
      <c r="Q6" s="283"/>
      <c r="R6" s="283"/>
      <c r="S6" s="283"/>
      <c r="T6" s="283"/>
      <c r="U6" s="283"/>
      <c r="V6" s="283"/>
      <c r="W6" s="283"/>
      <c r="X6" s="283"/>
      <c r="Y6" s="283"/>
      <c r="Z6" s="283"/>
      <c r="AA6" s="283"/>
      <c r="AB6" s="283"/>
      <c r="AC6" s="283"/>
      <c r="AD6" s="283"/>
      <c r="AE6" s="283"/>
      <c r="AF6" s="283"/>
      <c r="AG6" s="283"/>
      <c r="AH6" s="283"/>
      <c r="AI6" s="283"/>
      <c r="AJ6" s="283"/>
      <c r="AK6" s="288" t="s">
        <v>476</v>
      </c>
      <c r="AL6" s="288"/>
      <c r="AM6" s="288"/>
      <c r="AN6" s="288"/>
      <c r="AO6" s="283"/>
      <c r="AP6" s="283"/>
      <c r="AQ6" s="283"/>
      <c r="AR6" s="283"/>
    </row>
    <row r="7" spans="1:46" x14ac:dyDescent="0.15">
      <c r="A7" s="287"/>
      <c r="B7" s="283"/>
      <c r="C7" s="283"/>
      <c r="D7" s="283"/>
      <c r="E7" s="283"/>
      <c r="F7" s="283"/>
      <c r="G7" s="283"/>
      <c r="H7" s="283"/>
      <c r="I7" s="283"/>
      <c r="J7" s="283"/>
      <c r="K7" s="283"/>
      <c r="L7" s="283"/>
      <c r="M7" s="283"/>
      <c r="N7" s="283"/>
      <c r="O7" s="283"/>
      <c r="P7" s="283"/>
      <c r="Q7" s="283"/>
      <c r="R7" s="283"/>
      <c r="S7" s="283"/>
      <c r="T7" s="283"/>
      <c r="U7" s="283"/>
      <c r="V7" s="283"/>
      <c r="W7" s="283"/>
      <c r="X7" s="283"/>
      <c r="Y7" s="283"/>
      <c r="Z7" s="283"/>
      <c r="AA7" s="283"/>
      <c r="AB7" s="283"/>
      <c r="AC7" s="283"/>
      <c r="AD7" s="283"/>
      <c r="AE7" s="283"/>
      <c r="AF7" s="283"/>
      <c r="AG7" s="283"/>
      <c r="AH7" s="283"/>
      <c r="AI7" s="283"/>
      <c r="AJ7" s="283"/>
      <c r="AK7" s="290"/>
      <c r="AL7" s="291"/>
      <c r="AM7" s="291"/>
      <c r="AN7" s="292"/>
      <c r="AO7" s="1128" t="s">
        <v>477</v>
      </c>
      <c r="AP7" s="293"/>
      <c r="AQ7" s="294" t="s">
        <v>478</v>
      </c>
      <c r="AR7" s="295"/>
    </row>
    <row r="8" spans="1:46" x14ac:dyDescent="0.15">
      <c r="A8" s="287"/>
      <c r="B8" s="283"/>
      <c r="C8" s="283"/>
      <c r="D8" s="283"/>
      <c r="E8" s="283"/>
      <c r="F8" s="283"/>
      <c r="G8" s="283"/>
      <c r="H8" s="283"/>
      <c r="I8" s="283"/>
      <c r="J8" s="283"/>
      <c r="K8" s="283"/>
      <c r="L8" s="283"/>
      <c r="M8" s="283"/>
      <c r="N8" s="283"/>
      <c r="O8" s="283"/>
      <c r="P8" s="283"/>
      <c r="Q8" s="283"/>
      <c r="R8" s="283"/>
      <c r="S8" s="283"/>
      <c r="T8" s="283"/>
      <c r="U8" s="283"/>
      <c r="V8" s="283"/>
      <c r="W8" s="283"/>
      <c r="X8" s="283"/>
      <c r="Y8" s="283"/>
      <c r="Z8" s="283"/>
      <c r="AA8" s="283"/>
      <c r="AB8" s="283"/>
      <c r="AC8" s="283"/>
      <c r="AD8" s="283"/>
      <c r="AE8" s="283"/>
      <c r="AF8" s="283"/>
      <c r="AG8" s="283"/>
      <c r="AH8" s="283"/>
      <c r="AI8" s="283"/>
      <c r="AJ8" s="283"/>
      <c r="AK8" s="296"/>
      <c r="AL8" s="297"/>
      <c r="AM8" s="297"/>
      <c r="AN8" s="298"/>
      <c r="AO8" s="1129"/>
      <c r="AP8" s="299" t="s">
        <v>479</v>
      </c>
      <c r="AQ8" s="300" t="s">
        <v>480</v>
      </c>
      <c r="AR8" s="301" t="s">
        <v>481</v>
      </c>
    </row>
    <row r="9" spans="1:46" x14ac:dyDescent="0.15">
      <c r="A9" s="287"/>
      <c r="B9" s="283"/>
      <c r="C9" s="283"/>
      <c r="D9" s="283"/>
      <c r="E9" s="283"/>
      <c r="F9" s="283"/>
      <c r="G9" s="283"/>
      <c r="H9" s="283"/>
      <c r="I9" s="283"/>
      <c r="J9" s="283"/>
      <c r="K9" s="283"/>
      <c r="L9" s="283"/>
      <c r="M9" s="283"/>
      <c r="N9" s="283"/>
      <c r="O9" s="283"/>
      <c r="P9" s="283"/>
      <c r="Q9" s="283"/>
      <c r="R9" s="283"/>
      <c r="S9" s="283"/>
      <c r="T9" s="283"/>
      <c r="U9" s="283"/>
      <c r="V9" s="283"/>
      <c r="W9" s="283"/>
      <c r="X9" s="283"/>
      <c r="Y9" s="283"/>
      <c r="Z9" s="283"/>
      <c r="AA9" s="283"/>
      <c r="AB9" s="283"/>
      <c r="AC9" s="283"/>
      <c r="AD9" s="283"/>
      <c r="AE9" s="283"/>
      <c r="AF9" s="283"/>
      <c r="AG9" s="283"/>
      <c r="AH9" s="283"/>
      <c r="AI9" s="283"/>
      <c r="AJ9" s="283"/>
      <c r="AK9" s="1130" t="s">
        <v>482</v>
      </c>
      <c r="AL9" s="1131"/>
      <c r="AM9" s="1131"/>
      <c r="AN9" s="1132"/>
      <c r="AO9" s="302">
        <v>468001333</v>
      </c>
      <c r="AP9" s="302">
        <v>84012</v>
      </c>
      <c r="AQ9" s="303">
        <v>85403</v>
      </c>
      <c r="AR9" s="304">
        <v>-1.6</v>
      </c>
    </row>
    <row r="10" spans="1:46" x14ac:dyDescent="0.15">
      <c r="A10" s="287"/>
      <c r="B10" s="283"/>
      <c r="C10" s="283"/>
      <c r="D10" s="283"/>
      <c r="E10" s="283"/>
      <c r="F10" s="283"/>
      <c r="G10" s="283"/>
      <c r="H10" s="283"/>
      <c r="I10" s="283"/>
      <c r="J10" s="283"/>
      <c r="K10" s="283"/>
      <c r="L10" s="283"/>
      <c r="M10" s="283"/>
      <c r="N10" s="283"/>
      <c r="O10" s="283"/>
      <c r="P10" s="283"/>
      <c r="Q10" s="283"/>
      <c r="R10" s="283"/>
      <c r="S10" s="283"/>
      <c r="T10" s="283"/>
      <c r="U10" s="283"/>
      <c r="V10" s="283"/>
      <c r="W10" s="283"/>
      <c r="X10" s="283"/>
      <c r="Y10" s="283"/>
      <c r="Z10" s="283"/>
      <c r="AA10" s="283"/>
      <c r="AB10" s="283"/>
      <c r="AC10" s="283"/>
      <c r="AD10" s="283"/>
      <c r="AE10" s="283"/>
      <c r="AF10" s="283"/>
      <c r="AG10" s="283"/>
      <c r="AH10" s="283"/>
      <c r="AI10" s="283"/>
      <c r="AJ10" s="283"/>
      <c r="AK10" s="1130" t="s">
        <v>483</v>
      </c>
      <c r="AL10" s="1131"/>
      <c r="AM10" s="1131"/>
      <c r="AN10" s="1132"/>
      <c r="AO10" s="302">
        <v>753463</v>
      </c>
      <c r="AP10" s="302">
        <v>135</v>
      </c>
      <c r="AQ10" s="303">
        <v>187</v>
      </c>
      <c r="AR10" s="304">
        <v>-27.8</v>
      </c>
    </row>
    <row r="11" spans="1:46" ht="13.5" customHeight="1" x14ac:dyDescent="0.15">
      <c r="A11" s="287"/>
      <c r="B11" s="283"/>
      <c r="C11" s="283"/>
      <c r="D11" s="283"/>
      <c r="E11" s="283"/>
      <c r="F11" s="283"/>
      <c r="G11" s="283"/>
      <c r="H11" s="283"/>
      <c r="I11" s="283"/>
      <c r="J11" s="283"/>
      <c r="K11" s="283"/>
      <c r="L11" s="283"/>
      <c r="M11" s="283"/>
      <c r="N11" s="283"/>
      <c r="O11" s="283"/>
      <c r="P11" s="283"/>
      <c r="Q11" s="283"/>
      <c r="R11" s="283"/>
      <c r="S11" s="283"/>
      <c r="T11" s="283"/>
      <c r="U11" s="283"/>
      <c r="V11" s="283"/>
      <c r="W11" s="283"/>
      <c r="X11" s="283"/>
      <c r="Y11" s="283"/>
      <c r="Z11" s="283"/>
      <c r="AA11" s="283"/>
      <c r="AB11" s="283"/>
      <c r="AC11" s="283"/>
      <c r="AD11" s="283"/>
      <c r="AE11" s="283"/>
      <c r="AF11" s="283"/>
      <c r="AG11" s="283"/>
      <c r="AH11" s="283"/>
      <c r="AI11" s="283"/>
      <c r="AJ11" s="283"/>
      <c r="AK11" s="1130" t="s">
        <v>484</v>
      </c>
      <c r="AL11" s="1131"/>
      <c r="AM11" s="1131"/>
      <c r="AN11" s="1132"/>
      <c r="AO11" s="302" t="s">
        <v>485</v>
      </c>
      <c r="AP11" s="302" t="s">
        <v>485</v>
      </c>
      <c r="AQ11" s="303">
        <v>439</v>
      </c>
      <c r="AR11" s="304" t="s">
        <v>485</v>
      </c>
    </row>
    <row r="12" spans="1:46" ht="13.5" customHeight="1" x14ac:dyDescent="0.15">
      <c r="A12" s="287"/>
      <c r="B12" s="283"/>
      <c r="C12" s="283"/>
      <c r="D12" s="283"/>
      <c r="E12" s="283"/>
      <c r="F12" s="283"/>
      <c r="G12" s="283"/>
      <c r="H12" s="283"/>
      <c r="I12" s="283"/>
      <c r="J12" s="283"/>
      <c r="K12" s="283"/>
      <c r="L12" s="283"/>
      <c r="M12" s="283"/>
      <c r="N12" s="283"/>
      <c r="O12" s="283"/>
      <c r="P12" s="283"/>
      <c r="Q12" s="283"/>
      <c r="R12" s="283"/>
      <c r="S12" s="283"/>
      <c r="T12" s="283"/>
      <c r="U12" s="283"/>
      <c r="V12" s="283"/>
      <c r="W12" s="283"/>
      <c r="X12" s="283"/>
      <c r="Y12" s="283"/>
      <c r="Z12" s="283"/>
      <c r="AA12" s="283"/>
      <c r="AB12" s="283"/>
      <c r="AC12" s="283"/>
      <c r="AD12" s="283"/>
      <c r="AE12" s="283"/>
      <c r="AF12" s="283"/>
      <c r="AG12" s="283"/>
      <c r="AH12" s="283"/>
      <c r="AI12" s="283"/>
      <c r="AJ12" s="283"/>
      <c r="AK12" s="1130" t="s">
        <v>486</v>
      </c>
      <c r="AL12" s="1131"/>
      <c r="AM12" s="1131"/>
      <c r="AN12" s="1132"/>
      <c r="AO12" s="302" t="s">
        <v>485</v>
      </c>
      <c r="AP12" s="302" t="s">
        <v>485</v>
      </c>
      <c r="AQ12" s="303" t="s">
        <v>485</v>
      </c>
      <c r="AR12" s="304" t="s">
        <v>485</v>
      </c>
    </row>
    <row r="13" spans="1:46" ht="13.5" customHeight="1" x14ac:dyDescent="0.15">
      <c r="A13" s="287"/>
      <c r="B13" s="283"/>
      <c r="C13" s="283"/>
      <c r="D13" s="283"/>
      <c r="E13" s="283"/>
      <c r="F13" s="283"/>
      <c r="G13" s="283"/>
      <c r="H13" s="283"/>
      <c r="I13" s="283"/>
      <c r="J13" s="283"/>
      <c r="K13" s="283"/>
      <c r="L13" s="283"/>
      <c r="M13" s="283"/>
      <c r="N13" s="283"/>
      <c r="O13" s="283"/>
      <c r="P13" s="283"/>
      <c r="Q13" s="283"/>
      <c r="R13" s="283"/>
      <c r="S13" s="283"/>
      <c r="T13" s="283"/>
      <c r="U13" s="283"/>
      <c r="V13" s="283"/>
      <c r="W13" s="283"/>
      <c r="X13" s="283"/>
      <c r="Y13" s="283"/>
      <c r="Z13" s="283"/>
      <c r="AA13" s="283"/>
      <c r="AB13" s="283"/>
      <c r="AC13" s="283"/>
      <c r="AD13" s="283"/>
      <c r="AE13" s="283"/>
      <c r="AF13" s="283"/>
      <c r="AG13" s="283"/>
      <c r="AH13" s="283"/>
      <c r="AI13" s="283"/>
      <c r="AJ13" s="283"/>
      <c r="AK13" s="1130" t="s">
        <v>487</v>
      </c>
      <c r="AL13" s="1131"/>
      <c r="AM13" s="1131"/>
      <c r="AN13" s="1132"/>
      <c r="AO13" s="302" t="s">
        <v>485</v>
      </c>
      <c r="AP13" s="302" t="s">
        <v>485</v>
      </c>
      <c r="AQ13" s="303">
        <v>18</v>
      </c>
      <c r="AR13" s="304" t="s">
        <v>485</v>
      </c>
    </row>
    <row r="14" spans="1:46" ht="13.5" customHeight="1" x14ac:dyDescent="0.15">
      <c r="A14" s="287"/>
      <c r="B14" s="283"/>
      <c r="C14" s="283"/>
      <c r="D14" s="283"/>
      <c r="E14" s="283"/>
      <c r="F14" s="283"/>
      <c r="G14" s="283"/>
      <c r="H14" s="283"/>
      <c r="I14" s="283"/>
      <c r="J14" s="283"/>
      <c r="K14" s="283"/>
      <c r="L14" s="283"/>
      <c r="M14" s="283"/>
      <c r="N14" s="283"/>
      <c r="O14" s="283"/>
      <c r="P14" s="283"/>
      <c r="Q14" s="283"/>
      <c r="R14" s="283"/>
      <c r="S14" s="283"/>
      <c r="T14" s="283"/>
      <c r="U14" s="283"/>
      <c r="V14" s="283"/>
      <c r="W14" s="283"/>
      <c r="X14" s="283"/>
      <c r="Y14" s="283"/>
      <c r="Z14" s="283"/>
      <c r="AA14" s="283"/>
      <c r="AB14" s="283"/>
      <c r="AC14" s="283"/>
      <c r="AD14" s="283"/>
      <c r="AE14" s="283"/>
      <c r="AF14" s="283"/>
      <c r="AG14" s="283"/>
      <c r="AH14" s="283"/>
      <c r="AI14" s="283"/>
      <c r="AJ14" s="283"/>
      <c r="AK14" s="1130" t="s">
        <v>488</v>
      </c>
      <c r="AL14" s="1131"/>
      <c r="AM14" s="1131"/>
      <c r="AN14" s="1132"/>
      <c r="AO14" s="302">
        <v>6023951</v>
      </c>
      <c r="AP14" s="302">
        <v>1081</v>
      </c>
      <c r="AQ14" s="303">
        <v>1001</v>
      </c>
      <c r="AR14" s="304">
        <v>8</v>
      </c>
    </row>
    <row r="15" spans="1:46" x14ac:dyDescent="0.15">
      <c r="A15" s="287"/>
      <c r="B15" s="283"/>
      <c r="C15" s="283"/>
      <c r="D15" s="283"/>
      <c r="E15" s="283"/>
      <c r="F15" s="283"/>
      <c r="G15" s="283"/>
      <c r="H15" s="283"/>
      <c r="I15" s="283"/>
      <c r="J15" s="283"/>
      <c r="K15" s="283"/>
      <c r="L15" s="283"/>
      <c r="M15" s="283"/>
      <c r="N15" s="283"/>
      <c r="O15" s="283"/>
      <c r="P15" s="283"/>
      <c r="Q15" s="283"/>
      <c r="R15" s="283"/>
      <c r="S15" s="283"/>
      <c r="T15" s="283"/>
      <c r="U15" s="283"/>
      <c r="V15" s="283"/>
      <c r="W15" s="283"/>
      <c r="X15" s="283"/>
      <c r="Y15" s="283"/>
      <c r="Z15" s="283"/>
      <c r="AA15" s="283"/>
      <c r="AB15" s="283"/>
      <c r="AC15" s="283"/>
      <c r="AD15" s="283"/>
      <c r="AE15" s="283"/>
      <c r="AF15" s="283"/>
      <c r="AG15" s="283"/>
      <c r="AH15" s="283"/>
      <c r="AI15" s="283"/>
      <c r="AJ15" s="283"/>
      <c r="AK15" s="1130" t="s">
        <v>489</v>
      </c>
      <c r="AL15" s="1131"/>
      <c r="AM15" s="1131"/>
      <c r="AN15" s="1132"/>
      <c r="AO15" s="302">
        <v>-39560643</v>
      </c>
      <c r="AP15" s="302">
        <v>-7102</v>
      </c>
      <c r="AQ15" s="303">
        <v>-7401</v>
      </c>
      <c r="AR15" s="304">
        <v>-4</v>
      </c>
    </row>
    <row r="16" spans="1:46" x14ac:dyDescent="0.15">
      <c r="A16" s="287"/>
      <c r="B16" s="283"/>
      <c r="C16" s="283"/>
      <c r="D16" s="283"/>
      <c r="E16" s="283"/>
      <c r="F16" s="283"/>
      <c r="G16" s="283"/>
      <c r="H16" s="283"/>
      <c r="I16" s="283"/>
      <c r="J16" s="283"/>
      <c r="K16" s="283"/>
      <c r="L16" s="283"/>
      <c r="M16" s="283"/>
      <c r="N16" s="283"/>
      <c r="O16" s="283"/>
      <c r="P16" s="283"/>
      <c r="Q16" s="283"/>
      <c r="R16" s="283"/>
      <c r="S16" s="283"/>
      <c r="T16" s="283"/>
      <c r="U16" s="283"/>
      <c r="V16" s="283"/>
      <c r="W16" s="283"/>
      <c r="X16" s="283"/>
      <c r="Y16" s="283"/>
      <c r="Z16" s="283"/>
      <c r="AA16" s="283"/>
      <c r="AB16" s="283"/>
      <c r="AC16" s="283"/>
      <c r="AD16" s="283"/>
      <c r="AE16" s="283"/>
      <c r="AF16" s="283"/>
      <c r="AG16" s="283"/>
      <c r="AH16" s="283"/>
      <c r="AI16" s="283"/>
      <c r="AJ16" s="283"/>
      <c r="AK16" s="1136" t="s">
        <v>153</v>
      </c>
      <c r="AL16" s="1137"/>
      <c r="AM16" s="1137"/>
      <c r="AN16" s="1138"/>
      <c r="AO16" s="302">
        <v>435218104</v>
      </c>
      <c r="AP16" s="302">
        <v>78127</v>
      </c>
      <c r="AQ16" s="303">
        <v>79646</v>
      </c>
      <c r="AR16" s="304">
        <v>-1.9</v>
      </c>
    </row>
    <row r="17" spans="1:46" x14ac:dyDescent="0.15">
      <c r="A17" s="287"/>
      <c r="B17" s="283"/>
      <c r="C17" s="283"/>
      <c r="D17" s="283"/>
      <c r="E17" s="283"/>
      <c r="F17" s="283"/>
      <c r="G17" s="283"/>
      <c r="H17" s="283"/>
      <c r="I17" s="283"/>
      <c r="J17" s="283"/>
      <c r="K17" s="283"/>
      <c r="L17" s="283"/>
      <c r="M17" s="283"/>
      <c r="N17" s="283"/>
      <c r="O17" s="283"/>
      <c r="P17" s="283"/>
      <c r="Q17" s="283"/>
      <c r="R17" s="283"/>
      <c r="S17" s="283"/>
      <c r="T17" s="283"/>
      <c r="U17" s="283"/>
      <c r="V17" s="283"/>
      <c r="W17" s="283"/>
      <c r="X17" s="283"/>
      <c r="Y17" s="283"/>
      <c r="Z17" s="283"/>
      <c r="AA17" s="283"/>
      <c r="AB17" s="283"/>
      <c r="AC17" s="283"/>
      <c r="AD17" s="283"/>
      <c r="AE17" s="283"/>
      <c r="AF17" s="283"/>
      <c r="AG17" s="283"/>
      <c r="AH17" s="283"/>
      <c r="AI17" s="283"/>
      <c r="AJ17" s="283"/>
      <c r="AK17" s="305"/>
      <c r="AL17" s="305"/>
      <c r="AM17" s="305"/>
      <c r="AN17" s="305"/>
      <c r="AO17" s="306"/>
      <c r="AP17" s="306"/>
      <c r="AQ17" s="306"/>
      <c r="AR17" s="307"/>
    </row>
    <row r="18" spans="1:46" x14ac:dyDescent="0.15">
      <c r="A18" s="287"/>
      <c r="B18" s="283"/>
      <c r="C18" s="283"/>
      <c r="D18" s="283"/>
      <c r="E18" s="283"/>
      <c r="F18" s="283"/>
      <c r="G18" s="283"/>
      <c r="H18" s="283"/>
      <c r="I18" s="283"/>
      <c r="J18" s="283"/>
      <c r="K18" s="283"/>
      <c r="L18" s="283"/>
      <c r="M18" s="283"/>
      <c r="N18" s="283"/>
      <c r="O18" s="283"/>
      <c r="P18" s="283"/>
      <c r="Q18" s="283"/>
      <c r="R18" s="283"/>
      <c r="S18" s="283"/>
      <c r="T18" s="283"/>
      <c r="U18" s="283"/>
      <c r="V18" s="283"/>
      <c r="W18" s="283"/>
      <c r="X18" s="283"/>
      <c r="Y18" s="283"/>
      <c r="Z18" s="283"/>
      <c r="AA18" s="283"/>
      <c r="AB18" s="283"/>
      <c r="AC18" s="283"/>
      <c r="AD18" s="283"/>
      <c r="AE18" s="283"/>
      <c r="AF18" s="283"/>
      <c r="AG18" s="283"/>
      <c r="AH18" s="283"/>
      <c r="AI18" s="283"/>
      <c r="AJ18" s="283"/>
      <c r="AK18" s="283"/>
      <c r="AL18" s="283"/>
      <c r="AM18" s="283"/>
      <c r="AN18" s="283"/>
      <c r="AO18" s="283"/>
      <c r="AP18" s="283"/>
      <c r="AQ18" s="308"/>
      <c r="AR18" s="308"/>
    </row>
    <row r="19" spans="1:46" x14ac:dyDescent="0.15">
      <c r="A19" s="287"/>
      <c r="B19" s="283"/>
      <c r="C19" s="283"/>
      <c r="D19" s="283"/>
      <c r="E19" s="283"/>
      <c r="F19" s="283"/>
      <c r="G19" s="283"/>
      <c r="H19" s="283"/>
      <c r="I19" s="283"/>
      <c r="J19" s="283"/>
      <c r="K19" s="283"/>
      <c r="L19" s="283"/>
      <c r="M19" s="283"/>
      <c r="N19" s="283"/>
      <c r="O19" s="283"/>
      <c r="P19" s="283"/>
      <c r="Q19" s="283"/>
      <c r="R19" s="283"/>
      <c r="S19" s="283"/>
      <c r="T19" s="283"/>
      <c r="U19" s="283"/>
      <c r="V19" s="283"/>
      <c r="W19" s="283"/>
      <c r="X19" s="283"/>
      <c r="Y19" s="283"/>
      <c r="Z19" s="283"/>
      <c r="AA19" s="283"/>
      <c r="AB19" s="283"/>
      <c r="AC19" s="283"/>
      <c r="AD19" s="283"/>
      <c r="AE19" s="283"/>
      <c r="AF19" s="283"/>
      <c r="AG19" s="283"/>
      <c r="AH19" s="283"/>
      <c r="AI19" s="283"/>
      <c r="AJ19" s="283"/>
      <c r="AK19" s="283" t="s">
        <v>490</v>
      </c>
      <c r="AL19" s="283"/>
      <c r="AM19" s="283"/>
      <c r="AN19" s="283"/>
      <c r="AO19" s="283"/>
      <c r="AP19" s="283"/>
      <c r="AQ19" s="283"/>
      <c r="AR19" s="283"/>
    </row>
    <row r="20" spans="1:46" x14ac:dyDescent="0.15">
      <c r="A20" s="287"/>
      <c r="B20" s="283"/>
      <c r="C20" s="283"/>
      <c r="D20" s="283"/>
      <c r="E20" s="283"/>
      <c r="F20" s="283"/>
      <c r="G20" s="283"/>
      <c r="H20" s="283"/>
      <c r="I20" s="283"/>
      <c r="J20" s="283"/>
      <c r="K20" s="283"/>
      <c r="L20" s="283"/>
      <c r="M20" s="283"/>
      <c r="N20" s="283"/>
      <c r="O20" s="283"/>
      <c r="P20" s="283"/>
      <c r="Q20" s="283"/>
      <c r="R20" s="283"/>
      <c r="S20" s="283"/>
      <c r="T20" s="283"/>
      <c r="U20" s="283"/>
      <c r="V20" s="283"/>
      <c r="W20" s="283"/>
      <c r="X20" s="283"/>
      <c r="Y20" s="283"/>
      <c r="Z20" s="283"/>
      <c r="AA20" s="283"/>
      <c r="AB20" s="283"/>
      <c r="AC20" s="283"/>
      <c r="AD20" s="283"/>
      <c r="AE20" s="283"/>
      <c r="AF20" s="283"/>
      <c r="AG20" s="283"/>
      <c r="AH20" s="283"/>
      <c r="AI20" s="283"/>
      <c r="AJ20" s="283"/>
      <c r="AK20" s="309"/>
      <c r="AL20" s="310"/>
      <c r="AM20" s="310"/>
      <c r="AN20" s="311"/>
      <c r="AO20" s="312" t="s">
        <v>491</v>
      </c>
      <c r="AP20" s="313" t="s">
        <v>492</v>
      </c>
      <c r="AQ20" s="314" t="s">
        <v>493</v>
      </c>
      <c r="AR20" s="315"/>
    </row>
    <row r="21" spans="1:46" s="321" customFormat="1" x14ac:dyDescent="0.15">
      <c r="A21" s="316"/>
      <c r="B21" s="288"/>
      <c r="C21" s="288"/>
      <c r="D21" s="288"/>
      <c r="E21" s="288"/>
      <c r="F21" s="288"/>
      <c r="G21" s="288"/>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1139" t="s">
        <v>494</v>
      </c>
      <c r="AL21" s="1140"/>
      <c r="AM21" s="1140"/>
      <c r="AN21" s="1141"/>
      <c r="AO21" s="317">
        <v>847.05</v>
      </c>
      <c r="AP21" s="318">
        <v>878.91</v>
      </c>
      <c r="AQ21" s="319">
        <v>-31.86</v>
      </c>
      <c r="AR21" s="288"/>
      <c r="AS21" s="320"/>
      <c r="AT21" s="316"/>
    </row>
    <row r="22" spans="1:46" s="321" customFormat="1" x14ac:dyDescent="0.15">
      <c r="A22" s="316"/>
      <c r="B22" s="288"/>
      <c r="C22" s="288"/>
      <c r="D22" s="288"/>
      <c r="E22" s="288"/>
      <c r="F22" s="288"/>
      <c r="G22" s="288"/>
      <c r="H22" s="288"/>
      <c r="I22" s="288"/>
      <c r="J22" s="288"/>
      <c r="K22" s="288"/>
      <c r="L22" s="288"/>
      <c r="M22" s="288"/>
      <c r="N22" s="288"/>
      <c r="O22" s="288"/>
      <c r="P22" s="288"/>
      <c r="Q22" s="288"/>
      <c r="R22" s="288"/>
      <c r="S22" s="288"/>
      <c r="T22" s="288"/>
      <c r="U22" s="288"/>
      <c r="V22" s="288"/>
      <c r="W22" s="288"/>
      <c r="X22" s="288"/>
      <c r="Y22" s="288"/>
      <c r="Z22" s="288"/>
      <c r="AA22" s="288"/>
      <c r="AB22" s="288"/>
      <c r="AC22" s="288"/>
      <c r="AD22" s="288"/>
      <c r="AE22" s="288"/>
      <c r="AF22" s="288"/>
      <c r="AG22" s="288"/>
      <c r="AH22" s="288"/>
      <c r="AI22" s="288"/>
      <c r="AJ22" s="288"/>
      <c r="AK22" s="1139" t="s">
        <v>495</v>
      </c>
      <c r="AL22" s="1140"/>
      <c r="AM22" s="1140"/>
      <c r="AN22" s="1141"/>
      <c r="AO22" s="322">
        <v>100.1</v>
      </c>
      <c r="AP22" s="323">
        <v>100.4</v>
      </c>
      <c r="AQ22" s="324">
        <v>-0.3</v>
      </c>
      <c r="AR22" s="308"/>
      <c r="AS22" s="320"/>
      <c r="AT22" s="316"/>
    </row>
    <row r="23" spans="1:46" s="321" customFormat="1" x14ac:dyDescent="0.15">
      <c r="A23" s="316"/>
      <c r="B23" s="288"/>
      <c r="C23" s="288"/>
      <c r="D23" s="288"/>
      <c r="E23" s="288"/>
      <c r="F23" s="288"/>
      <c r="G23" s="288"/>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308"/>
      <c r="AQ23" s="308"/>
      <c r="AR23" s="308"/>
      <c r="AS23" s="320"/>
      <c r="AT23" s="316"/>
    </row>
    <row r="24" spans="1:46" s="321" customFormat="1" x14ac:dyDescent="0.15">
      <c r="A24" s="316"/>
      <c r="B24" s="288"/>
      <c r="C24" s="288"/>
      <c r="D24" s="288"/>
      <c r="E24" s="288"/>
      <c r="F24" s="288"/>
      <c r="G24" s="288"/>
      <c r="H24" s="288"/>
      <c r="I24" s="288"/>
      <c r="J24" s="288"/>
      <c r="K24" s="288"/>
      <c r="L24" s="288"/>
      <c r="M24" s="288"/>
      <c r="N24" s="288"/>
      <c r="O24" s="288"/>
      <c r="P24" s="288"/>
      <c r="Q24" s="288"/>
      <c r="R24" s="288"/>
      <c r="S24" s="288"/>
      <c r="T24" s="288"/>
      <c r="U24" s="288"/>
      <c r="V24" s="288"/>
      <c r="W24" s="288"/>
      <c r="X24" s="288"/>
      <c r="Y24" s="288"/>
      <c r="Z24" s="288"/>
      <c r="AA24" s="288"/>
      <c r="AB24" s="288"/>
      <c r="AC24" s="288"/>
      <c r="AD24" s="288"/>
      <c r="AE24" s="288"/>
      <c r="AF24" s="288"/>
      <c r="AG24" s="288"/>
      <c r="AH24" s="288"/>
      <c r="AI24" s="288"/>
      <c r="AJ24" s="288"/>
      <c r="AK24" s="288"/>
      <c r="AL24" s="288"/>
      <c r="AM24" s="288"/>
      <c r="AN24" s="288"/>
      <c r="AO24" s="288"/>
      <c r="AP24" s="308"/>
      <c r="AQ24" s="308"/>
      <c r="AR24" s="308"/>
      <c r="AS24" s="320"/>
      <c r="AT24" s="316"/>
    </row>
    <row r="25" spans="1:46" s="321" customFormat="1" x14ac:dyDescent="0.15">
      <c r="A25" s="325"/>
      <c r="B25" s="326"/>
      <c r="C25" s="326"/>
      <c r="D25" s="326"/>
      <c r="E25" s="326"/>
      <c r="F25" s="326"/>
      <c r="G25" s="326"/>
      <c r="H25" s="326"/>
      <c r="I25" s="326"/>
      <c r="J25" s="326"/>
      <c r="K25" s="326"/>
      <c r="L25" s="326"/>
      <c r="M25" s="326"/>
      <c r="N25" s="326"/>
      <c r="O25" s="326"/>
      <c r="P25" s="326"/>
      <c r="Q25" s="326"/>
      <c r="R25" s="326"/>
      <c r="S25" s="326"/>
      <c r="T25" s="326"/>
      <c r="U25" s="326"/>
      <c r="V25" s="326"/>
      <c r="W25" s="326"/>
      <c r="X25" s="326"/>
      <c r="Y25" s="326"/>
      <c r="Z25" s="326"/>
      <c r="AA25" s="326"/>
      <c r="AB25" s="326"/>
      <c r="AC25" s="326"/>
      <c r="AD25" s="326"/>
      <c r="AE25" s="326"/>
      <c r="AF25" s="326"/>
      <c r="AG25" s="326"/>
      <c r="AH25" s="326"/>
      <c r="AI25" s="326"/>
      <c r="AJ25" s="326"/>
      <c r="AK25" s="326"/>
      <c r="AL25" s="326"/>
      <c r="AM25" s="326"/>
      <c r="AN25" s="326"/>
      <c r="AO25" s="326"/>
      <c r="AP25" s="327"/>
      <c r="AQ25" s="327"/>
      <c r="AR25" s="327"/>
      <c r="AS25" s="328"/>
      <c r="AT25" s="316"/>
    </row>
    <row r="26" spans="1:46" s="321" customFormat="1" x14ac:dyDescent="0.15">
      <c r="A26" s="288" t="s">
        <v>496</v>
      </c>
      <c r="B26" s="288"/>
      <c r="C26" s="288"/>
      <c r="D26" s="288"/>
      <c r="E26" s="288"/>
      <c r="F26" s="288"/>
      <c r="G26" s="288"/>
      <c r="H26" s="288"/>
      <c r="I26" s="288"/>
      <c r="J26" s="288"/>
      <c r="K26" s="288"/>
      <c r="L26" s="288"/>
      <c r="M26" s="288"/>
      <c r="N26" s="288"/>
      <c r="O26" s="288"/>
      <c r="P26" s="288"/>
      <c r="Q26" s="288"/>
      <c r="R26" s="288"/>
      <c r="S26" s="288"/>
      <c r="T26" s="288"/>
      <c r="U26" s="288"/>
      <c r="V26" s="288"/>
      <c r="W26" s="288"/>
      <c r="X26" s="288"/>
      <c r="Y26" s="288"/>
      <c r="Z26" s="288"/>
      <c r="AA26" s="288"/>
      <c r="AB26" s="288"/>
      <c r="AC26" s="288"/>
      <c r="AD26" s="288"/>
      <c r="AE26" s="288"/>
      <c r="AF26" s="288"/>
      <c r="AG26" s="288"/>
      <c r="AH26" s="288"/>
      <c r="AI26" s="288"/>
      <c r="AJ26" s="288"/>
      <c r="AK26" s="288"/>
      <c r="AL26" s="288"/>
      <c r="AM26" s="288"/>
      <c r="AN26" s="288"/>
      <c r="AO26" s="288"/>
      <c r="AP26" s="308"/>
      <c r="AQ26" s="308"/>
      <c r="AR26" s="308"/>
      <c r="AS26" s="288"/>
      <c r="AT26" s="288"/>
    </row>
    <row r="27" spans="1:46" x14ac:dyDescent="0.15">
      <c r="A27" s="329"/>
      <c r="AO27" s="283"/>
      <c r="AP27" s="283"/>
      <c r="AQ27" s="283"/>
      <c r="AR27" s="283"/>
      <c r="AS27" s="283"/>
      <c r="AT27" s="283"/>
    </row>
    <row r="28" spans="1:46" ht="17.25" x14ac:dyDescent="0.15">
      <c r="A28" s="284" t="s">
        <v>497</v>
      </c>
      <c r="B28" s="285"/>
      <c r="C28" s="285"/>
      <c r="D28" s="285"/>
      <c r="E28" s="285"/>
      <c r="F28" s="285"/>
      <c r="G28" s="285"/>
      <c r="H28" s="285"/>
      <c r="I28" s="285"/>
      <c r="J28" s="285"/>
      <c r="K28" s="285"/>
      <c r="L28" s="285"/>
      <c r="M28" s="285"/>
      <c r="N28" s="285"/>
      <c r="O28" s="285"/>
      <c r="P28" s="285"/>
      <c r="Q28" s="285"/>
      <c r="R28" s="285"/>
      <c r="S28" s="285"/>
      <c r="T28" s="285"/>
      <c r="U28" s="285"/>
      <c r="V28" s="285"/>
      <c r="W28" s="285"/>
      <c r="X28" s="285"/>
      <c r="Y28" s="285"/>
      <c r="Z28" s="285"/>
      <c r="AA28" s="285"/>
      <c r="AB28" s="285"/>
      <c r="AC28" s="285"/>
      <c r="AD28" s="285"/>
      <c r="AE28" s="285"/>
      <c r="AF28" s="285"/>
      <c r="AG28" s="285"/>
      <c r="AH28" s="285"/>
      <c r="AI28" s="285"/>
      <c r="AJ28" s="285"/>
      <c r="AK28" s="285"/>
      <c r="AL28" s="285"/>
      <c r="AM28" s="285"/>
      <c r="AN28" s="285"/>
      <c r="AO28" s="285"/>
      <c r="AP28" s="285"/>
      <c r="AQ28" s="285"/>
      <c r="AR28" s="285"/>
      <c r="AS28" s="330"/>
    </row>
    <row r="29" spans="1:46" x14ac:dyDescent="0.15">
      <c r="A29" s="287"/>
      <c r="B29" s="283"/>
      <c r="C29" s="283"/>
      <c r="D29" s="283"/>
      <c r="E29" s="283"/>
      <c r="F29" s="283"/>
      <c r="G29" s="283"/>
      <c r="H29" s="283"/>
      <c r="I29" s="283"/>
      <c r="J29" s="283"/>
      <c r="K29" s="283"/>
      <c r="L29" s="283"/>
      <c r="M29" s="283"/>
      <c r="N29" s="283"/>
      <c r="O29" s="283"/>
      <c r="P29" s="283"/>
      <c r="Q29" s="283"/>
      <c r="R29" s="283"/>
      <c r="S29" s="283"/>
      <c r="T29" s="283"/>
      <c r="U29" s="283"/>
      <c r="V29" s="283"/>
      <c r="W29" s="283"/>
      <c r="X29" s="283"/>
      <c r="Y29" s="283"/>
      <c r="Z29" s="283"/>
      <c r="AA29" s="283"/>
      <c r="AB29" s="283"/>
      <c r="AC29" s="283"/>
      <c r="AD29" s="283"/>
      <c r="AE29" s="283"/>
      <c r="AF29" s="283"/>
      <c r="AG29" s="283"/>
      <c r="AH29" s="283"/>
      <c r="AI29" s="283"/>
      <c r="AJ29" s="283"/>
      <c r="AK29" s="288" t="s">
        <v>498</v>
      </c>
      <c r="AL29" s="288"/>
      <c r="AM29" s="288"/>
      <c r="AN29" s="288"/>
      <c r="AO29" s="283"/>
      <c r="AP29" s="283"/>
      <c r="AQ29" s="283"/>
      <c r="AR29" s="283"/>
      <c r="AS29" s="331"/>
    </row>
    <row r="30" spans="1:46" x14ac:dyDescent="0.15">
      <c r="A30" s="287"/>
      <c r="B30" s="283"/>
      <c r="C30" s="283"/>
      <c r="D30" s="283"/>
      <c r="E30" s="283"/>
      <c r="F30" s="283"/>
      <c r="G30" s="283"/>
      <c r="H30" s="283"/>
      <c r="I30" s="283"/>
      <c r="J30" s="283"/>
      <c r="K30" s="283"/>
      <c r="L30" s="283"/>
      <c r="M30" s="283"/>
      <c r="N30" s="283"/>
      <c r="O30" s="283"/>
      <c r="P30" s="283"/>
      <c r="Q30" s="283"/>
      <c r="R30" s="283"/>
      <c r="S30" s="283"/>
      <c r="T30" s="283"/>
      <c r="U30" s="283"/>
      <c r="V30" s="283"/>
      <c r="W30" s="283"/>
      <c r="X30" s="283"/>
      <c r="Y30" s="283"/>
      <c r="Z30" s="283"/>
      <c r="AA30" s="283"/>
      <c r="AB30" s="283"/>
      <c r="AC30" s="283"/>
      <c r="AD30" s="283"/>
      <c r="AE30" s="283"/>
      <c r="AF30" s="283"/>
      <c r="AG30" s="283"/>
      <c r="AH30" s="283"/>
      <c r="AI30" s="283"/>
      <c r="AJ30" s="283"/>
      <c r="AK30" s="290"/>
      <c r="AL30" s="291"/>
      <c r="AM30" s="291"/>
      <c r="AN30" s="292"/>
      <c r="AO30" s="1128" t="s">
        <v>477</v>
      </c>
      <c r="AP30" s="293"/>
      <c r="AQ30" s="294" t="s">
        <v>478</v>
      </c>
      <c r="AR30" s="295"/>
    </row>
    <row r="31" spans="1:46" x14ac:dyDescent="0.15">
      <c r="A31" s="287"/>
      <c r="B31" s="283"/>
      <c r="C31" s="283"/>
      <c r="D31" s="283"/>
      <c r="E31" s="283"/>
      <c r="F31" s="283"/>
      <c r="G31" s="283"/>
      <c r="H31" s="283"/>
      <c r="I31" s="283"/>
      <c r="J31" s="283"/>
      <c r="K31" s="283"/>
      <c r="L31" s="283"/>
      <c r="M31" s="283"/>
      <c r="N31" s="283"/>
      <c r="O31" s="283"/>
      <c r="P31" s="283"/>
      <c r="Q31" s="283"/>
      <c r="R31" s="283"/>
      <c r="S31" s="283"/>
      <c r="T31" s="283"/>
      <c r="U31" s="283"/>
      <c r="V31" s="283"/>
      <c r="W31" s="283"/>
      <c r="X31" s="283"/>
      <c r="Y31" s="283"/>
      <c r="Z31" s="283"/>
      <c r="AA31" s="283"/>
      <c r="AB31" s="283"/>
      <c r="AC31" s="283"/>
      <c r="AD31" s="283"/>
      <c r="AE31" s="283"/>
      <c r="AF31" s="283"/>
      <c r="AG31" s="283"/>
      <c r="AH31" s="283"/>
      <c r="AI31" s="283"/>
      <c r="AJ31" s="283"/>
      <c r="AK31" s="296"/>
      <c r="AL31" s="297"/>
      <c r="AM31" s="297"/>
      <c r="AN31" s="298"/>
      <c r="AO31" s="1129"/>
      <c r="AP31" s="299" t="s">
        <v>479</v>
      </c>
      <c r="AQ31" s="300" t="s">
        <v>480</v>
      </c>
      <c r="AR31" s="301" t="s">
        <v>481</v>
      </c>
    </row>
    <row r="32" spans="1:46" ht="27" customHeight="1" x14ac:dyDescent="0.15">
      <c r="A32" s="287"/>
      <c r="B32" s="283"/>
      <c r="C32" s="283"/>
      <c r="D32" s="283"/>
      <c r="E32" s="283"/>
      <c r="F32" s="283"/>
      <c r="G32" s="283"/>
      <c r="H32" s="283"/>
      <c r="I32" s="283"/>
      <c r="J32" s="283"/>
      <c r="K32" s="283"/>
      <c r="L32" s="283"/>
      <c r="M32" s="283"/>
      <c r="N32" s="283"/>
      <c r="O32" s="283"/>
      <c r="P32" s="283"/>
      <c r="Q32" s="283"/>
      <c r="R32" s="283"/>
      <c r="S32" s="283"/>
      <c r="T32" s="283"/>
      <c r="U32" s="283"/>
      <c r="V32" s="283"/>
      <c r="W32" s="283"/>
      <c r="X32" s="283"/>
      <c r="Y32" s="283"/>
      <c r="Z32" s="283"/>
      <c r="AA32" s="283"/>
      <c r="AB32" s="283"/>
      <c r="AC32" s="283"/>
      <c r="AD32" s="283"/>
      <c r="AE32" s="283"/>
      <c r="AF32" s="283"/>
      <c r="AG32" s="283"/>
      <c r="AH32" s="283"/>
      <c r="AI32" s="283"/>
      <c r="AJ32" s="283"/>
      <c r="AK32" s="1133" t="s">
        <v>499</v>
      </c>
      <c r="AL32" s="1134"/>
      <c r="AM32" s="1134"/>
      <c r="AN32" s="1135"/>
      <c r="AO32" s="302">
        <v>171796285</v>
      </c>
      <c r="AP32" s="302">
        <v>30840</v>
      </c>
      <c r="AQ32" s="303">
        <v>26912</v>
      </c>
      <c r="AR32" s="304">
        <v>14.6</v>
      </c>
    </row>
    <row r="33" spans="1:46" ht="13.5" customHeight="1" x14ac:dyDescent="0.15">
      <c r="A33" s="287"/>
      <c r="B33" s="283"/>
      <c r="C33" s="283"/>
      <c r="D33" s="283"/>
      <c r="E33" s="283"/>
      <c r="F33" s="283"/>
      <c r="G33" s="283"/>
      <c r="H33" s="283"/>
      <c r="I33" s="283"/>
      <c r="J33" s="283"/>
      <c r="K33" s="283"/>
      <c r="L33" s="283"/>
      <c r="M33" s="283"/>
      <c r="N33" s="283"/>
      <c r="O33" s="283"/>
      <c r="P33" s="283"/>
      <c r="Q33" s="283"/>
      <c r="R33" s="283"/>
      <c r="S33" s="283"/>
      <c r="T33" s="283"/>
      <c r="U33" s="283"/>
      <c r="V33" s="283"/>
      <c r="W33" s="283"/>
      <c r="X33" s="283"/>
      <c r="Y33" s="283"/>
      <c r="Z33" s="283"/>
      <c r="AA33" s="283"/>
      <c r="AB33" s="283"/>
      <c r="AC33" s="283"/>
      <c r="AD33" s="283"/>
      <c r="AE33" s="283"/>
      <c r="AF33" s="283"/>
      <c r="AG33" s="283"/>
      <c r="AH33" s="283"/>
      <c r="AI33" s="283"/>
      <c r="AJ33" s="283"/>
      <c r="AK33" s="1133" t="s">
        <v>500</v>
      </c>
      <c r="AL33" s="1134"/>
      <c r="AM33" s="1134"/>
      <c r="AN33" s="1135"/>
      <c r="AO33" s="302">
        <v>8479371</v>
      </c>
      <c r="AP33" s="302">
        <v>1522</v>
      </c>
      <c r="AQ33" s="303">
        <v>2365</v>
      </c>
      <c r="AR33" s="304">
        <v>-35.6</v>
      </c>
    </row>
    <row r="34" spans="1:46" ht="27" customHeight="1" x14ac:dyDescent="0.15">
      <c r="A34" s="287"/>
      <c r="B34" s="283"/>
      <c r="C34" s="283"/>
      <c r="D34" s="283"/>
      <c r="E34" s="283"/>
      <c r="F34" s="283"/>
      <c r="G34" s="283"/>
      <c r="H34" s="283"/>
      <c r="I34" s="283"/>
      <c r="J34" s="283"/>
      <c r="K34" s="283"/>
      <c r="L34" s="283"/>
      <c r="M34" s="283"/>
      <c r="N34" s="283"/>
      <c r="O34" s="283"/>
      <c r="P34" s="283"/>
      <c r="Q34" s="283"/>
      <c r="R34" s="283"/>
      <c r="S34" s="283"/>
      <c r="T34" s="283"/>
      <c r="U34" s="283"/>
      <c r="V34" s="283"/>
      <c r="W34" s="283"/>
      <c r="X34" s="283"/>
      <c r="Y34" s="283"/>
      <c r="Z34" s="283"/>
      <c r="AA34" s="283"/>
      <c r="AB34" s="283"/>
      <c r="AC34" s="283"/>
      <c r="AD34" s="283"/>
      <c r="AE34" s="283"/>
      <c r="AF34" s="283"/>
      <c r="AG34" s="283"/>
      <c r="AH34" s="283"/>
      <c r="AI34" s="283"/>
      <c r="AJ34" s="283"/>
      <c r="AK34" s="1133" t="s">
        <v>501</v>
      </c>
      <c r="AL34" s="1134"/>
      <c r="AM34" s="1134"/>
      <c r="AN34" s="1135"/>
      <c r="AO34" s="302">
        <v>110918791</v>
      </c>
      <c r="AP34" s="302">
        <v>19911</v>
      </c>
      <c r="AQ34" s="303">
        <v>18453</v>
      </c>
      <c r="AR34" s="304">
        <v>7.9</v>
      </c>
    </row>
    <row r="35" spans="1:46" ht="27" customHeight="1" x14ac:dyDescent="0.15">
      <c r="A35" s="287"/>
      <c r="B35" s="283"/>
      <c r="C35" s="283"/>
      <c r="D35" s="283"/>
      <c r="E35" s="283"/>
      <c r="F35" s="283"/>
      <c r="G35" s="283"/>
      <c r="H35" s="283"/>
      <c r="I35" s="283"/>
      <c r="J35" s="283"/>
      <c r="K35" s="283"/>
      <c r="L35" s="283"/>
      <c r="M35" s="283"/>
      <c r="N35" s="283"/>
      <c r="O35" s="283"/>
      <c r="P35" s="283"/>
      <c r="Q35" s="283"/>
      <c r="R35" s="283"/>
      <c r="S35" s="283"/>
      <c r="T35" s="283"/>
      <c r="U35" s="283"/>
      <c r="V35" s="283"/>
      <c r="W35" s="283"/>
      <c r="X35" s="283"/>
      <c r="Y35" s="283"/>
      <c r="Z35" s="283"/>
      <c r="AA35" s="283"/>
      <c r="AB35" s="283"/>
      <c r="AC35" s="283"/>
      <c r="AD35" s="283"/>
      <c r="AE35" s="283"/>
      <c r="AF35" s="283"/>
      <c r="AG35" s="283"/>
      <c r="AH35" s="283"/>
      <c r="AI35" s="283"/>
      <c r="AJ35" s="283"/>
      <c r="AK35" s="1133" t="s">
        <v>502</v>
      </c>
      <c r="AL35" s="1134"/>
      <c r="AM35" s="1134"/>
      <c r="AN35" s="1135"/>
      <c r="AO35" s="302">
        <v>15737966</v>
      </c>
      <c r="AP35" s="302">
        <v>2825</v>
      </c>
      <c r="AQ35" s="303">
        <v>957</v>
      </c>
      <c r="AR35" s="304">
        <v>195.2</v>
      </c>
    </row>
    <row r="36" spans="1:46" ht="27" customHeight="1" x14ac:dyDescent="0.15">
      <c r="A36" s="287"/>
      <c r="B36" s="283"/>
      <c r="C36" s="283"/>
      <c r="D36" s="283"/>
      <c r="E36" s="283"/>
      <c r="F36" s="283"/>
      <c r="G36" s="283"/>
      <c r="H36" s="283"/>
      <c r="I36" s="283"/>
      <c r="J36" s="283"/>
      <c r="K36" s="283"/>
      <c r="L36" s="283"/>
      <c r="M36" s="283"/>
      <c r="N36" s="283"/>
      <c r="O36" s="283"/>
      <c r="P36" s="283"/>
      <c r="Q36" s="283"/>
      <c r="R36" s="283"/>
      <c r="S36" s="283"/>
      <c r="T36" s="283"/>
      <c r="U36" s="283"/>
      <c r="V36" s="283"/>
      <c r="W36" s="283"/>
      <c r="X36" s="283"/>
      <c r="Y36" s="283"/>
      <c r="Z36" s="283"/>
      <c r="AA36" s="283"/>
      <c r="AB36" s="283"/>
      <c r="AC36" s="283"/>
      <c r="AD36" s="283"/>
      <c r="AE36" s="283"/>
      <c r="AF36" s="283"/>
      <c r="AG36" s="283"/>
      <c r="AH36" s="283"/>
      <c r="AI36" s="283"/>
      <c r="AJ36" s="283"/>
      <c r="AK36" s="1133" t="s">
        <v>503</v>
      </c>
      <c r="AL36" s="1134"/>
      <c r="AM36" s="1134"/>
      <c r="AN36" s="1135"/>
      <c r="AO36" s="302">
        <v>7399</v>
      </c>
      <c r="AP36" s="302">
        <v>1</v>
      </c>
      <c r="AQ36" s="303">
        <v>59</v>
      </c>
      <c r="AR36" s="304">
        <v>-98.3</v>
      </c>
    </row>
    <row r="37" spans="1:46" ht="13.5" customHeight="1" x14ac:dyDescent="0.15">
      <c r="A37" s="287"/>
      <c r="B37" s="283"/>
      <c r="C37" s="283"/>
      <c r="D37" s="283"/>
      <c r="E37" s="283"/>
      <c r="F37" s="283"/>
      <c r="G37" s="283"/>
      <c r="H37" s="283"/>
      <c r="I37" s="283"/>
      <c r="J37" s="283"/>
      <c r="K37" s="283"/>
      <c r="L37" s="283"/>
      <c r="M37" s="283"/>
      <c r="N37" s="283"/>
      <c r="O37" s="283"/>
      <c r="P37" s="283"/>
      <c r="Q37" s="283"/>
      <c r="R37" s="283"/>
      <c r="S37" s="283"/>
      <c r="T37" s="283"/>
      <c r="U37" s="283"/>
      <c r="V37" s="283"/>
      <c r="W37" s="283"/>
      <c r="X37" s="283"/>
      <c r="Y37" s="283"/>
      <c r="Z37" s="283"/>
      <c r="AA37" s="283"/>
      <c r="AB37" s="283"/>
      <c r="AC37" s="283"/>
      <c r="AD37" s="283"/>
      <c r="AE37" s="283"/>
      <c r="AF37" s="283"/>
      <c r="AG37" s="283"/>
      <c r="AH37" s="283"/>
      <c r="AI37" s="283"/>
      <c r="AJ37" s="283"/>
      <c r="AK37" s="1133" t="s">
        <v>504</v>
      </c>
      <c r="AL37" s="1134"/>
      <c r="AM37" s="1134"/>
      <c r="AN37" s="1135"/>
      <c r="AO37" s="302">
        <v>103620</v>
      </c>
      <c r="AP37" s="302">
        <v>19</v>
      </c>
      <c r="AQ37" s="303">
        <v>548</v>
      </c>
      <c r="AR37" s="304">
        <v>-96.5</v>
      </c>
    </row>
    <row r="38" spans="1:46" ht="27" customHeight="1" x14ac:dyDescent="0.15">
      <c r="A38" s="287"/>
      <c r="B38" s="283"/>
      <c r="C38" s="283"/>
      <c r="D38" s="283"/>
      <c r="E38" s="283"/>
      <c r="F38" s="283"/>
      <c r="G38" s="283"/>
      <c r="H38" s="283"/>
      <c r="I38" s="283"/>
      <c r="J38" s="283"/>
      <c r="K38" s="283"/>
      <c r="L38" s="283"/>
      <c r="M38" s="283"/>
      <c r="N38" s="283"/>
      <c r="O38" s="283"/>
      <c r="P38" s="283"/>
      <c r="Q38" s="283"/>
      <c r="R38" s="283"/>
      <c r="S38" s="283"/>
      <c r="T38" s="283"/>
      <c r="U38" s="283"/>
      <c r="V38" s="283"/>
      <c r="W38" s="283"/>
      <c r="X38" s="283"/>
      <c r="Y38" s="283"/>
      <c r="Z38" s="283"/>
      <c r="AA38" s="283"/>
      <c r="AB38" s="283"/>
      <c r="AC38" s="283"/>
      <c r="AD38" s="283"/>
      <c r="AE38" s="283"/>
      <c r="AF38" s="283"/>
      <c r="AG38" s="283"/>
      <c r="AH38" s="283"/>
      <c r="AI38" s="283"/>
      <c r="AJ38" s="283"/>
      <c r="AK38" s="1142" t="s">
        <v>505</v>
      </c>
      <c r="AL38" s="1143"/>
      <c r="AM38" s="1143"/>
      <c r="AN38" s="1144"/>
      <c r="AO38" s="332">
        <v>4925</v>
      </c>
      <c r="AP38" s="332">
        <v>1</v>
      </c>
      <c r="AQ38" s="333">
        <v>0</v>
      </c>
      <c r="AR38" s="324">
        <v>0</v>
      </c>
      <c r="AS38" s="331"/>
    </row>
    <row r="39" spans="1:46" x14ac:dyDescent="0.15">
      <c r="A39" s="287"/>
      <c r="B39" s="283"/>
      <c r="C39" s="283"/>
      <c r="D39" s="283"/>
      <c r="E39" s="283"/>
      <c r="F39" s="283"/>
      <c r="G39" s="283"/>
      <c r="H39" s="283"/>
      <c r="I39" s="283"/>
      <c r="J39" s="283"/>
      <c r="K39" s="283"/>
      <c r="L39" s="283"/>
      <c r="M39" s="283"/>
      <c r="N39" s="283"/>
      <c r="O39" s="283"/>
      <c r="P39" s="283"/>
      <c r="Q39" s="283"/>
      <c r="R39" s="283"/>
      <c r="S39" s="283"/>
      <c r="T39" s="283"/>
      <c r="U39" s="283"/>
      <c r="V39" s="283"/>
      <c r="W39" s="283"/>
      <c r="X39" s="283"/>
      <c r="Y39" s="283"/>
      <c r="Z39" s="283"/>
      <c r="AA39" s="283"/>
      <c r="AB39" s="283"/>
      <c r="AC39" s="283"/>
      <c r="AD39" s="283"/>
      <c r="AE39" s="283"/>
      <c r="AF39" s="283"/>
      <c r="AG39" s="283"/>
      <c r="AH39" s="283"/>
      <c r="AI39" s="283"/>
      <c r="AJ39" s="283"/>
      <c r="AK39" s="1142" t="s">
        <v>506</v>
      </c>
      <c r="AL39" s="1143"/>
      <c r="AM39" s="1143"/>
      <c r="AN39" s="1144"/>
      <c r="AO39" s="302">
        <v>-12374843</v>
      </c>
      <c r="AP39" s="302">
        <v>-2221</v>
      </c>
      <c r="AQ39" s="303">
        <v>-1814</v>
      </c>
      <c r="AR39" s="304">
        <v>22.4</v>
      </c>
      <c r="AS39" s="331"/>
    </row>
    <row r="40" spans="1:46" ht="27" customHeight="1" x14ac:dyDescent="0.15">
      <c r="A40" s="287"/>
      <c r="B40" s="283"/>
      <c r="C40" s="283"/>
      <c r="D40" s="283"/>
      <c r="E40" s="283"/>
      <c r="F40" s="283"/>
      <c r="G40" s="283"/>
      <c r="H40" s="283"/>
      <c r="I40" s="283"/>
      <c r="J40" s="283"/>
      <c r="K40" s="283"/>
      <c r="L40" s="283"/>
      <c r="M40" s="283"/>
      <c r="N40" s="283"/>
      <c r="O40" s="283"/>
      <c r="P40" s="283"/>
      <c r="Q40" s="283"/>
      <c r="R40" s="283"/>
      <c r="S40" s="283"/>
      <c r="T40" s="283"/>
      <c r="U40" s="283"/>
      <c r="V40" s="283"/>
      <c r="W40" s="283"/>
      <c r="X40" s="283"/>
      <c r="Y40" s="283"/>
      <c r="Z40" s="283"/>
      <c r="AA40" s="283"/>
      <c r="AB40" s="283"/>
      <c r="AC40" s="283"/>
      <c r="AD40" s="283"/>
      <c r="AE40" s="283"/>
      <c r="AF40" s="283"/>
      <c r="AG40" s="283"/>
      <c r="AH40" s="283"/>
      <c r="AI40" s="283"/>
      <c r="AJ40" s="283"/>
      <c r="AK40" s="1133" t="s">
        <v>507</v>
      </c>
      <c r="AL40" s="1134"/>
      <c r="AM40" s="1134"/>
      <c r="AN40" s="1135"/>
      <c r="AO40" s="302">
        <v>-168402711</v>
      </c>
      <c r="AP40" s="302">
        <v>-30231</v>
      </c>
      <c r="AQ40" s="303">
        <v>-28598</v>
      </c>
      <c r="AR40" s="304">
        <v>5.7</v>
      </c>
      <c r="AS40" s="331"/>
    </row>
    <row r="41" spans="1:46" x14ac:dyDescent="0.15">
      <c r="A41" s="287"/>
      <c r="B41" s="283"/>
      <c r="C41" s="283"/>
      <c r="D41" s="283"/>
      <c r="E41" s="283"/>
      <c r="F41" s="283"/>
      <c r="G41" s="283"/>
      <c r="H41" s="283"/>
      <c r="I41" s="283"/>
      <c r="J41" s="283"/>
      <c r="K41" s="283"/>
      <c r="L41" s="283"/>
      <c r="M41" s="283"/>
      <c r="N41" s="283"/>
      <c r="O41" s="283"/>
      <c r="P41" s="283"/>
      <c r="Q41" s="283"/>
      <c r="R41" s="283"/>
      <c r="S41" s="283"/>
      <c r="T41" s="283"/>
      <c r="U41" s="283"/>
      <c r="V41" s="283"/>
      <c r="W41" s="283"/>
      <c r="X41" s="283"/>
      <c r="Y41" s="283"/>
      <c r="Z41" s="283"/>
      <c r="AA41" s="283"/>
      <c r="AB41" s="283"/>
      <c r="AC41" s="283"/>
      <c r="AD41" s="283"/>
      <c r="AE41" s="283"/>
      <c r="AF41" s="283"/>
      <c r="AG41" s="283"/>
      <c r="AH41" s="283"/>
      <c r="AI41" s="283"/>
      <c r="AJ41" s="283"/>
      <c r="AK41" s="1136" t="s">
        <v>508</v>
      </c>
      <c r="AL41" s="1137"/>
      <c r="AM41" s="1137"/>
      <c r="AN41" s="1138"/>
      <c r="AO41" s="302">
        <v>126270803</v>
      </c>
      <c r="AP41" s="302">
        <v>22667</v>
      </c>
      <c r="AQ41" s="303">
        <v>18881</v>
      </c>
      <c r="AR41" s="304">
        <v>20.100000000000001</v>
      </c>
      <c r="AS41" s="331"/>
    </row>
    <row r="42" spans="1:46" x14ac:dyDescent="0.15">
      <c r="A42" s="287"/>
      <c r="B42" s="283"/>
      <c r="C42" s="283"/>
      <c r="D42" s="283"/>
      <c r="E42" s="283"/>
      <c r="F42" s="283"/>
      <c r="G42" s="283"/>
      <c r="H42" s="283"/>
      <c r="I42" s="283"/>
      <c r="J42" s="283"/>
      <c r="K42" s="283"/>
      <c r="L42" s="283"/>
      <c r="M42" s="283"/>
      <c r="N42" s="283"/>
      <c r="O42" s="283"/>
      <c r="P42" s="283"/>
      <c r="Q42" s="283"/>
      <c r="R42" s="283"/>
      <c r="S42" s="283"/>
      <c r="T42" s="283"/>
      <c r="U42" s="283"/>
      <c r="V42" s="283"/>
      <c r="W42" s="283"/>
      <c r="X42" s="283"/>
      <c r="Y42" s="283"/>
      <c r="Z42" s="283"/>
      <c r="AA42" s="283"/>
      <c r="AB42" s="283"/>
      <c r="AC42" s="283"/>
      <c r="AD42" s="283"/>
      <c r="AE42" s="283"/>
      <c r="AF42" s="283"/>
      <c r="AG42" s="283"/>
      <c r="AH42" s="283"/>
      <c r="AI42" s="283"/>
      <c r="AJ42" s="283"/>
      <c r="AK42" s="283"/>
      <c r="AL42" s="283"/>
      <c r="AM42" s="283"/>
      <c r="AN42" s="283"/>
      <c r="AO42" s="283"/>
      <c r="AP42" s="283"/>
      <c r="AQ42" s="308"/>
      <c r="AR42" s="308"/>
      <c r="AS42" s="331"/>
    </row>
    <row r="43" spans="1:46" x14ac:dyDescent="0.15">
      <c r="A43" s="287"/>
      <c r="B43" s="283"/>
      <c r="C43" s="283"/>
      <c r="D43" s="283"/>
      <c r="E43" s="283"/>
      <c r="F43" s="283"/>
      <c r="G43" s="283"/>
      <c r="H43" s="283"/>
      <c r="I43" s="283"/>
      <c r="J43" s="283"/>
      <c r="K43" s="283"/>
      <c r="L43" s="283"/>
      <c r="M43" s="283"/>
      <c r="N43" s="283"/>
      <c r="O43" s="283"/>
      <c r="P43" s="283"/>
      <c r="Q43" s="283"/>
      <c r="R43" s="283"/>
      <c r="S43" s="283"/>
      <c r="T43" s="283"/>
      <c r="U43" s="283"/>
      <c r="V43" s="283"/>
      <c r="W43" s="283"/>
      <c r="X43" s="283"/>
      <c r="Y43" s="283"/>
      <c r="Z43" s="283"/>
      <c r="AA43" s="283"/>
      <c r="AB43" s="283"/>
      <c r="AC43" s="283"/>
      <c r="AD43" s="283"/>
      <c r="AE43" s="283"/>
      <c r="AF43" s="283"/>
      <c r="AG43" s="283"/>
      <c r="AH43" s="283"/>
      <c r="AI43" s="283"/>
      <c r="AJ43" s="283"/>
      <c r="AK43" s="283"/>
      <c r="AL43" s="283"/>
      <c r="AM43" s="283"/>
      <c r="AN43" s="283"/>
      <c r="AO43" s="283"/>
      <c r="AP43" s="334"/>
      <c r="AQ43" s="308"/>
      <c r="AR43" s="283"/>
      <c r="AS43" s="331"/>
    </row>
    <row r="44" spans="1:46" x14ac:dyDescent="0.15">
      <c r="A44" s="287"/>
      <c r="B44" s="283"/>
      <c r="C44" s="283"/>
      <c r="D44" s="283"/>
      <c r="E44" s="283"/>
      <c r="F44" s="283"/>
      <c r="G44" s="283"/>
      <c r="H44" s="283"/>
      <c r="I44" s="283"/>
      <c r="J44" s="283"/>
      <c r="K44" s="283"/>
      <c r="L44" s="283"/>
      <c r="M44" s="283"/>
      <c r="N44" s="283"/>
      <c r="O44" s="283"/>
      <c r="P44" s="283"/>
      <c r="Q44" s="283"/>
      <c r="R44" s="283"/>
      <c r="S44" s="283"/>
      <c r="T44" s="283"/>
      <c r="U44" s="283"/>
      <c r="V44" s="283"/>
      <c r="W44" s="283"/>
      <c r="X44" s="283"/>
      <c r="Y44" s="283"/>
      <c r="Z44" s="283"/>
      <c r="AA44" s="283"/>
      <c r="AB44" s="283"/>
      <c r="AC44" s="283"/>
      <c r="AD44" s="283"/>
      <c r="AE44" s="283"/>
      <c r="AF44" s="283"/>
      <c r="AG44" s="283"/>
      <c r="AH44" s="283"/>
      <c r="AI44" s="283"/>
      <c r="AJ44" s="283"/>
      <c r="AK44" s="283"/>
      <c r="AL44" s="283"/>
      <c r="AM44" s="283"/>
      <c r="AN44" s="283"/>
      <c r="AO44" s="283"/>
      <c r="AP44" s="283"/>
      <c r="AQ44" s="308"/>
      <c r="AR44" s="283"/>
    </row>
    <row r="45" spans="1:46" x14ac:dyDescent="0.15">
      <c r="A45" s="285"/>
      <c r="B45" s="285"/>
      <c r="C45" s="285"/>
      <c r="D45" s="285"/>
      <c r="E45" s="285"/>
      <c r="F45" s="285"/>
      <c r="G45" s="285"/>
      <c r="H45" s="285"/>
      <c r="I45" s="285"/>
      <c r="J45" s="285"/>
      <c r="K45" s="285"/>
      <c r="L45" s="285"/>
      <c r="M45" s="285"/>
      <c r="N45" s="285"/>
      <c r="O45" s="285"/>
      <c r="P45" s="285"/>
      <c r="Q45" s="285"/>
      <c r="R45" s="285"/>
      <c r="S45" s="285"/>
      <c r="T45" s="285"/>
      <c r="U45" s="285"/>
      <c r="V45" s="285"/>
      <c r="W45" s="285"/>
      <c r="X45" s="285"/>
      <c r="Y45" s="285"/>
      <c r="Z45" s="285"/>
      <c r="AA45" s="285"/>
      <c r="AB45" s="285"/>
      <c r="AC45" s="285"/>
      <c r="AD45" s="285"/>
      <c r="AE45" s="285"/>
      <c r="AF45" s="285"/>
      <c r="AG45" s="285"/>
      <c r="AH45" s="285"/>
      <c r="AI45" s="285"/>
      <c r="AJ45" s="285"/>
      <c r="AK45" s="285"/>
      <c r="AL45" s="285"/>
      <c r="AM45" s="285"/>
      <c r="AN45" s="285"/>
      <c r="AO45" s="285"/>
      <c r="AP45" s="285"/>
      <c r="AQ45" s="335"/>
      <c r="AR45" s="285"/>
      <c r="AS45" s="285"/>
      <c r="AT45" s="283"/>
    </row>
    <row r="46" spans="1:46" x14ac:dyDescent="0.15">
      <c r="A46" s="336"/>
      <c r="B46" s="336"/>
      <c r="C46" s="336"/>
      <c r="D46" s="336"/>
      <c r="E46" s="336"/>
      <c r="F46" s="336"/>
      <c r="G46" s="336"/>
      <c r="H46" s="336"/>
      <c r="I46" s="336"/>
      <c r="J46" s="336"/>
      <c r="K46" s="336"/>
      <c r="L46" s="336"/>
      <c r="M46" s="336"/>
      <c r="N46" s="336"/>
      <c r="O46" s="336"/>
      <c r="P46" s="336"/>
      <c r="Q46" s="336"/>
      <c r="R46" s="336"/>
      <c r="S46" s="336"/>
      <c r="T46" s="336"/>
      <c r="U46" s="336"/>
      <c r="V46" s="336"/>
      <c r="W46" s="336"/>
      <c r="X46" s="336"/>
      <c r="Y46" s="336"/>
      <c r="Z46" s="336"/>
      <c r="AA46" s="336"/>
      <c r="AB46" s="336"/>
      <c r="AC46" s="336"/>
      <c r="AD46" s="336"/>
      <c r="AE46" s="336"/>
      <c r="AF46" s="336"/>
      <c r="AG46" s="336"/>
      <c r="AH46" s="336"/>
      <c r="AI46" s="336"/>
      <c r="AJ46" s="336"/>
      <c r="AK46" s="336"/>
      <c r="AL46" s="336"/>
      <c r="AM46" s="336"/>
      <c r="AN46" s="336"/>
      <c r="AO46" s="336"/>
      <c r="AP46" s="336"/>
      <c r="AQ46" s="336"/>
      <c r="AR46" s="336"/>
      <c r="AS46" s="336"/>
      <c r="AT46" s="283"/>
    </row>
    <row r="47" spans="1:46" ht="17.25" customHeight="1" x14ac:dyDescent="0.15">
      <c r="A47" s="337" t="s">
        <v>509</v>
      </c>
      <c r="B47" s="283"/>
      <c r="C47" s="283"/>
      <c r="D47" s="283"/>
      <c r="E47" s="283"/>
      <c r="F47" s="283"/>
      <c r="G47" s="283"/>
      <c r="H47" s="283"/>
      <c r="I47" s="283"/>
      <c r="J47" s="283"/>
      <c r="K47" s="283"/>
      <c r="L47" s="283"/>
      <c r="M47" s="283"/>
      <c r="N47" s="283"/>
      <c r="O47" s="283"/>
      <c r="P47" s="283"/>
      <c r="Q47" s="283"/>
      <c r="R47" s="283"/>
      <c r="S47" s="283"/>
      <c r="T47" s="283"/>
      <c r="U47" s="283"/>
      <c r="V47" s="283"/>
      <c r="W47" s="283"/>
      <c r="X47" s="283"/>
      <c r="Y47" s="283"/>
      <c r="Z47" s="283"/>
      <c r="AA47" s="283"/>
      <c r="AB47" s="283"/>
      <c r="AC47" s="283"/>
      <c r="AD47" s="283"/>
      <c r="AE47" s="283"/>
      <c r="AF47" s="283"/>
      <c r="AG47" s="283"/>
      <c r="AH47" s="283"/>
      <c r="AI47" s="283"/>
      <c r="AJ47" s="283"/>
      <c r="AK47" s="283"/>
      <c r="AL47" s="283"/>
      <c r="AM47" s="283"/>
      <c r="AN47" s="283"/>
      <c r="AO47" s="283"/>
      <c r="AP47" s="283"/>
      <c r="AQ47" s="283"/>
      <c r="AR47" s="283"/>
    </row>
    <row r="48" spans="1:46" x14ac:dyDescent="0.15">
      <c r="A48" s="287"/>
      <c r="B48" s="283"/>
      <c r="C48" s="283"/>
      <c r="D48" s="283"/>
      <c r="E48" s="283"/>
      <c r="F48" s="283"/>
      <c r="G48" s="283"/>
      <c r="H48" s="283"/>
      <c r="I48" s="283"/>
      <c r="J48" s="283"/>
      <c r="K48" s="283"/>
      <c r="L48" s="283"/>
      <c r="M48" s="283"/>
      <c r="N48" s="283"/>
      <c r="O48" s="283"/>
      <c r="P48" s="283"/>
      <c r="Q48" s="283"/>
      <c r="R48" s="283"/>
      <c r="S48" s="283"/>
      <c r="T48" s="283"/>
      <c r="U48" s="283"/>
      <c r="V48" s="283"/>
      <c r="W48" s="283"/>
      <c r="X48" s="283"/>
      <c r="Y48" s="283"/>
      <c r="Z48" s="283"/>
      <c r="AA48" s="283"/>
      <c r="AB48" s="283"/>
      <c r="AC48" s="283"/>
      <c r="AD48" s="283"/>
      <c r="AE48" s="283"/>
      <c r="AF48" s="283"/>
      <c r="AG48" s="283"/>
      <c r="AH48" s="283"/>
      <c r="AI48" s="283"/>
      <c r="AJ48" s="283"/>
      <c r="AK48" s="338" t="s">
        <v>510</v>
      </c>
      <c r="AL48" s="338"/>
      <c r="AM48" s="338"/>
      <c r="AN48" s="338"/>
      <c r="AO48" s="338"/>
      <c r="AP48" s="338"/>
      <c r="AQ48" s="339"/>
      <c r="AR48" s="338"/>
    </row>
    <row r="49" spans="1:44" ht="13.5" customHeight="1" x14ac:dyDescent="0.15">
      <c r="A49" s="287"/>
      <c r="B49" s="283"/>
      <c r="C49" s="283"/>
      <c r="D49" s="283"/>
      <c r="E49" s="283"/>
      <c r="F49" s="283"/>
      <c r="G49" s="283"/>
      <c r="H49" s="283"/>
      <c r="I49" s="283"/>
      <c r="J49" s="283"/>
      <c r="K49" s="283"/>
      <c r="L49" s="283"/>
      <c r="M49" s="283"/>
      <c r="N49" s="283"/>
      <c r="O49" s="283"/>
      <c r="P49" s="283"/>
      <c r="Q49" s="283"/>
      <c r="R49" s="283"/>
      <c r="S49" s="283"/>
      <c r="T49" s="283"/>
      <c r="U49" s="283"/>
      <c r="V49" s="283"/>
      <c r="W49" s="283"/>
      <c r="X49" s="283"/>
      <c r="Y49" s="283"/>
      <c r="Z49" s="283"/>
      <c r="AA49" s="283"/>
      <c r="AB49" s="283"/>
      <c r="AC49" s="283"/>
      <c r="AD49" s="283"/>
      <c r="AE49" s="283"/>
      <c r="AF49" s="283"/>
      <c r="AG49" s="283"/>
      <c r="AH49" s="283"/>
      <c r="AI49" s="283"/>
      <c r="AJ49" s="283"/>
      <c r="AK49" s="340"/>
      <c r="AL49" s="341"/>
      <c r="AM49" s="1145" t="s">
        <v>477</v>
      </c>
      <c r="AN49" s="1147" t="s">
        <v>511</v>
      </c>
      <c r="AO49" s="1148"/>
      <c r="AP49" s="1148"/>
      <c r="AQ49" s="1148"/>
      <c r="AR49" s="1149"/>
    </row>
    <row r="50" spans="1:44" x14ac:dyDescent="0.15">
      <c r="A50" s="287"/>
      <c r="B50" s="283"/>
      <c r="C50" s="283"/>
      <c r="D50" s="283"/>
      <c r="E50" s="283"/>
      <c r="F50" s="283"/>
      <c r="G50" s="283"/>
      <c r="H50" s="283"/>
      <c r="I50" s="283"/>
      <c r="J50" s="283"/>
      <c r="K50" s="283"/>
      <c r="L50" s="283"/>
      <c r="M50" s="283"/>
      <c r="N50" s="283"/>
      <c r="O50" s="283"/>
      <c r="P50" s="283"/>
      <c r="Q50" s="283"/>
      <c r="R50" s="283"/>
      <c r="S50" s="283"/>
      <c r="T50" s="283"/>
      <c r="U50" s="283"/>
      <c r="V50" s="283"/>
      <c r="W50" s="283"/>
      <c r="X50" s="283"/>
      <c r="Y50" s="283"/>
      <c r="Z50" s="283"/>
      <c r="AA50" s="283"/>
      <c r="AB50" s="283"/>
      <c r="AC50" s="283"/>
      <c r="AD50" s="283"/>
      <c r="AE50" s="283"/>
      <c r="AF50" s="283"/>
      <c r="AG50" s="283"/>
      <c r="AH50" s="283"/>
      <c r="AI50" s="283"/>
      <c r="AJ50" s="283"/>
      <c r="AK50" s="342"/>
      <c r="AL50" s="343"/>
      <c r="AM50" s="1146"/>
      <c r="AN50" s="344" t="s">
        <v>512</v>
      </c>
      <c r="AO50" s="345" t="s">
        <v>513</v>
      </c>
      <c r="AP50" s="346" t="s">
        <v>514</v>
      </c>
      <c r="AQ50" s="347" t="s">
        <v>515</v>
      </c>
      <c r="AR50" s="348" t="s">
        <v>516</v>
      </c>
    </row>
    <row r="51" spans="1:44" x14ac:dyDescent="0.15">
      <c r="A51" s="287"/>
      <c r="B51" s="283"/>
      <c r="C51" s="283"/>
      <c r="D51" s="283"/>
      <c r="E51" s="283"/>
      <c r="F51" s="283"/>
      <c r="G51" s="283"/>
      <c r="H51" s="283"/>
      <c r="I51" s="283"/>
      <c r="J51" s="283"/>
      <c r="K51" s="283"/>
      <c r="L51" s="283"/>
      <c r="M51" s="283"/>
      <c r="N51" s="283"/>
      <c r="O51" s="283"/>
      <c r="P51" s="283"/>
      <c r="Q51" s="283"/>
      <c r="R51" s="283"/>
      <c r="S51" s="283"/>
      <c r="T51" s="283"/>
      <c r="U51" s="283"/>
      <c r="V51" s="283"/>
      <c r="W51" s="283"/>
      <c r="X51" s="283"/>
      <c r="Y51" s="283"/>
      <c r="Z51" s="283"/>
      <c r="AA51" s="283"/>
      <c r="AB51" s="283"/>
      <c r="AC51" s="283"/>
      <c r="AD51" s="283"/>
      <c r="AE51" s="283"/>
      <c r="AF51" s="283"/>
      <c r="AG51" s="283"/>
      <c r="AH51" s="283"/>
      <c r="AI51" s="283"/>
      <c r="AJ51" s="283"/>
      <c r="AK51" s="340" t="s">
        <v>517</v>
      </c>
      <c r="AL51" s="341"/>
      <c r="AM51" s="349">
        <v>221406605</v>
      </c>
      <c r="AN51" s="350">
        <v>39268</v>
      </c>
      <c r="AO51" s="351">
        <v>-5.8</v>
      </c>
      <c r="AP51" s="352">
        <v>35216</v>
      </c>
      <c r="AQ51" s="353">
        <v>2.4</v>
      </c>
      <c r="AR51" s="354">
        <v>-8.1999999999999993</v>
      </c>
    </row>
    <row r="52" spans="1:44" x14ac:dyDescent="0.15">
      <c r="A52" s="287"/>
      <c r="B52" s="283"/>
      <c r="C52" s="283"/>
      <c r="D52" s="283"/>
      <c r="E52" s="283"/>
      <c r="F52" s="283"/>
      <c r="G52" s="283"/>
      <c r="H52" s="283"/>
      <c r="I52" s="283"/>
      <c r="J52" s="283"/>
      <c r="K52" s="283"/>
      <c r="L52" s="283"/>
      <c r="M52" s="283"/>
      <c r="N52" s="283"/>
      <c r="O52" s="283"/>
      <c r="P52" s="283"/>
      <c r="Q52" s="283"/>
      <c r="R52" s="283"/>
      <c r="S52" s="283"/>
      <c r="T52" s="283"/>
      <c r="U52" s="283"/>
      <c r="V52" s="283"/>
      <c r="W52" s="283"/>
      <c r="X52" s="283"/>
      <c r="Y52" s="283"/>
      <c r="Z52" s="283"/>
      <c r="AA52" s="283"/>
      <c r="AB52" s="283"/>
      <c r="AC52" s="283"/>
      <c r="AD52" s="283"/>
      <c r="AE52" s="283"/>
      <c r="AF52" s="283"/>
      <c r="AG52" s="283"/>
      <c r="AH52" s="283"/>
      <c r="AI52" s="283"/>
      <c r="AJ52" s="283"/>
      <c r="AK52" s="355"/>
      <c r="AL52" s="356" t="s">
        <v>518</v>
      </c>
      <c r="AM52" s="357">
        <v>84874175</v>
      </c>
      <c r="AN52" s="358">
        <v>15053</v>
      </c>
      <c r="AO52" s="359">
        <v>17</v>
      </c>
      <c r="AP52" s="360">
        <v>12644</v>
      </c>
      <c r="AQ52" s="361">
        <v>15.8</v>
      </c>
      <c r="AR52" s="362">
        <v>1.2</v>
      </c>
    </row>
    <row r="53" spans="1:44" x14ac:dyDescent="0.15">
      <c r="A53" s="287"/>
      <c r="B53" s="283"/>
      <c r="C53" s="283"/>
      <c r="D53" s="283"/>
      <c r="E53" s="283"/>
      <c r="F53" s="283"/>
      <c r="G53" s="283"/>
      <c r="H53" s="283"/>
      <c r="I53" s="283"/>
      <c r="J53" s="283"/>
      <c r="K53" s="283"/>
      <c r="L53" s="283"/>
      <c r="M53" s="283"/>
      <c r="N53" s="283"/>
      <c r="O53" s="283"/>
      <c r="P53" s="283"/>
      <c r="Q53" s="283"/>
      <c r="R53" s="283"/>
      <c r="S53" s="283"/>
      <c r="T53" s="283"/>
      <c r="U53" s="283"/>
      <c r="V53" s="283"/>
      <c r="W53" s="283"/>
      <c r="X53" s="283"/>
      <c r="Y53" s="283"/>
      <c r="Z53" s="283"/>
      <c r="AA53" s="283"/>
      <c r="AB53" s="283"/>
      <c r="AC53" s="283"/>
      <c r="AD53" s="283"/>
      <c r="AE53" s="283"/>
      <c r="AF53" s="283"/>
      <c r="AG53" s="283"/>
      <c r="AH53" s="283"/>
      <c r="AI53" s="283"/>
      <c r="AJ53" s="283"/>
      <c r="AK53" s="340" t="s">
        <v>519</v>
      </c>
      <c r="AL53" s="341"/>
      <c r="AM53" s="349">
        <v>218889800</v>
      </c>
      <c r="AN53" s="350">
        <v>38941</v>
      </c>
      <c r="AO53" s="351">
        <v>-0.8</v>
      </c>
      <c r="AP53" s="352">
        <v>36736</v>
      </c>
      <c r="AQ53" s="353">
        <v>4.3</v>
      </c>
      <c r="AR53" s="354">
        <v>-5.0999999999999996</v>
      </c>
    </row>
    <row r="54" spans="1:44" x14ac:dyDescent="0.15">
      <c r="A54" s="287"/>
      <c r="B54" s="283"/>
      <c r="C54" s="283"/>
      <c r="D54" s="283"/>
      <c r="E54" s="283"/>
      <c r="F54" s="283"/>
      <c r="G54" s="283"/>
      <c r="H54" s="283"/>
      <c r="I54" s="283"/>
      <c r="J54" s="283"/>
      <c r="K54" s="283"/>
      <c r="L54" s="283"/>
      <c r="M54" s="283"/>
      <c r="N54" s="283"/>
      <c r="O54" s="283"/>
      <c r="P54" s="283"/>
      <c r="Q54" s="283"/>
      <c r="R54" s="283"/>
      <c r="S54" s="283"/>
      <c r="T54" s="283"/>
      <c r="U54" s="283"/>
      <c r="V54" s="283"/>
      <c r="W54" s="283"/>
      <c r="X54" s="283"/>
      <c r="Y54" s="283"/>
      <c r="Z54" s="283"/>
      <c r="AA54" s="283"/>
      <c r="AB54" s="283"/>
      <c r="AC54" s="283"/>
      <c r="AD54" s="283"/>
      <c r="AE54" s="283"/>
      <c r="AF54" s="283"/>
      <c r="AG54" s="283"/>
      <c r="AH54" s="283"/>
      <c r="AI54" s="283"/>
      <c r="AJ54" s="283"/>
      <c r="AK54" s="355"/>
      <c r="AL54" s="356" t="s">
        <v>518</v>
      </c>
      <c r="AM54" s="357">
        <v>97573387</v>
      </c>
      <c r="AN54" s="358">
        <v>17358</v>
      </c>
      <c r="AO54" s="359">
        <v>15.3</v>
      </c>
      <c r="AP54" s="360">
        <v>13410</v>
      </c>
      <c r="AQ54" s="361">
        <v>6.1</v>
      </c>
      <c r="AR54" s="362">
        <v>9.1999999999999993</v>
      </c>
    </row>
    <row r="55" spans="1:44" x14ac:dyDescent="0.15">
      <c r="A55" s="287"/>
      <c r="B55" s="283"/>
      <c r="C55" s="283"/>
      <c r="D55" s="283"/>
      <c r="E55" s="283"/>
      <c r="F55" s="283"/>
      <c r="G55" s="283"/>
      <c r="H55" s="283"/>
      <c r="I55" s="283"/>
      <c r="J55" s="283"/>
      <c r="K55" s="283"/>
      <c r="L55" s="283"/>
      <c r="M55" s="283"/>
      <c r="N55" s="283"/>
      <c r="O55" s="283"/>
      <c r="P55" s="283"/>
      <c r="Q55" s="283"/>
      <c r="R55" s="283"/>
      <c r="S55" s="283"/>
      <c r="T55" s="283"/>
      <c r="U55" s="283"/>
      <c r="V55" s="283"/>
      <c r="W55" s="283"/>
      <c r="X55" s="283"/>
      <c r="Y55" s="283"/>
      <c r="Z55" s="283"/>
      <c r="AA55" s="283"/>
      <c r="AB55" s="283"/>
      <c r="AC55" s="283"/>
      <c r="AD55" s="283"/>
      <c r="AE55" s="283"/>
      <c r="AF55" s="283"/>
      <c r="AG55" s="283"/>
      <c r="AH55" s="283"/>
      <c r="AI55" s="283"/>
      <c r="AJ55" s="283"/>
      <c r="AK55" s="340" t="s">
        <v>520</v>
      </c>
      <c r="AL55" s="341"/>
      <c r="AM55" s="349">
        <v>251746734</v>
      </c>
      <c r="AN55" s="350">
        <v>44902</v>
      </c>
      <c r="AO55" s="351">
        <v>15.3</v>
      </c>
      <c r="AP55" s="352">
        <v>38259</v>
      </c>
      <c r="AQ55" s="353">
        <v>4.0999999999999996</v>
      </c>
      <c r="AR55" s="354">
        <v>11.2</v>
      </c>
    </row>
    <row r="56" spans="1:44" x14ac:dyDescent="0.15">
      <c r="A56" s="287"/>
      <c r="B56" s="283"/>
      <c r="C56" s="283"/>
      <c r="D56" s="283"/>
      <c r="E56" s="283"/>
      <c r="F56" s="283"/>
      <c r="G56" s="283"/>
      <c r="H56" s="283"/>
      <c r="I56" s="283"/>
      <c r="J56" s="283"/>
      <c r="K56" s="283"/>
      <c r="L56" s="283"/>
      <c r="M56" s="283"/>
      <c r="N56" s="283"/>
      <c r="O56" s="283"/>
      <c r="P56" s="283"/>
      <c r="Q56" s="283"/>
      <c r="R56" s="283"/>
      <c r="S56" s="283"/>
      <c r="T56" s="283"/>
      <c r="U56" s="283"/>
      <c r="V56" s="283"/>
      <c r="W56" s="283"/>
      <c r="X56" s="283"/>
      <c r="Y56" s="283"/>
      <c r="Z56" s="283"/>
      <c r="AA56" s="283"/>
      <c r="AB56" s="283"/>
      <c r="AC56" s="283"/>
      <c r="AD56" s="283"/>
      <c r="AE56" s="283"/>
      <c r="AF56" s="283"/>
      <c r="AG56" s="283"/>
      <c r="AH56" s="283"/>
      <c r="AI56" s="283"/>
      <c r="AJ56" s="283"/>
      <c r="AK56" s="355"/>
      <c r="AL56" s="356" t="s">
        <v>518</v>
      </c>
      <c r="AM56" s="357">
        <v>117054722</v>
      </c>
      <c r="AN56" s="358">
        <v>20878</v>
      </c>
      <c r="AO56" s="359">
        <v>20.3</v>
      </c>
      <c r="AP56" s="360">
        <v>13379</v>
      </c>
      <c r="AQ56" s="361">
        <v>-0.2</v>
      </c>
      <c r="AR56" s="362">
        <v>20.5</v>
      </c>
    </row>
    <row r="57" spans="1:44" x14ac:dyDescent="0.15">
      <c r="A57" s="287"/>
      <c r="B57" s="283"/>
      <c r="C57" s="283"/>
      <c r="D57" s="283"/>
      <c r="E57" s="283"/>
      <c r="F57" s="283"/>
      <c r="G57" s="283"/>
      <c r="H57" s="283"/>
      <c r="I57" s="283"/>
      <c r="J57" s="283"/>
      <c r="K57" s="283"/>
      <c r="L57" s="283"/>
      <c r="M57" s="283"/>
      <c r="N57" s="283"/>
      <c r="O57" s="283"/>
      <c r="P57" s="283"/>
      <c r="Q57" s="283"/>
      <c r="R57" s="283"/>
      <c r="S57" s="283"/>
      <c r="T57" s="283"/>
      <c r="U57" s="283"/>
      <c r="V57" s="283"/>
      <c r="W57" s="283"/>
      <c r="X57" s="283"/>
      <c r="Y57" s="283"/>
      <c r="Z57" s="283"/>
      <c r="AA57" s="283"/>
      <c r="AB57" s="283"/>
      <c r="AC57" s="283"/>
      <c r="AD57" s="283"/>
      <c r="AE57" s="283"/>
      <c r="AF57" s="283"/>
      <c r="AG57" s="283"/>
      <c r="AH57" s="283"/>
      <c r="AI57" s="283"/>
      <c r="AJ57" s="283"/>
      <c r="AK57" s="340" t="s">
        <v>521</v>
      </c>
      <c r="AL57" s="341"/>
      <c r="AM57" s="349">
        <v>229520807</v>
      </c>
      <c r="AN57" s="350">
        <v>41061</v>
      </c>
      <c r="AO57" s="351">
        <v>-8.6</v>
      </c>
      <c r="AP57" s="352">
        <v>39075</v>
      </c>
      <c r="AQ57" s="353">
        <v>2.1</v>
      </c>
      <c r="AR57" s="354">
        <v>-10.7</v>
      </c>
    </row>
    <row r="58" spans="1:44" x14ac:dyDescent="0.15">
      <c r="A58" s="287"/>
      <c r="B58" s="283"/>
      <c r="C58" s="283"/>
      <c r="D58" s="283"/>
      <c r="E58" s="283"/>
      <c r="F58" s="283"/>
      <c r="G58" s="283"/>
      <c r="H58" s="283"/>
      <c r="I58" s="283"/>
      <c r="J58" s="283"/>
      <c r="K58" s="283"/>
      <c r="L58" s="283"/>
      <c r="M58" s="283"/>
      <c r="N58" s="283"/>
      <c r="O58" s="283"/>
      <c r="P58" s="283"/>
      <c r="Q58" s="283"/>
      <c r="R58" s="283"/>
      <c r="S58" s="283"/>
      <c r="T58" s="283"/>
      <c r="U58" s="283"/>
      <c r="V58" s="283"/>
      <c r="W58" s="283"/>
      <c r="X58" s="283"/>
      <c r="Y58" s="283"/>
      <c r="Z58" s="283"/>
      <c r="AA58" s="283"/>
      <c r="AB58" s="283"/>
      <c r="AC58" s="283"/>
      <c r="AD58" s="283"/>
      <c r="AE58" s="283"/>
      <c r="AF58" s="283"/>
      <c r="AG58" s="283"/>
      <c r="AH58" s="283"/>
      <c r="AI58" s="283"/>
      <c r="AJ58" s="283"/>
      <c r="AK58" s="355"/>
      <c r="AL58" s="356" t="s">
        <v>518</v>
      </c>
      <c r="AM58" s="357">
        <v>96226815</v>
      </c>
      <c r="AN58" s="358">
        <v>17215</v>
      </c>
      <c r="AO58" s="359">
        <v>-17.5</v>
      </c>
      <c r="AP58" s="360">
        <v>13441</v>
      </c>
      <c r="AQ58" s="361">
        <v>0.5</v>
      </c>
      <c r="AR58" s="362">
        <v>-18</v>
      </c>
    </row>
    <row r="59" spans="1:44" x14ac:dyDescent="0.15">
      <c r="A59" s="287"/>
      <c r="B59" s="283"/>
      <c r="C59" s="283"/>
      <c r="D59" s="283"/>
      <c r="E59" s="283"/>
      <c r="F59" s="283"/>
      <c r="G59" s="283"/>
      <c r="H59" s="283"/>
      <c r="I59" s="283"/>
      <c r="J59" s="283"/>
      <c r="K59" s="283"/>
      <c r="L59" s="283"/>
      <c r="M59" s="283"/>
      <c r="N59" s="283"/>
      <c r="O59" s="283"/>
      <c r="P59" s="283"/>
      <c r="Q59" s="283"/>
      <c r="R59" s="283"/>
      <c r="S59" s="283"/>
      <c r="T59" s="283"/>
      <c r="U59" s="283"/>
      <c r="V59" s="283"/>
      <c r="W59" s="283"/>
      <c r="X59" s="283"/>
      <c r="Y59" s="283"/>
      <c r="Z59" s="283"/>
      <c r="AA59" s="283"/>
      <c r="AB59" s="283"/>
      <c r="AC59" s="283"/>
      <c r="AD59" s="283"/>
      <c r="AE59" s="283"/>
      <c r="AF59" s="283"/>
      <c r="AG59" s="283"/>
      <c r="AH59" s="283"/>
      <c r="AI59" s="283"/>
      <c r="AJ59" s="283"/>
      <c r="AK59" s="340" t="s">
        <v>522</v>
      </c>
      <c r="AL59" s="341"/>
      <c r="AM59" s="349">
        <v>225805368</v>
      </c>
      <c r="AN59" s="350">
        <v>40535</v>
      </c>
      <c r="AO59" s="351">
        <v>-1.3</v>
      </c>
      <c r="AP59" s="352">
        <v>39072</v>
      </c>
      <c r="AQ59" s="353">
        <v>0</v>
      </c>
      <c r="AR59" s="354">
        <v>-1.3</v>
      </c>
    </row>
    <row r="60" spans="1:44" x14ac:dyDescent="0.15">
      <c r="A60" s="287"/>
      <c r="B60" s="283"/>
      <c r="C60" s="283"/>
      <c r="D60" s="283"/>
      <c r="E60" s="283"/>
      <c r="F60" s="283"/>
      <c r="G60" s="283"/>
      <c r="H60" s="283"/>
      <c r="I60" s="283"/>
      <c r="J60" s="283"/>
      <c r="K60" s="283"/>
      <c r="L60" s="283"/>
      <c r="M60" s="283"/>
      <c r="N60" s="283"/>
      <c r="O60" s="283"/>
      <c r="P60" s="283"/>
      <c r="Q60" s="283"/>
      <c r="R60" s="283"/>
      <c r="S60" s="283"/>
      <c r="T60" s="283"/>
      <c r="U60" s="283"/>
      <c r="V60" s="283"/>
      <c r="W60" s="283"/>
      <c r="X60" s="283"/>
      <c r="Y60" s="283"/>
      <c r="Z60" s="283"/>
      <c r="AA60" s="283"/>
      <c r="AB60" s="283"/>
      <c r="AC60" s="283"/>
      <c r="AD60" s="283"/>
      <c r="AE60" s="283"/>
      <c r="AF60" s="283"/>
      <c r="AG60" s="283"/>
      <c r="AH60" s="283"/>
      <c r="AI60" s="283"/>
      <c r="AJ60" s="283"/>
      <c r="AK60" s="355"/>
      <c r="AL60" s="356" t="s">
        <v>518</v>
      </c>
      <c r="AM60" s="357">
        <v>91296591</v>
      </c>
      <c r="AN60" s="358">
        <v>16389</v>
      </c>
      <c r="AO60" s="359">
        <v>-4.8</v>
      </c>
      <c r="AP60" s="360">
        <v>14106</v>
      </c>
      <c r="AQ60" s="361">
        <v>4.9000000000000004</v>
      </c>
      <c r="AR60" s="362">
        <v>-9.6999999999999993</v>
      </c>
    </row>
    <row r="61" spans="1:44" x14ac:dyDescent="0.15">
      <c r="A61" s="287"/>
      <c r="B61" s="283"/>
      <c r="C61" s="283"/>
      <c r="D61" s="283"/>
      <c r="E61" s="283"/>
      <c r="F61" s="283"/>
      <c r="G61" s="283"/>
      <c r="H61" s="283"/>
      <c r="I61" s="283"/>
      <c r="J61" s="283"/>
      <c r="K61" s="283"/>
      <c r="L61" s="283"/>
      <c r="M61" s="283"/>
      <c r="N61" s="283"/>
      <c r="O61" s="283"/>
      <c r="P61" s="283"/>
      <c r="Q61" s="283"/>
      <c r="R61" s="283"/>
      <c r="S61" s="283"/>
      <c r="T61" s="283"/>
      <c r="U61" s="283"/>
      <c r="V61" s="283"/>
      <c r="W61" s="283"/>
      <c r="X61" s="283"/>
      <c r="Y61" s="283"/>
      <c r="Z61" s="283"/>
      <c r="AA61" s="283"/>
      <c r="AB61" s="283"/>
      <c r="AC61" s="283"/>
      <c r="AD61" s="283"/>
      <c r="AE61" s="283"/>
      <c r="AF61" s="283"/>
      <c r="AG61" s="283"/>
      <c r="AH61" s="283"/>
      <c r="AI61" s="283"/>
      <c r="AJ61" s="283"/>
      <c r="AK61" s="340" t="s">
        <v>523</v>
      </c>
      <c r="AL61" s="363"/>
      <c r="AM61" s="364">
        <v>229473863</v>
      </c>
      <c r="AN61" s="365">
        <v>40941</v>
      </c>
      <c r="AO61" s="366">
        <v>-0.2</v>
      </c>
      <c r="AP61" s="367">
        <v>37672</v>
      </c>
      <c r="AQ61" s="368">
        <v>2.6</v>
      </c>
      <c r="AR61" s="354">
        <v>-2.8</v>
      </c>
    </row>
    <row r="62" spans="1:44" x14ac:dyDescent="0.15">
      <c r="A62" s="287"/>
      <c r="B62" s="283"/>
      <c r="C62" s="283"/>
      <c r="D62" s="283"/>
      <c r="E62" s="283"/>
      <c r="F62" s="283"/>
      <c r="G62" s="283"/>
      <c r="H62" s="283"/>
      <c r="I62" s="283"/>
      <c r="J62" s="283"/>
      <c r="K62" s="283"/>
      <c r="L62" s="283"/>
      <c r="M62" s="283"/>
      <c r="N62" s="283"/>
      <c r="O62" s="283"/>
      <c r="P62" s="283"/>
      <c r="Q62" s="283"/>
      <c r="R62" s="283"/>
      <c r="S62" s="283"/>
      <c r="T62" s="283"/>
      <c r="U62" s="283"/>
      <c r="V62" s="283"/>
      <c r="W62" s="283"/>
      <c r="X62" s="283"/>
      <c r="Y62" s="283"/>
      <c r="Z62" s="283"/>
      <c r="AA62" s="283"/>
      <c r="AB62" s="283"/>
      <c r="AC62" s="283"/>
      <c r="AD62" s="283"/>
      <c r="AE62" s="283"/>
      <c r="AF62" s="283"/>
      <c r="AG62" s="283"/>
      <c r="AH62" s="283"/>
      <c r="AI62" s="283"/>
      <c r="AJ62" s="283"/>
      <c r="AK62" s="355"/>
      <c r="AL62" s="356" t="s">
        <v>518</v>
      </c>
      <c r="AM62" s="357">
        <v>97405138</v>
      </c>
      <c r="AN62" s="358">
        <v>17379</v>
      </c>
      <c r="AO62" s="359">
        <v>6.1</v>
      </c>
      <c r="AP62" s="360">
        <v>13396</v>
      </c>
      <c r="AQ62" s="361">
        <v>5.4</v>
      </c>
      <c r="AR62" s="362">
        <v>0.7</v>
      </c>
    </row>
    <row r="63" spans="1:44" x14ac:dyDescent="0.15">
      <c r="A63" s="287"/>
      <c r="B63" s="283"/>
      <c r="C63" s="283"/>
      <c r="D63" s="283"/>
      <c r="E63" s="283"/>
      <c r="F63" s="283"/>
      <c r="G63" s="283"/>
      <c r="H63" s="283"/>
      <c r="I63" s="283"/>
      <c r="J63" s="283"/>
      <c r="K63" s="283"/>
      <c r="L63" s="283"/>
      <c r="M63" s="283"/>
      <c r="N63" s="283"/>
      <c r="O63" s="283"/>
      <c r="P63" s="283"/>
      <c r="Q63" s="283"/>
      <c r="R63" s="283"/>
      <c r="S63" s="283"/>
      <c r="T63" s="283"/>
      <c r="U63" s="283"/>
      <c r="V63" s="283"/>
      <c r="W63" s="283"/>
      <c r="X63" s="283"/>
      <c r="Y63" s="283"/>
      <c r="Z63" s="283"/>
      <c r="AA63" s="283"/>
      <c r="AB63" s="283"/>
      <c r="AC63" s="283"/>
      <c r="AD63" s="283"/>
      <c r="AE63" s="283"/>
      <c r="AF63" s="283"/>
      <c r="AG63" s="283"/>
      <c r="AH63" s="283"/>
      <c r="AI63" s="283"/>
      <c r="AJ63" s="283"/>
      <c r="AK63" s="283"/>
      <c r="AL63" s="283"/>
      <c r="AM63" s="283"/>
      <c r="AN63" s="283"/>
      <c r="AO63" s="283"/>
      <c r="AP63" s="283"/>
      <c r="AQ63" s="283"/>
      <c r="AR63" s="283"/>
    </row>
    <row r="64" spans="1:44" x14ac:dyDescent="0.15">
      <c r="A64" s="287"/>
      <c r="B64" s="283"/>
      <c r="C64" s="283"/>
      <c r="D64" s="283"/>
      <c r="E64" s="283"/>
      <c r="F64" s="283"/>
      <c r="G64" s="283"/>
      <c r="H64" s="283"/>
      <c r="I64" s="283"/>
      <c r="J64" s="283"/>
      <c r="K64" s="283"/>
      <c r="L64" s="283"/>
      <c r="M64" s="283"/>
      <c r="N64" s="283"/>
      <c r="O64" s="283"/>
      <c r="P64" s="283"/>
      <c r="Q64" s="283"/>
      <c r="R64" s="283"/>
      <c r="S64" s="283"/>
      <c r="T64" s="283"/>
      <c r="U64" s="283"/>
      <c r="V64" s="283"/>
      <c r="W64" s="283"/>
      <c r="X64" s="283"/>
      <c r="Y64" s="283"/>
      <c r="Z64" s="283"/>
      <c r="AA64" s="283"/>
      <c r="AB64" s="283"/>
      <c r="AC64" s="283"/>
      <c r="AD64" s="283"/>
      <c r="AE64" s="283"/>
      <c r="AF64" s="283"/>
      <c r="AG64" s="283"/>
      <c r="AH64" s="283"/>
      <c r="AI64" s="283"/>
      <c r="AJ64" s="283"/>
      <c r="AK64" s="283"/>
      <c r="AL64" s="283"/>
      <c r="AM64" s="283"/>
      <c r="AN64" s="283"/>
      <c r="AO64" s="283"/>
      <c r="AP64" s="283"/>
      <c r="AQ64" s="283"/>
      <c r="AR64" s="283"/>
    </row>
    <row r="65" spans="1:46" x14ac:dyDescent="0.15">
      <c r="A65" s="287"/>
      <c r="B65" s="283"/>
      <c r="C65" s="283"/>
      <c r="D65" s="283"/>
      <c r="E65" s="283"/>
      <c r="F65" s="283"/>
      <c r="G65" s="283"/>
      <c r="H65" s="283"/>
      <c r="I65" s="283"/>
      <c r="J65" s="283"/>
      <c r="K65" s="283"/>
      <c r="L65" s="283"/>
      <c r="M65" s="283"/>
      <c r="N65" s="283"/>
      <c r="O65" s="283"/>
      <c r="P65" s="283"/>
      <c r="Q65" s="283"/>
      <c r="R65" s="283"/>
      <c r="S65" s="283"/>
      <c r="T65" s="283"/>
      <c r="U65" s="283"/>
      <c r="V65" s="283"/>
      <c r="W65" s="283"/>
      <c r="X65" s="283"/>
      <c r="Y65" s="283"/>
      <c r="Z65" s="283"/>
      <c r="AA65" s="283"/>
      <c r="AB65" s="283"/>
      <c r="AC65" s="283"/>
      <c r="AD65" s="283"/>
      <c r="AE65" s="283"/>
      <c r="AF65" s="283"/>
      <c r="AG65" s="283"/>
      <c r="AH65" s="283"/>
      <c r="AI65" s="283"/>
      <c r="AJ65" s="283"/>
      <c r="AK65" s="283"/>
      <c r="AL65" s="283"/>
      <c r="AM65" s="283"/>
      <c r="AN65" s="283"/>
      <c r="AO65" s="283"/>
      <c r="AP65" s="283"/>
      <c r="AQ65" s="283"/>
      <c r="AR65" s="283"/>
    </row>
    <row r="66" spans="1:46" x14ac:dyDescent="0.15">
      <c r="A66" s="369"/>
      <c r="B66" s="336"/>
      <c r="C66" s="336"/>
      <c r="D66" s="336"/>
      <c r="E66" s="336"/>
      <c r="F66" s="336"/>
      <c r="G66" s="336"/>
      <c r="H66" s="336"/>
      <c r="I66" s="336"/>
      <c r="J66" s="336"/>
      <c r="K66" s="336"/>
      <c r="L66" s="336"/>
      <c r="M66" s="336"/>
      <c r="N66" s="336"/>
      <c r="O66" s="336"/>
      <c r="P66" s="336"/>
      <c r="Q66" s="336"/>
      <c r="R66" s="336"/>
      <c r="S66" s="336"/>
      <c r="T66" s="336"/>
      <c r="U66" s="336"/>
      <c r="V66" s="336"/>
      <c r="W66" s="336"/>
      <c r="X66" s="336"/>
      <c r="Y66" s="336"/>
      <c r="Z66" s="336"/>
      <c r="AA66" s="336"/>
      <c r="AB66" s="336"/>
      <c r="AC66" s="336"/>
      <c r="AD66" s="336"/>
      <c r="AE66" s="336"/>
      <c r="AF66" s="336"/>
      <c r="AG66" s="336"/>
      <c r="AH66" s="336"/>
      <c r="AI66" s="336"/>
      <c r="AJ66" s="336"/>
      <c r="AK66" s="336"/>
      <c r="AL66" s="336"/>
      <c r="AM66" s="336"/>
      <c r="AN66" s="336"/>
      <c r="AO66" s="336"/>
      <c r="AP66" s="336"/>
      <c r="AQ66" s="336"/>
      <c r="AR66" s="336"/>
      <c r="AS66" s="370"/>
    </row>
    <row r="67" spans="1:46" ht="13.5" hidden="1" customHeight="1" x14ac:dyDescent="0.15">
      <c r="AK67" s="283"/>
      <c r="AL67" s="283"/>
      <c r="AM67" s="283"/>
      <c r="AN67" s="283"/>
      <c r="AO67" s="283"/>
      <c r="AP67" s="283"/>
      <c r="AQ67" s="283"/>
      <c r="AR67" s="283"/>
      <c r="AS67" s="283"/>
      <c r="AT67" s="283"/>
    </row>
    <row r="68" spans="1:46" ht="13.5" hidden="1" customHeight="1" x14ac:dyDescent="0.15">
      <c r="AK68" s="283"/>
      <c r="AL68" s="283"/>
      <c r="AM68" s="283"/>
      <c r="AN68" s="283"/>
      <c r="AO68" s="283"/>
      <c r="AP68" s="283"/>
      <c r="AQ68" s="283"/>
      <c r="AR68" s="283"/>
    </row>
    <row r="69" spans="1:46" ht="13.5" hidden="1" customHeight="1" x14ac:dyDescent="0.15">
      <c r="AK69" s="283"/>
      <c r="AL69" s="283"/>
      <c r="AM69" s="283"/>
      <c r="AN69" s="283"/>
      <c r="AO69" s="283"/>
      <c r="AP69" s="283"/>
      <c r="AQ69" s="283"/>
      <c r="AR69" s="283"/>
    </row>
    <row r="70" spans="1:46" hidden="1" x14ac:dyDescent="0.15">
      <c r="AK70" s="283"/>
      <c r="AL70" s="283"/>
      <c r="AM70" s="283"/>
      <c r="AN70" s="283"/>
      <c r="AO70" s="283"/>
      <c r="AP70" s="283"/>
      <c r="AQ70" s="283"/>
      <c r="AR70" s="283"/>
    </row>
    <row r="71" spans="1:46" hidden="1" x14ac:dyDescent="0.15">
      <c r="AK71" s="283"/>
      <c r="AL71" s="283"/>
      <c r="AM71" s="283"/>
      <c r="AN71" s="283"/>
      <c r="AO71" s="283"/>
      <c r="AP71" s="283"/>
      <c r="AQ71" s="283"/>
      <c r="AR71" s="283"/>
    </row>
    <row r="72" spans="1:46" hidden="1" x14ac:dyDescent="0.15">
      <c r="AK72" s="283"/>
      <c r="AL72" s="283"/>
      <c r="AM72" s="283"/>
      <c r="AN72" s="283"/>
      <c r="AO72" s="283"/>
      <c r="AP72" s="283"/>
      <c r="AQ72" s="283"/>
      <c r="AR72" s="283"/>
    </row>
    <row r="73" spans="1:46" hidden="1" x14ac:dyDescent="0.15">
      <c r="AK73" s="283"/>
      <c r="AL73" s="283"/>
      <c r="AM73" s="283"/>
      <c r="AN73" s="283"/>
      <c r="AO73" s="283"/>
      <c r="AP73" s="283"/>
      <c r="AQ73" s="283"/>
      <c r="AR73" s="283"/>
    </row>
    <row r="74" spans="1:46" hidden="1" x14ac:dyDescent="0.15"/>
  </sheetData>
  <sheetProtection algorithmName="SHA-512" hashValue="5XkZw4mLyJN3P+s7k+SxusgAHJKl8vz5eSi1Cha76XLYnl37Ug04LvWRNtCdzXdp8SpD8ms7hI+eC1XguOHurA==" saltValue="c4j1TUZJFAqJRoew5/rLf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BI79" zoomScaleNormal="100" zoomScaleSheetLayoutView="55" workbookViewId="0">
      <selection activeCell="AE102" sqref="AE102"/>
    </sheetView>
  </sheetViews>
  <sheetFormatPr defaultColWidth="0" defaultRowHeight="13.5" customHeight="1" zeroHeight="1" x14ac:dyDescent="0.15"/>
  <cols>
    <col min="1" max="125" width="2.5" style="279" customWidth="1"/>
    <col min="126" max="16384" width="9" style="278" hidden="1"/>
  </cols>
  <sheetData>
    <row r="1" spans="1:125" ht="13.5" customHeight="1" x14ac:dyDescent="0.1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x14ac:dyDescent="0.15">
      <c r="B2" s="278"/>
      <c r="DC2" s="278"/>
    </row>
    <row r="3" spans="1:125" x14ac:dyDescent="0.15">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D3" s="278"/>
      <c r="DE3" s="278"/>
      <c r="DF3" s="278"/>
      <c r="DG3" s="278"/>
      <c r="DH3" s="278"/>
      <c r="DI3" s="278"/>
      <c r="DJ3" s="278"/>
      <c r="DK3" s="278"/>
      <c r="DL3" s="278"/>
      <c r="DM3" s="278"/>
      <c r="DN3" s="278"/>
      <c r="DO3" s="278"/>
      <c r="DP3" s="278"/>
      <c r="DQ3" s="278"/>
      <c r="DR3" s="278"/>
      <c r="DS3" s="278"/>
      <c r="DT3" s="278"/>
      <c r="DU3" s="278"/>
    </row>
    <row r="4" spans="1:125" x14ac:dyDescent="0.15"/>
    <row r="5" spans="1:125" x14ac:dyDescent="0.15"/>
    <row r="6" spans="1:125" x14ac:dyDescent="0.15"/>
    <row r="7" spans="1:125" x14ac:dyDescent="0.15"/>
    <row r="8" spans="1:125" x14ac:dyDescent="0.15"/>
    <row r="9" spans="1:125" x14ac:dyDescent="0.15">
      <c r="DU9" s="278"/>
    </row>
    <row r="10" spans="1:125" x14ac:dyDescent="0.15"/>
    <row r="11" spans="1:125" x14ac:dyDescent="0.15"/>
    <row r="12" spans="1:125" x14ac:dyDescent="0.15"/>
    <row r="13" spans="1:125" x14ac:dyDescent="0.15"/>
    <row r="14" spans="1:125" x14ac:dyDescent="0.15"/>
    <row r="15" spans="1:125" x14ac:dyDescent="0.15"/>
    <row r="16" spans="1:125" x14ac:dyDescent="0.15"/>
    <row r="17" spans="2:125" x14ac:dyDescent="0.15">
      <c r="DU17" s="278"/>
    </row>
    <row r="18" spans="2:125" x14ac:dyDescent="0.15"/>
    <row r="19" spans="2:125" x14ac:dyDescent="0.15"/>
    <row r="20" spans="2:125" x14ac:dyDescent="0.15">
      <c r="DU20" s="278"/>
    </row>
    <row r="21" spans="2:125" x14ac:dyDescent="0.15">
      <c r="DU21" s="278"/>
    </row>
    <row r="22" spans="2:125" x14ac:dyDescent="0.15"/>
    <row r="23" spans="2:125" x14ac:dyDescent="0.15"/>
    <row r="24" spans="2:125" x14ac:dyDescent="0.15"/>
    <row r="25" spans="2:125" x14ac:dyDescent="0.15"/>
    <row r="26" spans="2:125" x14ac:dyDescent="0.15"/>
    <row r="27" spans="2:125" x14ac:dyDescent="0.15"/>
    <row r="28" spans="2:125" x14ac:dyDescent="0.15">
      <c r="DU28" s="278"/>
    </row>
    <row r="29" spans="2:125" x14ac:dyDescent="0.15"/>
    <row r="30" spans="2:125" x14ac:dyDescent="0.15">
      <c r="B30" s="278"/>
    </row>
    <row r="31" spans="2:125" x14ac:dyDescent="0.15"/>
    <row r="32" spans="2:125" x14ac:dyDescent="0.15"/>
    <row r="33" spans="3:125" x14ac:dyDescent="0.15">
      <c r="G33" s="278"/>
      <c r="I33" s="278"/>
    </row>
    <row r="34" spans="3:125" x14ac:dyDescent="0.15">
      <c r="C34" s="278"/>
      <c r="P34" s="278"/>
      <c r="R34" s="278"/>
      <c r="DD34" s="278"/>
    </row>
    <row r="35" spans="3:125" x14ac:dyDescent="0.15">
      <c r="D35" s="278"/>
      <c r="E35" s="278"/>
      <c r="DC35" s="278"/>
      <c r="DF35" s="278"/>
      <c r="DP35" s="278"/>
      <c r="DQ35" s="278"/>
      <c r="DR35" s="278"/>
      <c r="DS35" s="278"/>
      <c r="DT35" s="278"/>
      <c r="DU35" s="278"/>
    </row>
    <row r="36" spans="3:125" x14ac:dyDescent="0.15">
      <c r="F36" s="278"/>
      <c r="H36" s="278"/>
      <c r="J36" s="278"/>
      <c r="K36" s="278"/>
      <c r="L36" s="278"/>
      <c r="M36" s="278"/>
      <c r="N36" s="278"/>
      <c r="O36" s="278"/>
      <c r="Q36" s="278"/>
      <c r="S36" s="278"/>
      <c r="T36" s="278"/>
      <c r="U36" s="278"/>
      <c r="V36" s="278"/>
      <c r="W36" s="278"/>
      <c r="X36" s="278"/>
      <c r="Y36" s="278"/>
      <c r="Z36" s="278"/>
      <c r="AA36" s="278"/>
      <c r="AB36" s="278"/>
      <c r="AC36" s="278"/>
      <c r="AD36" s="278"/>
      <c r="AE36" s="278"/>
      <c r="AF36" s="278"/>
      <c r="AG36" s="278"/>
      <c r="AH36" s="278"/>
      <c r="AI36" s="278"/>
      <c r="AJ36" s="278"/>
      <c r="AK36" s="278"/>
      <c r="AL36" s="278"/>
      <c r="AM36" s="278"/>
      <c r="AN36" s="278"/>
      <c r="AO36" s="278"/>
      <c r="AP36" s="278"/>
      <c r="AQ36" s="278"/>
      <c r="AR36" s="278"/>
      <c r="AS36" s="278"/>
      <c r="AT36" s="278"/>
      <c r="AU36" s="278"/>
      <c r="AV36" s="278"/>
      <c r="AW36" s="278"/>
      <c r="AX36" s="278"/>
      <c r="AY36" s="278"/>
      <c r="AZ36" s="278"/>
      <c r="BA36" s="278"/>
      <c r="BB36" s="278"/>
      <c r="BC36" s="278"/>
      <c r="BD36" s="278"/>
      <c r="BE36" s="278"/>
      <c r="BF36" s="278"/>
      <c r="BG36" s="278"/>
      <c r="BH36" s="278"/>
      <c r="BI36" s="278"/>
      <c r="BJ36" s="278"/>
      <c r="BK36" s="278"/>
      <c r="BL36" s="278"/>
      <c r="BM36" s="278"/>
      <c r="BN36" s="278"/>
      <c r="BO36" s="278"/>
      <c r="BP36" s="278"/>
      <c r="BQ36" s="278"/>
      <c r="BR36" s="278"/>
      <c r="BS36" s="278"/>
      <c r="BT36" s="278"/>
      <c r="BU36" s="278"/>
      <c r="BV36" s="278"/>
      <c r="BW36" s="278"/>
      <c r="BX36" s="278"/>
      <c r="BY36" s="278"/>
      <c r="BZ36" s="278"/>
      <c r="CA36" s="278"/>
      <c r="CB36" s="278"/>
      <c r="CC36" s="278"/>
      <c r="CD36" s="278"/>
      <c r="CE36" s="278"/>
      <c r="CF36" s="278"/>
      <c r="CG36" s="278"/>
      <c r="CH36" s="278"/>
      <c r="CI36" s="278"/>
      <c r="CJ36" s="278"/>
      <c r="CK36" s="278"/>
      <c r="CL36" s="278"/>
      <c r="CM36" s="278"/>
      <c r="CN36" s="278"/>
      <c r="CO36" s="278"/>
      <c r="CP36" s="278"/>
      <c r="CQ36" s="278"/>
      <c r="CR36" s="278"/>
      <c r="CS36" s="278"/>
      <c r="CT36" s="278"/>
      <c r="CU36" s="278"/>
      <c r="CV36" s="278"/>
      <c r="CW36" s="278"/>
      <c r="CX36" s="278"/>
      <c r="CY36" s="278"/>
      <c r="CZ36" s="278"/>
      <c r="DA36" s="278"/>
      <c r="DB36" s="278"/>
      <c r="DE36" s="278"/>
      <c r="DG36" s="278"/>
      <c r="DH36" s="278"/>
      <c r="DI36" s="278"/>
      <c r="DJ36" s="278"/>
      <c r="DK36" s="278"/>
      <c r="DL36" s="278"/>
      <c r="DM36" s="278"/>
      <c r="DN36" s="278"/>
      <c r="DO36" s="278"/>
      <c r="DP36" s="278"/>
      <c r="DQ36" s="278"/>
      <c r="DR36" s="278"/>
      <c r="DS36" s="278"/>
      <c r="DT36" s="278"/>
      <c r="DU36" s="278"/>
    </row>
    <row r="37" spans="3:125" x14ac:dyDescent="0.15">
      <c r="DU37" s="278"/>
    </row>
    <row r="38" spans="3:125" x14ac:dyDescent="0.15">
      <c r="DT38" s="278"/>
      <c r="DU38" s="278"/>
    </row>
    <row r="39" spans="3:125" x14ac:dyDescent="0.15"/>
    <row r="40" spans="3:125" x14ac:dyDescent="0.15">
      <c r="DD40" s="278"/>
    </row>
    <row r="41" spans="3:125" x14ac:dyDescent="0.15">
      <c r="R41" s="278"/>
    </row>
    <row r="42" spans="3:125" x14ac:dyDescent="0.15">
      <c r="DC42" s="278"/>
      <c r="DF42" s="278"/>
    </row>
    <row r="43" spans="3:125" x14ac:dyDescent="0.15">
      <c r="Q43" s="278"/>
      <c r="S43" s="278"/>
      <c r="T43" s="278"/>
      <c r="U43" s="278"/>
      <c r="V43" s="278"/>
      <c r="W43" s="278"/>
      <c r="X43" s="278"/>
      <c r="Y43" s="278"/>
      <c r="Z43" s="278"/>
      <c r="AA43" s="278"/>
      <c r="AB43" s="278"/>
      <c r="AC43" s="278"/>
      <c r="AD43" s="278"/>
      <c r="AE43" s="278"/>
      <c r="AF43" s="278"/>
      <c r="AG43" s="278"/>
      <c r="AH43" s="278"/>
      <c r="AI43" s="278"/>
      <c r="AJ43" s="278"/>
      <c r="AK43" s="278"/>
      <c r="AL43" s="278"/>
      <c r="AM43" s="278"/>
      <c r="AN43" s="278"/>
      <c r="AO43" s="278"/>
      <c r="AP43" s="278"/>
      <c r="AQ43" s="278"/>
      <c r="AR43" s="278"/>
      <c r="AS43" s="278"/>
      <c r="AT43" s="278"/>
      <c r="AU43" s="278"/>
      <c r="AV43" s="278"/>
      <c r="AW43" s="278"/>
      <c r="AX43" s="278"/>
      <c r="AY43" s="278"/>
      <c r="AZ43" s="278"/>
      <c r="BA43" s="278"/>
      <c r="BB43" s="278"/>
      <c r="BC43" s="278"/>
      <c r="BD43" s="278"/>
      <c r="BE43" s="278"/>
      <c r="BF43" s="278"/>
      <c r="BG43" s="278"/>
      <c r="BH43" s="278"/>
      <c r="BI43" s="278"/>
      <c r="BJ43" s="278"/>
      <c r="BK43" s="278"/>
      <c r="BL43" s="278"/>
      <c r="BM43" s="278"/>
      <c r="BN43" s="278"/>
      <c r="BO43" s="278"/>
      <c r="BP43" s="278"/>
      <c r="BQ43" s="278"/>
      <c r="BR43" s="278"/>
      <c r="BS43" s="278"/>
      <c r="BT43" s="278"/>
      <c r="BU43" s="278"/>
      <c r="BV43" s="278"/>
      <c r="BW43" s="278"/>
      <c r="BX43" s="278"/>
      <c r="BY43" s="278"/>
      <c r="BZ43" s="278"/>
      <c r="CA43" s="278"/>
      <c r="CB43" s="278"/>
      <c r="CC43" s="278"/>
      <c r="CD43" s="278"/>
      <c r="CE43" s="278"/>
      <c r="CF43" s="278"/>
      <c r="CG43" s="278"/>
      <c r="CH43" s="278"/>
      <c r="CI43" s="278"/>
      <c r="CJ43" s="278"/>
      <c r="CK43" s="278"/>
      <c r="CL43" s="278"/>
      <c r="CM43" s="278"/>
      <c r="CN43" s="278"/>
      <c r="CO43" s="278"/>
      <c r="CP43" s="278"/>
      <c r="CQ43" s="278"/>
      <c r="CR43" s="278"/>
      <c r="CS43" s="278"/>
      <c r="CT43" s="278"/>
      <c r="CU43" s="278"/>
      <c r="CV43" s="278"/>
      <c r="CW43" s="278"/>
      <c r="CX43" s="278"/>
      <c r="CY43" s="278"/>
      <c r="CZ43" s="278"/>
      <c r="DA43" s="278"/>
      <c r="DB43" s="278"/>
      <c r="DE43" s="278"/>
      <c r="DG43" s="278"/>
      <c r="DH43" s="278"/>
      <c r="DI43" s="278"/>
      <c r="DJ43" s="278"/>
      <c r="DK43" s="278"/>
      <c r="DL43" s="278"/>
      <c r="DM43" s="278"/>
      <c r="DN43" s="278"/>
      <c r="DO43" s="278"/>
      <c r="DP43" s="278"/>
      <c r="DQ43" s="278"/>
      <c r="DR43" s="278"/>
      <c r="DS43" s="278"/>
      <c r="DT43" s="278"/>
      <c r="DU43" s="278"/>
    </row>
    <row r="44" spans="3:125" x14ac:dyDescent="0.15">
      <c r="DU44" s="278"/>
    </row>
    <row r="45" spans="3:125" x14ac:dyDescent="0.15"/>
    <row r="46" spans="3:125" x14ac:dyDescent="0.15"/>
    <row r="47" spans="3:125" x14ac:dyDescent="0.15"/>
    <row r="48" spans="3:125" x14ac:dyDescent="0.15">
      <c r="DT48" s="278"/>
      <c r="DU48" s="278"/>
    </row>
    <row r="49" spans="120:125" x14ac:dyDescent="0.15"/>
    <row r="50" spans="120:125" x14ac:dyDescent="0.15">
      <c r="DU50" s="278"/>
    </row>
    <row r="51" spans="120:125" x14ac:dyDescent="0.15">
      <c r="DP51" s="278"/>
      <c r="DQ51" s="278"/>
      <c r="DR51" s="278"/>
      <c r="DS51" s="278"/>
      <c r="DT51" s="278"/>
      <c r="DU51" s="278"/>
    </row>
    <row r="52" spans="120:125" x14ac:dyDescent="0.15"/>
    <row r="53" spans="120:125" x14ac:dyDescent="0.15"/>
    <row r="54" spans="120:125" x14ac:dyDescent="0.15">
      <c r="DU54" s="278"/>
    </row>
    <row r="55" spans="120:125" x14ac:dyDescent="0.15"/>
    <row r="56" spans="120:125" x14ac:dyDescent="0.15"/>
    <row r="57" spans="120:125" x14ac:dyDescent="0.15"/>
    <row r="58" spans="120:125" x14ac:dyDescent="0.15">
      <c r="DU58" s="278"/>
    </row>
    <row r="59" spans="120:125" x14ac:dyDescent="0.15"/>
    <row r="60" spans="120:125" x14ac:dyDescent="0.15"/>
    <row r="61" spans="120:125" x14ac:dyDescent="0.15"/>
    <row r="62" spans="120:125" x14ac:dyDescent="0.15"/>
    <row r="63" spans="120:125" x14ac:dyDescent="0.15">
      <c r="DU63" s="278"/>
    </row>
    <row r="64" spans="120:125" x14ac:dyDescent="0.15">
      <c r="DT64" s="278"/>
      <c r="DU64" s="278"/>
    </row>
    <row r="65" spans="123:125" x14ac:dyDescent="0.15"/>
    <row r="66" spans="123:125" x14ac:dyDescent="0.15"/>
    <row r="67" spans="123:125" x14ac:dyDescent="0.15"/>
    <row r="68" spans="123:125" x14ac:dyDescent="0.15"/>
    <row r="69" spans="123:125" x14ac:dyDescent="0.15">
      <c r="DS69" s="278"/>
      <c r="DT69" s="278"/>
      <c r="DU69" s="278"/>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2:125" x14ac:dyDescent="0.15"/>
    <row r="82" spans="112:125" x14ac:dyDescent="0.15">
      <c r="DH82" s="278"/>
    </row>
    <row r="83" spans="112:125" x14ac:dyDescent="0.15">
      <c r="DI83" s="278"/>
      <c r="DJ83" s="278"/>
      <c r="DK83" s="278"/>
      <c r="DL83" s="278"/>
      <c r="DM83" s="278"/>
      <c r="DN83" s="278"/>
      <c r="DO83" s="278"/>
      <c r="DP83" s="278"/>
      <c r="DQ83" s="278"/>
      <c r="DR83" s="278"/>
      <c r="DS83" s="278"/>
      <c r="DT83" s="278"/>
      <c r="DU83" s="278"/>
    </row>
    <row r="84" spans="112:125" x14ac:dyDescent="0.15"/>
    <row r="85" spans="112:125" x14ac:dyDescent="0.15"/>
    <row r="86" spans="112:125" x14ac:dyDescent="0.15"/>
    <row r="87" spans="112:125" x14ac:dyDescent="0.15"/>
    <row r="88" spans="112:125" x14ac:dyDescent="0.15">
      <c r="DU88" s="278"/>
    </row>
    <row r="89" spans="112:125" x14ac:dyDescent="0.15"/>
    <row r="90" spans="112:125" x14ac:dyDescent="0.15"/>
    <row r="91" spans="112:125" x14ac:dyDescent="0.15"/>
    <row r="92" spans="112:125" ht="13.5" customHeight="1" x14ac:dyDescent="0.15"/>
    <row r="93" spans="112:125" ht="13.5" customHeight="1" x14ac:dyDescent="0.15"/>
    <row r="94" spans="112:125" ht="13.5" customHeight="1" x14ac:dyDescent="0.15">
      <c r="DS94" s="278"/>
      <c r="DT94" s="278"/>
      <c r="DU94" s="278"/>
    </row>
    <row r="95" spans="112:125" ht="13.5" customHeight="1" x14ac:dyDescent="0.15">
      <c r="DU95" s="278"/>
    </row>
    <row r="96" spans="112: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78"/>
    </row>
    <row r="102" spans="124:125" ht="13.5" customHeight="1" x14ac:dyDescent="0.15"/>
    <row r="103" spans="124:125" ht="13.5" customHeight="1" x14ac:dyDescent="0.15"/>
    <row r="104" spans="124:125" ht="13.5" customHeight="1" x14ac:dyDescent="0.15">
      <c r="DT104" s="278"/>
      <c r="DU104" s="278"/>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8" t="s">
        <v>524</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78"/>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NcqDipchu9F53YgOOJO95EzMd2JEZqMKt+YIq8tuREE/OAtBpYyJ/XUi08ZIj4z8VXPsY7l/x11mXFeWgG1JYg==" saltValue="fva3pSIeulPF2rL6eEM3z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X132"/>
  <sheetViews>
    <sheetView showGridLines="0" topLeftCell="A97" zoomScaleNormal="100" zoomScaleSheetLayoutView="55" workbookViewId="0">
      <selection activeCell="AG39" sqref="AG39"/>
    </sheetView>
  </sheetViews>
  <sheetFormatPr defaultColWidth="0" defaultRowHeight="13.5" customHeight="1" zeroHeight="1" x14ac:dyDescent="0.15"/>
  <cols>
    <col min="1" max="125" width="2.5" style="279" customWidth="1"/>
    <col min="126" max="154" width="0" style="278" hidden="1" customWidth="1"/>
    <col min="155" max="16384" width="9" style="278" hidden="1"/>
  </cols>
  <sheetData>
    <row r="1" spans="1:125" ht="13.5" customHeight="1" x14ac:dyDescent="0.15">
      <c r="A1" s="278"/>
      <c r="B1" s="278"/>
      <c r="C1" s="278"/>
      <c r="D1" s="278"/>
      <c r="E1" s="278"/>
      <c r="F1" s="278"/>
      <c r="G1" s="278"/>
      <c r="H1" s="278"/>
      <c r="I1" s="278"/>
      <c r="J1" s="278"/>
      <c r="K1" s="278"/>
      <c r="L1" s="278"/>
      <c r="M1" s="278"/>
      <c r="N1" s="278"/>
      <c r="O1" s="278"/>
      <c r="P1" s="278"/>
      <c r="Q1" s="278"/>
      <c r="R1" s="278"/>
      <c r="S1" s="278"/>
      <c r="T1" s="278"/>
      <c r="U1" s="278"/>
      <c r="V1" s="278"/>
      <c r="W1" s="278"/>
      <c r="X1" s="278"/>
      <c r="Y1" s="278"/>
      <c r="Z1" s="278"/>
      <c r="AA1" s="278"/>
      <c r="AB1" s="278"/>
      <c r="AC1" s="278"/>
      <c r="AD1" s="278"/>
      <c r="AE1" s="278"/>
      <c r="AF1" s="278"/>
      <c r="AG1" s="278"/>
      <c r="AH1" s="278"/>
      <c r="AI1" s="278"/>
      <c r="AJ1" s="278"/>
      <c r="AK1" s="278"/>
      <c r="AL1" s="278"/>
      <c r="AM1" s="278"/>
      <c r="AN1" s="278"/>
      <c r="AO1" s="278"/>
      <c r="AP1" s="278"/>
      <c r="AQ1" s="278"/>
      <c r="AR1" s="278"/>
      <c r="AS1" s="278"/>
      <c r="AT1" s="278"/>
      <c r="AU1" s="278"/>
      <c r="AV1" s="278"/>
      <c r="AW1" s="278"/>
      <c r="AX1" s="278"/>
      <c r="AY1" s="278"/>
      <c r="AZ1" s="278"/>
      <c r="BA1" s="278"/>
      <c r="BB1" s="278"/>
      <c r="BC1" s="278"/>
      <c r="BD1" s="278"/>
      <c r="BE1" s="278"/>
      <c r="BF1" s="278"/>
      <c r="BG1" s="278"/>
      <c r="BH1" s="278"/>
      <c r="BI1" s="278"/>
      <c r="BJ1" s="278"/>
      <c r="BK1" s="278"/>
      <c r="BL1" s="278"/>
      <c r="BM1" s="278"/>
      <c r="BN1" s="278"/>
      <c r="BO1" s="278"/>
      <c r="BP1" s="278"/>
      <c r="BQ1" s="278"/>
      <c r="BR1" s="278"/>
      <c r="BS1" s="278"/>
      <c r="BT1" s="278"/>
      <c r="BU1" s="278"/>
      <c r="BV1" s="278"/>
      <c r="BW1" s="278"/>
      <c r="BX1" s="278"/>
      <c r="BY1" s="278"/>
      <c r="BZ1" s="278"/>
      <c r="CA1" s="278"/>
      <c r="CB1" s="278"/>
      <c r="CC1" s="278"/>
      <c r="CD1" s="278"/>
      <c r="CE1" s="278"/>
      <c r="CF1" s="278"/>
      <c r="CG1" s="278"/>
      <c r="CH1" s="278"/>
      <c r="CI1" s="278"/>
      <c r="CJ1" s="278"/>
      <c r="CK1" s="278"/>
      <c r="CL1" s="278"/>
      <c r="CM1" s="278"/>
      <c r="CN1" s="278"/>
      <c r="CO1" s="278"/>
      <c r="CP1" s="278"/>
      <c r="CQ1" s="278"/>
      <c r="CR1" s="278"/>
      <c r="CS1" s="278"/>
      <c r="CT1" s="278"/>
      <c r="CU1" s="278"/>
      <c r="CV1" s="278"/>
      <c r="CW1" s="278"/>
      <c r="CX1" s="278"/>
      <c r="CY1" s="278"/>
      <c r="CZ1" s="278"/>
      <c r="DA1" s="278"/>
      <c r="DB1" s="278"/>
      <c r="DC1" s="278"/>
      <c r="DD1" s="278"/>
      <c r="DE1" s="278"/>
      <c r="DF1" s="278"/>
      <c r="DG1" s="278"/>
      <c r="DH1" s="278"/>
      <c r="DI1" s="278"/>
      <c r="DJ1" s="278"/>
      <c r="DK1" s="278"/>
      <c r="DL1" s="278"/>
      <c r="DM1" s="278"/>
      <c r="DN1" s="278"/>
      <c r="DO1" s="278"/>
      <c r="DP1" s="278"/>
      <c r="DQ1" s="278"/>
      <c r="DR1" s="278"/>
      <c r="DS1" s="278"/>
      <c r="DT1" s="278"/>
      <c r="DU1" s="278"/>
    </row>
    <row r="2" spans="1:125" x14ac:dyDescent="0.15">
      <c r="B2" s="278"/>
    </row>
    <row r="3" spans="1:125" x14ac:dyDescent="0.15">
      <c r="C3" s="278"/>
      <c r="D3" s="278"/>
      <c r="E3" s="278"/>
      <c r="F3" s="278"/>
      <c r="G3" s="278"/>
      <c r="H3" s="278"/>
      <c r="I3" s="278"/>
      <c r="J3" s="278"/>
      <c r="K3" s="278"/>
      <c r="L3" s="278"/>
      <c r="M3" s="278"/>
      <c r="N3" s="278"/>
      <c r="O3" s="278"/>
      <c r="P3" s="278"/>
      <c r="Q3" s="278"/>
      <c r="R3" s="278"/>
      <c r="S3" s="278"/>
      <c r="T3" s="278"/>
      <c r="U3" s="278"/>
      <c r="V3" s="278"/>
      <c r="W3" s="278"/>
      <c r="X3" s="278"/>
      <c r="Y3" s="278"/>
      <c r="Z3" s="278"/>
      <c r="AA3" s="278"/>
      <c r="AB3" s="278"/>
      <c r="AC3" s="278"/>
      <c r="AD3" s="278"/>
      <c r="AE3" s="278"/>
      <c r="AF3" s="278"/>
      <c r="AG3" s="278"/>
      <c r="AH3" s="278"/>
      <c r="AI3" s="278"/>
      <c r="AJ3" s="278"/>
      <c r="AK3" s="278"/>
      <c r="AL3" s="278"/>
      <c r="AM3" s="278"/>
      <c r="AN3" s="278"/>
      <c r="AO3" s="278"/>
      <c r="AP3" s="278"/>
      <c r="AQ3" s="278"/>
      <c r="AR3" s="278"/>
      <c r="AS3" s="278"/>
      <c r="AT3" s="278"/>
      <c r="AU3" s="278"/>
      <c r="AV3" s="278"/>
      <c r="AW3" s="278"/>
      <c r="AX3" s="278"/>
      <c r="AY3" s="278"/>
      <c r="AZ3" s="278"/>
      <c r="BA3" s="278"/>
      <c r="BB3" s="278"/>
      <c r="BC3" s="278"/>
      <c r="BD3" s="278"/>
      <c r="BE3" s="278"/>
      <c r="BF3" s="278"/>
      <c r="BG3" s="278"/>
      <c r="BH3" s="278"/>
      <c r="BI3" s="278"/>
      <c r="BJ3" s="278"/>
      <c r="BK3" s="278"/>
      <c r="BL3" s="278"/>
      <c r="BM3" s="278"/>
      <c r="BN3" s="278"/>
      <c r="BO3" s="278"/>
      <c r="BP3" s="278"/>
      <c r="BQ3" s="278"/>
      <c r="BR3" s="278"/>
      <c r="BS3" s="278"/>
      <c r="BT3" s="278"/>
      <c r="BU3" s="278"/>
      <c r="BV3" s="278"/>
      <c r="BW3" s="278"/>
      <c r="BX3" s="278"/>
      <c r="BY3" s="278"/>
      <c r="BZ3" s="278"/>
      <c r="CA3" s="278"/>
      <c r="CB3" s="278"/>
      <c r="CC3" s="278"/>
      <c r="CD3" s="278"/>
      <c r="CE3" s="278"/>
      <c r="CF3" s="278"/>
      <c r="CG3" s="278"/>
      <c r="CH3" s="278"/>
      <c r="CI3" s="278"/>
      <c r="CJ3" s="278"/>
      <c r="CK3" s="278"/>
      <c r="CL3" s="278"/>
      <c r="CM3" s="278"/>
      <c r="CN3" s="278"/>
      <c r="CO3" s="278"/>
      <c r="CP3" s="278"/>
      <c r="CQ3" s="278"/>
      <c r="CR3" s="278"/>
      <c r="CS3" s="278"/>
      <c r="CT3" s="278"/>
      <c r="CU3" s="278"/>
      <c r="CV3" s="278"/>
      <c r="CW3" s="278"/>
      <c r="CX3" s="278"/>
      <c r="CY3" s="278"/>
      <c r="CZ3" s="278"/>
      <c r="DA3" s="278"/>
      <c r="DB3" s="278"/>
      <c r="DC3" s="278"/>
      <c r="DD3" s="278"/>
      <c r="DE3" s="278"/>
      <c r="DF3" s="278"/>
      <c r="DG3" s="278"/>
      <c r="DH3" s="278"/>
      <c r="DI3" s="278"/>
      <c r="DJ3" s="278"/>
      <c r="DK3" s="278"/>
      <c r="DL3" s="278"/>
      <c r="DM3" s="278"/>
      <c r="DN3" s="278"/>
      <c r="DO3" s="278"/>
      <c r="DP3" s="278"/>
      <c r="DQ3" s="278"/>
      <c r="DR3" s="278"/>
      <c r="DS3" s="278"/>
      <c r="DT3" s="278"/>
      <c r="DU3" s="278"/>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spans="9:125" x14ac:dyDescent="0.15"/>
    <row r="18" spans="9:125" x14ac:dyDescent="0.15"/>
    <row r="19" spans="9:125" x14ac:dyDescent="0.15"/>
    <row r="20" spans="9:125" x14ac:dyDescent="0.15"/>
    <row r="21" spans="9:125" x14ac:dyDescent="0.15"/>
    <row r="22" spans="9:125" x14ac:dyDescent="0.15"/>
    <row r="23" spans="9:125" x14ac:dyDescent="0.15"/>
    <row r="24" spans="9:125" x14ac:dyDescent="0.15"/>
    <row r="25" spans="9:125" x14ac:dyDescent="0.15"/>
    <row r="26" spans="9:125" x14ac:dyDescent="0.15"/>
    <row r="27" spans="9:125" x14ac:dyDescent="0.15"/>
    <row r="28" spans="9:125" x14ac:dyDescent="0.15"/>
    <row r="29" spans="9:125" x14ac:dyDescent="0.15"/>
    <row r="30" spans="9:125" x14ac:dyDescent="0.15"/>
    <row r="31" spans="9:125" x14ac:dyDescent="0.15">
      <c r="I31" s="278"/>
      <c r="J31" s="278"/>
      <c r="K31" s="278"/>
      <c r="L31" s="278"/>
      <c r="M31" s="278"/>
      <c r="N31" s="278"/>
      <c r="O31" s="278"/>
      <c r="P31" s="278"/>
      <c r="Q31" s="278"/>
      <c r="R31" s="278"/>
      <c r="S31" s="278"/>
      <c r="T31" s="278"/>
      <c r="U31" s="278"/>
      <c r="V31" s="278"/>
      <c r="W31" s="278"/>
      <c r="X31" s="278"/>
      <c r="Y31" s="278"/>
      <c r="Z31" s="278"/>
      <c r="AA31" s="278"/>
      <c r="AB31" s="278"/>
      <c r="AC31" s="278"/>
      <c r="AD31" s="278"/>
      <c r="AE31" s="278"/>
      <c r="AF31" s="278"/>
      <c r="AG31" s="278"/>
      <c r="AH31" s="278"/>
      <c r="AI31" s="278"/>
      <c r="AJ31" s="278"/>
      <c r="AK31" s="278"/>
      <c r="AL31" s="278"/>
      <c r="AM31" s="278"/>
      <c r="AN31" s="278"/>
      <c r="AO31" s="278"/>
      <c r="AP31" s="278"/>
      <c r="AQ31" s="278"/>
      <c r="AR31" s="278"/>
      <c r="AS31" s="278"/>
      <c r="AT31" s="278"/>
      <c r="AU31" s="278"/>
      <c r="AV31" s="278"/>
      <c r="AW31" s="278"/>
      <c r="AX31" s="278"/>
      <c r="AY31" s="278"/>
      <c r="AZ31" s="278"/>
      <c r="BA31" s="278"/>
      <c r="BB31" s="278"/>
      <c r="BC31" s="278"/>
      <c r="BD31" s="278"/>
      <c r="BE31" s="278"/>
      <c r="BF31" s="278"/>
      <c r="BG31" s="278"/>
      <c r="BH31" s="278"/>
      <c r="BI31" s="278"/>
      <c r="BJ31" s="278"/>
      <c r="BK31" s="278"/>
      <c r="BL31" s="278"/>
      <c r="BM31" s="278"/>
      <c r="BN31" s="278"/>
      <c r="BO31" s="278"/>
      <c r="BP31" s="278"/>
      <c r="BQ31" s="278"/>
      <c r="BR31" s="278"/>
      <c r="BS31" s="278"/>
      <c r="BT31" s="278"/>
      <c r="BU31" s="278"/>
      <c r="BV31" s="278"/>
      <c r="BW31" s="278"/>
      <c r="BX31" s="278"/>
      <c r="BY31" s="278"/>
      <c r="BZ31" s="278"/>
      <c r="CA31" s="278"/>
      <c r="CB31" s="278"/>
      <c r="CC31" s="278"/>
      <c r="CD31" s="278"/>
      <c r="CE31" s="278"/>
      <c r="CF31" s="278"/>
      <c r="CG31" s="278"/>
      <c r="CH31" s="278"/>
      <c r="CI31" s="278"/>
      <c r="CJ31" s="278"/>
      <c r="CK31" s="278"/>
      <c r="CL31" s="278"/>
      <c r="CM31" s="278"/>
      <c r="CN31" s="278"/>
      <c r="CO31" s="278"/>
      <c r="CP31" s="278"/>
      <c r="CQ31" s="278"/>
      <c r="CR31" s="278"/>
      <c r="CS31" s="278"/>
      <c r="CT31" s="278"/>
      <c r="CU31" s="278"/>
      <c r="CV31" s="278"/>
      <c r="CW31" s="278"/>
      <c r="CX31" s="278"/>
      <c r="CY31" s="278"/>
      <c r="CZ31" s="278"/>
      <c r="DA31" s="278"/>
      <c r="DB31" s="278"/>
      <c r="DC31" s="278"/>
      <c r="DD31" s="278"/>
      <c r="DE31" s="278"/>
      <c r="DF31" s="278"/>
      <c r="DG31" s="278"/>
      <c r="DH31" s="278"/>
      <c r="DI31" s="278"/>
      <c r="DJ31" s="278"/>
      <c r="DK31" s="278"/>
      <c r="DL31" s="278"/>
      <c r="DM31" s="278"/>
      <c r="DN31" s="278"/>
      <c r="DO31" s="278"/>
      <c r="DP31" s="278"/>
      <c r="DQ31" s="278"/>
      <c r="DR31" s="278"/>
      <c r="DS31" s="278"/>
      <c r="DT31" s="278"/>
      <c r="DU31" s="278"/>
    </row>
    <row r="32" spans="9:125" x14ac:dyDescent="0.15"/>
    <row r="33" spans="2:8" x14ac:dyDescent="0.15">
      <c r="G33" s="278"/>
    </row>
    <row r="34" spans="2:8" x14ac:dyDescent="0.15">
      <c r="C34" s="278"/>
    </row>
    <row r="35" spans="2:8" x14ac:dyDescent="0.15">
      <c r="B35" s="278"/>
      <c r="D35" s="278"/>
      <c r="E35" s="278"/>
    </row>
    <row r="36" spans="2:8" x14ac:dyDescent="0.15">
      <c r="F36" s="278"/>
      <c r="H36" s="278"/>
    </row>
    <row r="37" spans="2:8" x14ac:dyDescent="0.15"/>
    <row r="38" spans="2:8" x14ac:dyDescent="0.15"/>
    <row r="39" spans="2:8" x14ac:dyDescent="0.15"/>
    <row r="40" spans="2:8" x14ac:dyDescent="0.15"/>
    <row r="41" spans="2:8" x14ac:dyDescent="0.15"/>
    <row r="42" spans="2:8" x14ac:dyDescent="0.15"/>
    <row r="43" spans="2:8" x14ac:dyDescent="0.15"/>
    <row r="44" spans="2:8" x14ac:dyDescent="0.15"/>
    <row r="45" spans="2:8" x14ac:dyDescent="0.15"/>
    <row r="46" spans="2:8" x14ac:dyDescent="0.15"/>
    <row r="47" spans="2:8" x14ac:dyDescent="0.15"/>
    <row r="48" spans="2:8"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79" t="s">
        <v>525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XTprq6FbN+2hwrXY07yzj7gcG4q37K4dqODderQKNZrW03qkKVF1hBOW28VrbVmJjBSVbL1hTjwi5Wl5dqVP7A==" saltValue="qrhEPzVMfctyp9mxRLX7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4">
    <pageSetUpPr fitToPage="1"/>
  </sheetPr>
  <dimension ref="B1:J53"/>
  <sheetViews>
    <sheetView showGridLines="0" topLeftCell="F43" zoomScaleSheetLayoutView="100" workbookViewId="0">
      <selection activeCell="L45" sqref="L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371" t="s">
        <v>526</v>
      </c>
      <c r="G46" s="372" t="s">
        <v>527</v>
      </c>
      <c r="H46" s="372" t="s">
        <v>528</v>
      </c>
      <c r="I46" s="372" t="s">
        <v>529</v>
      </c>
      <c r="J46" s="373" t="s">
        <v>530</v>
      </c>
    </row>
    <row r="47" spans="2:10" ht="57.75" customHeight="1" x14ac:dyDescent="0.15">
      <c r="B47" s="7"/>
      <c r="C47" s="1150" t="s">
        <v>3</v>
      </c>
      <c r="D47" s="1150"/>
      <c r="E47" s="1151"/>
      <c r="F47" s="374">
        <v>0.12</v>
      </c>
      <c r="G47" s="375">
        <v>0.15</v>
      </c>
      <c r="H47" s="375">
        <v>0.19</v>
      </c>
      <c r="I47" s="375">
        <v>0.23</v>
      </c>
      <c r="J47" s="376">
        <v>0.28000000000000003</v>
      </c>
    </row>
    <row r="48" spans="2:10" ht="57.75" customHeight="1" x14ac:dyDescent="0.15">
      <c r="B48" s="8"/>
      <c r="C48" s="1152" t="s">
        <v>4</v>
      </c>
      <c r="D48" s="1152"/>
      <c r="E48" s="1153"/>
      <c r="F48" s="377">
        <v>0.2</v>
      </c>
      <c r="G48" s="378">
        <v>0.08</v>
      </c>
      <c r="H48" s="378">
        <v>0.17</v>
      </c>
      <c r="I48" s="378">
        <v>0.11</v>
      </c>
      <c r="J48" s="379">
        <v>0.11</v>
      </c>
    </row>
    <row r="49" spans="2:10" ht="57.75" customHeight="1" thickBot="1" x14ac:dyDescent="0.2">
      <c r="B49" s="9"/>
      <c r="C49" s="1154" t="s">
        <v>5</v>
      </c>
      <c r="D49" s="1154"/>
      <c r="E49" s="1155"/>
      <c r="F49" s="380">
        <v>1.37</v>
      </c>
      <c r="G49" s="381">
        <v>2.11</v>
      </c>
      <c r="H49" s="381">
        <v>1.21</v>
      </c>
      <c r="I49" s="381">
        <v>0.81</v>
      </c>
      <c r="J49" s="382">
        <v>0.28000000000000003</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jiVW7LfJsiOjnLgtlSz3+JEXtdpkks5Dv0PRTVhArCmVtNofVKzDcCZ0blWt0pGTP/fgL6n5a3jKEljDSpaFBg==" saltValue="/ewj6GPPz41260rJHXmk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2020-03-24T04:16:50Z</cp:lastPrinted>
  <dcterms:created xsi:type="dcterms:W3CDTF">2020-02-10T01:31:56Z</dcterms:created>
  <dcterms:modified xsi:type="dcterms:W3CDTF">2020-03-24T04:16:56Z</dcterms:modified>
  <cp:category/>
</cp:coreProperties>
</file>