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3（令和５年）R6作成\HP用\"/>
    </mc:Choice>
  </mc:AlternateContent>
  <xr:revisionPtr revIDLastSave="0" documentId="13_ncr:1_{55D14C87-B1C7-4DEB-B715-42544C2C3A0C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目次" sheetId="26" r:id="rId1"/>
    <sheet name="17.1" sheetId="27" r:id="rId2"/>
    <sheet name="17.2-17.3" sheetId="2" r:id="rId3"/>
    <sheet name="17.4" sheetId="4" r:id="rId4"/>
    <sheet name="17.5" sheetId="5" r:id="rId5"/>
    <sheet name="17.6" sheetId="30" r:id="rId6"/>
    <sheet name="17.7" sheetId="8" r:id="rId7"/>
    <sheet name="17.8" sheetId="9" r:id="rId8"/>
    <sheet name="17.9" sheetId="29" r:id="rId9"/>
    <sheet name="17.10" sheetId="31" r:id="rId10"/>
    <sheet name="17.11.1 (1)" sheetId="34" r:id="rId11"/>
    <sheet name="17.11.1 (2)" sheetId="32" r:id="rId12"/>
    <sheet name="17.11.2" sheetId="33" r:id="rId13"/>
    <sheet name="17.12" sheetId="17" r:id="rId14"/>
    <sheet name="17.13" sheetId="21" r:id="rId15"/>
  </sheets>
  <definedNames>
    <definedName name="_xlnm.Print_Area" localSheetId="1">'17.1'!$A$1:$K$71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32" l="1"/>
  <c r="I71" i="32"/>
  <c r="J70" i="32"/>
  <c r="I70" i="32"/>
  <c r="J69" i="32"/>
  <c r="I69" i="32"/>
  <c r="J68" i="32"/>
  <c r="I68" i="32"/>
  <c r="J67" i="32"/>
  <c r="I67" i="32"/>
  <c r="J66" i="32"/>
  <c r="I66" i="32"/>
  <c r="J65" i="32"/>
  <c r="I65" i="32"/>
  <c r="I64" i="32" s="1"/>
  <c r="I63" i="32" s="1"/>
  <c r="I62" i="32" s="1"/>
  <c r="I61" i="32" s="1"/>
  <c r="I60" i="32" s="1"/>
  <c r="I59" i="32" s="1"/>
  <c r="I58" i="32" s="1"/>
  <c r="I57" i="32" s="1"/>
  <c r="I56" i="32" s="1"/>
  <c r="I55" i="32" s="1"/>
  <c r="I54" i="32" s="1"/>
  <c r="I53" i="32" s="1"/>
  <c r="I52" i="32" s="1"/>
  <c r="I51" i="32" s="1"/>
  <c r="I50" i="32" s="1"/>
  <c r="I49" i="32" s="1"/>
  <c r="I48" i="32" s="1"/>
  <c r="I47" i="32" s="1"/>
  <c r="I46" i="32" s="1"/>
  <c r="I45" i="32" s="1"/>
  <c r="I44" i="32" s="1"/>
  <c r="I43" i="32" s="1"/>
  <c r="I42" i="32" s="1"/>
  <c r="I41" i="32" s="1"/>
  <c r="I40" i="32" s="1"/>
  <c r="I39" i="32" s="1"/>
  <c r="I38" i="32" s="1"/>
  <c r="I37" i="32" s="1"/>
  <c r="I36" i="32" s="1"/>
  <c r="I35" i="32" s="1"/>
  <c r="I34" i="32" s="1"/>
  <c r="I33" i="32" s="1"/>
  <c r="I32" i="32" s="1"/>
  <c r="I31" i="32" s="1"/>
  <c r="I30" i="32" s="1"/>
  <c r="I29" i="32" s="1"/>
  <c r="I28" i="32" s="1"/>
  <c r="I27" i="32" s="1"/>
  <c r="I26" i="32" s="1"/>
  <c r="I25" i="32" s="1"/>
  <c r="I24" i="32" s="1"/>
  <c r="I23" i="32" s="1"/>
  <c r="J64" i="32"/>
  <c r="J63" i="32" s="1"/>
  <c r="J62" i="32" s="1"/>
  <c r="J61" i="32" s="1"/>
  <c r="J60" i="32" s="1"/>
  <c r="J59" i="32" s="1"/>
  <c r="J58" i="32" s="1"/>
  <c r="J57" i="32" s="1"/>
  <c r="J56" i="32" s="1"/>
  <c r="J55" i="32" s="1"/>
  <c r="J54" i="32" s="1"/>
  <c r="J53" i="32" s="1"/>
  <c r="J52" i="32" s="1"/>
  <c r="J51" i="32" s="1"/>
  <c r="J50" i="32" s="1"/>
  <c r="J49" i="32" s="1"/>
  <c r="J48" i="32" s="1"/>
  <c r="J47" i="32" s="1"/>
  <c r="J46" i="32" s="1"/>
  <c r="J45" i="32" s="1"/>
  <c r="J44" i="32" s="1"/>
  <c r="J43" i="32" s="1"/>
  <c r="J42" i="32" s="1"/>
  <c r="J41" i="32" s="1"/>
  <c r="J40" i="32" s="1"/>
  <c r="J39" i="32" s="1"/>
  <c r="J38" i="32" s="1"/>
  <c r="J37" i="32" s="1"/>
  <c r="J36" i="32" s="1"/>
  <c r="J35" i="32" s="1"/>
  <c r="J34" i="32" s="1"/>
  <c r="J33" i="32" s="1"/>
  <c r="J32" i="32" s="1"/>
  <c r="J31" i="32" s="1"/>
  <c r="J30" i="32" s="1"/>
  <c r="J29" i="32" s="1"/>
  <c r="J28" i="32" s="1"/>
  <c r="J27" i="32" s="1"/>
  <c r="J26" i="32" s="1"/>
  <c r="J25" i="32" s="1"/>
  <c r="J24" i="32" s="1"/>
  <c r="J23" i="32" s="1"/>
  <c r="J22" i="32" l="1"/>
  <c r="I22" i="32"/>
  <c r="J20" i="32" l="1"/>
  <c r="I20" i="32"/>
  <c r="J19" i="32"/>
  <c r="I19" i="32"/>
  <c r="J18" i="32"/>
  <c r="I18" i="32"/>
  <c r="J17" i="32"/>
  <c r="I17" i="32"/>
  <c r="J16" i="32"/>
  <c r="I16" i="32"/>
  <c r="J15" i="32"/>
  <c r="I15" i="32"/>
  <c r="J14" i="32"/>
  <c r="I14" i="32"/>
  <c r="J13" i="32"/>
  <c r="I13" i="32"/>
  <c r="J12" i="32"/>
  <c r="I12" i="32"/>
  <c r="F22" i="33"/>
  <c r="E22" i="33"/>
  <c r="J22" i="33"/>
  <c r="I22" i="33"/>
  <c r="J10" i="32" l="1"/>
  <c r="I10" i="32"/>
  <c r="J10" i="33" l="1"/>
  <c r="I10" i="33"/>
  <c r="F10" i="33"/>
  <c r="H20" i="33"/>
  <c r="G20" i="33"/>
  <c r="F20" i="33"/>
  <c r="E20" i="33"/>
  <c r="H19" i="33"/>
  <c r="G19" i="33"/>
  <c r="F19" i="33"/>
  <c r="E19" i="33"/>
  <c r="H18" i="33"/>
  <c r="G18" i="33"/>
  <c r="F18" i="33"/>
  <c r="E18" i="33"/>
  <c r="H17" i="33"/>
  <c r="G17" i="33"/>
  <c r="F17" i="33"/>
  <c r="E17" i="33"/>
  <c r="H16" i="33"/>
  <c r="G16" i="33"/>
  <c r="F16" i="33"/>
  <c r="E16" i="33"/>
  <c r="H15" i="33"/>
  <c r="G15" i="33"/>
  <c r="F15" i="33"/>
  <c r="E15" i="33"/>
  <c r="H14" i="33"/>
  <c r="G14" i="33"/>
  <c r="F14" i="33"/>
  <c r="E14" i="33"/>
  <c r="H13" i="33"/>
  <c r="G13" i="33"/>
  <c r="F13" i="33"/>
  <c r="E13" i="33"/>
  <c r="H12" i="33"/>
  <c r="G12" i="33"/>
  <c r="F12" i="33"/>
  <c r="E10" i="33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G10" i="33" l="1"/>
  <c r="C21" i="31"/>
</calcChain>
</file>

<file path=xl/sharedStrings.xml><?xml version="1.0" encoding="utf-8"?>
<sst xmlns="http://schemas.openxmlformats.org/spreadsheetml/2006/main" count="1542" uniqueCount="389">
  <si>
    <t>生活扶助</t>
  </si>
  <si>
    <t>住宅扶助</t>
  </si>
  <si>
    <t>教育扶助</t>
  </si>
  <si>
    <t>医療扶助</t>
  </si>
  <si>
    <t>世帯数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</si>
  <si>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</si>
  <si>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</si>
  <si>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</si>
  <si>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</si>
  <si>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</si>
  <si>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</si>
  <si>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</si>
  <si>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</si>
  <si>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</si>
  <si>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神戸市　　</t>
  </si>
  <si>
    <t>　東灘区</t>
  </si>
  <si>
    <t>　灘区</t>
  </si>
  <si>
    <t>　兵庫区</t>
  </si>
  <si>
    <t>　長田区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</si>
  <si>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</si>
  <si>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</si>
  <si>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</si>
  <si>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</si>
  <si>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</si>
  <si>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</si>
  <si>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</si>
  <si>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</si>
  <si>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</si>
  <si>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</si>
  <si>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</si>
  <si>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</si>
  <si>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</si>
  <si>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</si>
  <si>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</si>
  <si>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</si>
  <si>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</si>
  <si>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</si>
  <si>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</si>
  <si>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</si>
  <si>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</si>
  <si>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</si>
  <si>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</si>
  <si>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東播磨県民局</t>
  </si>
  <si>
    <t>生活扶助費</t>
  </si>
  <si>
    <t>住宅扶助費</t>
  </si>
  <si>
    <t>教育扶助費</t>
  </si>
  <si>
    <t>医療扶助費</t>
  </si>
  <si>
    <t>その他</t>
  </si>
  <si>
    <t>常用勤労者</t>
  </si>
  <si>
    <t>日雇労働者</t>
  </si>
  <si>
    <t>内職者</t>
  </si>
  <si>
    <t>自営その他</t>
  </si>
  <si>
    <t>被保険者数</t>
  </si>
  <si>
    <t>件数</t>
  </si>
  <si>
    <t>金額</t>
  </si>
  <si>
    <t>薬剤支給</t>
  </si>
  <si>
    <t>療養費</t>
  </si>
  <si>
    <t>高額療養費</t>
  </si>
  <si>
    <t>看護費</t>
  </si>
  <si>
    <t>移送費</t>
  </si>
  <si>
    <t>傷病手当金</t>
  </si>
  <si>
    <t>埋葬料</t>
  </si>
  <si>
    <t>出産手当金</t>
  </si>
  <si>
    <t>現物給付</t>
  </si>
  <si>
    <t>療護費</t>
  </si>
  <si>
    <t>家族埋葬料</t>
  </si>
  <si>
    <t>世帯合算高額療養費</t>
  </si>
  <si>
    <t>普通保険</t>
  </si>
  <si>
    <t>船舶所有者数</t>
  </si>
  <si>
    <t>保険給付</t>
  </si>
  <si>
    <t>保険給付総計</t>
  </si>
  <si>
    <t>被保険者分計</t>
  </si>
  <si>
    <t>歯科診療</t>
  </si>
  <si>
    <t>被扶養者計</t>
  </si>
  <si>
    <t>保険者数</t>
  </si>
  <si>
    <t>療養諸費合計</t>
  </si>
  <si>
    <t>費用額</t>
  </si>
  <si>
    <t>調剤</t>
  </si>
  <si>
    <t>訪問看護</t>
  </si>
  <si>
    <t>計</t>
  </si>
  <si>
    <t>任意加入</t>
  </si>
  <si>
    <t>　須磨区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</si>
  <si>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</si>
  <si>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</si>
  <si>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</si>
  <si>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</si>
  <si>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</si>
  <si>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</si>
  <si>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</si>
  <si>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</si>
  <si>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阪神南地域</t>
    <rPh sb="0" eb="2">
      <t>ハンシン</t>
    </rPh>
    <rPh sb="2" eb="3">
      <t>ミナミ</t>
    </rPh>
    <rPh sb="3" eb="5">
      <t>チイキ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</si>
  <si>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</si>
  <si>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6"/>
  </si>
  <si>
    <t>北播磨地域</t>
    <rPh sb="0" eb="1">
      <t>キタ</t>
    </rPh>
    <rPh sb="1" eb="3">
      <t>ハリマ</t>
    </rPh>
    <rPh sb="3" eb="5">
      <t>チイキ</t>
    </rPh>
    <phoneticPr fontId="6"/>
  </si>
  <si>
    <t>中播磨地域</t>
    <rPh sb="0" eb="1">
      <t>ナカ</t>
    </rPh>
    <rPh sb="1" eb="3">
      <t>ハリマ</t>
    </rPh>
    <rPh sb="3" eb="5">
      <t>チイキ</t>
    </rPh>
    <phoneticPr fontId="6"/>
  </si>
  <si>
    <t>西播磨地域</t>
    <rPh sb="0" eb="1">
      <t>ニシ</t>
    </rPh>
    <rPh sb="1" eb="3">
      <t>ハリマ</t>
    </rPh>
    <rPh sb="3" eb="5">
      <t>チイキ</t>
    </rPh>
    <phoneticPr fontId="6"/>
  </si>
  <si>
    <t>年金額</t>
  </si>
  <si>
    <t>受給権者</t>
  </si>
  <si>
    <t>支給額</t>
  </si>
  <si>
    <t>日赤社資募集</t>
  </si>
  <si>
    <t>県本部</t>
  </si>
  <si>
    <t>区　　分</t>
  </si>
  <si>
    <t>介護扶助</t>
  </si>
  <si>
    <t>介護扶助費</t>
  </si>
  <si>
    <t>高齢者分</t>
    <rPh sb="0" eb="3">
      <t>コウレイシャ</t>
    </rPh>
    <rPh sb="3" eb="4">
      <t>フン</t>
    </rPh>
    <phoneticPr fontId="2"/>
  </si>
  <si>
    <t>一般分</t>
    <rPh sb="0" eb="2">
      <t>イッパン</t>
    </rPh>
    <rPh sb="2" eb="3">
      <t>フン</t>
    </rPh>
    <phoneticPr fontId="2"/>
  </si>
  <si>
    <t>現物給付</t>
    <rPh sb="3" eb="4">
      <t>フ</t>
    </rPh>
    <phoneticPr fontId="2"/>
  </si>
  <si>
    <t>事業所数</t>
  </si>
  <si>
    <t>合計</t>
  </si>
  <si>
    <t>船員を除く</t>
  </si>
  <si>
    <t>船員</t>
  </si>
  <si>
    <t>老齢厚生年金</t>
  </si>
  <si>
    <t>通算老齢年金</t>
  </si>
  <si>
    <t>脱退手当金</t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</si>
  <si>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</si>
  <si>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</si>
  <si>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養父市　</t>
    <rPh sb="0" eb="2">
      <t>ヤブ</t>
    </rPh>
    <rPh sb="2" eb="3">
      <t>シ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</si>
  <si>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</si>
  <si>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神戸市　</t>
    <rPh sb="0" eb="2">
      <t>コウベ</t>
    </rPh>
    <phoneticPr fontId="5"/>
  </si>
  <si>
    <t>たつの市</t>
    <rPh sb="3" eb="4">
      <t>シ</t>
    </rPh>
    <phoneticPr fontId="5"/>
  </si>
  <si>
    <t>朝来市　</t>
    <rPh sb="0" eb="3">
      <t>アサゴシ</t>
    </rPh>
    <phoneticPr fontId="5"/>
  </si>
  <si>
    <t>淡路市　</t>
    <rPh sb="0" eb="3">
      <t>アワジシ</t>
    </rPh>
    <phoneticPr fontId="5"/>
  </si>
  <si>
    <t>宍粟市　</t>
    <rPh sb="0" eb="3">
      <t>シソウシ</t>
    </rPh>
    <phoneticPr fontId="5"/>
  </si>
  <si>
    <t>加東市　</t>
    <rPh sb="0" eb="3">
      <t>カトウシ</t>
    </rPh>
    <phoneticPr fontId="5"/>
  </si>
  <si>
    <t>新温泉町　</t>
    <rPh sb="0" eb="1">
      <t>シン</t>
    </rPh>
    <rPh sb="1" eb="3">
      <t>オンセン</t>
    </rPh>
    <rPh sb="3" eb="4">
      <t>マチ</t>
    </rPh>
    <phoneticPr fontId="5"/>
  </si>
  <si>
    <t>香美町　</t>
    <rPh sb="0" eb="1">
      <t>カ</t>
    </rPh>
    <rPh sb="1" eb="2">
      <t>ミ</t>
    </rPh>
    <rPh sb="2" eb="3">
      <t>マチ</t>
    </rPh>
    <phoneticPr fontId="5"/>
  </si>
  <si>
    <t>多可町　</t>
    <rPh sb="0" eb="1">
      <t>タ</t>
    </rPh>
    <rPh sb="1" eb="2">
      <t>カ</t>
    </rPh>
    <rPh sb="2" eb="3">
      <t>マチ</t>
    </rPh>
    <phoneticPr fontId="5"/>
  </si>
  <si>
    <t>神河町　</t>
    <rPh sb="0" eb="1">
      <t>カミ</t>
    </rPh>
    <rPh sb="1" eb="2">
      <t>カワ</t>
    </rPh>
    <rPh sb="2" eb="3">
      <t>マチ</t>
    </rPh>
    <phoneticPr fontId="5"/>
  </si>
  <si>
    <t>神戸市　</t>
    <rPh sb="0" eb="2">
      <t>コウベ</t>
    </rPh>
    <phoneticPr fontId="6"/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</si>
  <si>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</si>
  <si>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</si>
  <si>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</si>
  <si>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</si>
  <si>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</si>
  <si>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</si>
  <si>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</si>
  <si>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</si>
  <si>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</si>
  <si>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</si>
  <si>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</si>
  <si>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</si>
  <si>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加東市</t>
    <rPh sb="0" eb="3">
      <t>カトウシ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</si>
  <si>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</si>
  <si>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</si>
  <si>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-</t>
  </si>
  <si>
    <t>阪神北県民局</t>
    <rPh sb="2" eb="3">
      <t>キタ</t>
    </rPh>
    <phoneticPr fontId="2"/>
  </si>
  <si>
    <t>北播磨県民局</t>
    <rPh sb="0" eb="1">
      <t>キタ</t>
    </rPh>
    <phoneticPr fontId="2"/>
  </si>
  <si>
    <t>中播磨県民局</t>
    <rPh sb="0" eb="1">
      <t>ナカ</t>
    </rPh>
    <phoneticPr fontId="2"/>
  </si>
  <si>
    <t>西播磨県民局</t>
    <rPh sb="0" eb="1">
      <t>ニシ</t>
    </rPh>
    <phoneticPr fontId="2"/>
  </si>
  <si>
    <t>但馬県民局</t>
    <rPh sb="0" eb="2">
      <t>タジマ</t>
    </rPh>
    <phoneticPr fontId="2"/>
  </si>
  <si>
    <t>扶助別人員（1か月当たり）</t>
  </si>
  <si>
    <t xml:space="preserve">      3  この表に記載の数値は、各年度とも10月時点のものである。</t>
    <rPh sb="11" eb="12">
      <t>ヒョウ</t>
    </rPh>
    <rPh sb="13" eb="15">
      <t>キサイ</t>
    </rPh>
    <rPh sb="16" eb="18">
      <t>スウチ</t>
    </rPh>
    <rPh sb="20" eb="23">
      <t>カクネンド</t>
    </rPh>
    <rPh sb="28" eb="30">
      <t>ジテン</t>
    </rPh>
    <phoneticPr fontId="2"/>
  </si>
  <si>
    <t>（単位：千円）</t>
    <rPh sb="1" eb="3">
      <t>タンイ</t>
    </rPh>
    <rPh sb="4" eb="6">
      <t>センエン</t>
    </rPh>
    <phoneticPr fontId="2"/>
  </si>
  <si>
    <t>（単位：世帯）</t>
    <rPh sb="1" eb="3">
      <t>タンイ</t>
    </rPh>
    <rPh sb="4" eb="6">
      <t>セタイ</t>
    </rPh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</si>
  <si>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2"/>
  </si>
  <si>
    <t>平均標準報酬月額（円）</t>
  </si>
  <si>
    <t>被保険者数（人）</t>
    <rPh sb="6" eb="7">
      <t>ヒト</t>
    </rPh>
    <phoneticPr fontId="2"/>
  </si>
  <si>
    <t>件数（件）</t>
    <rPh sb="3" eb="4">
      <t>ケン</t>
    </rPh>
    <phoneticPr fontId="2"/>
  </si>
  <si>
    <t>（旧）老齢年金</t>
  </si>
  <si>
    <t>（旧）障害年金</t>
  </si>
  <si>
    <t>（旧）遺族年金</t>
  </si>
  <si>
    <t>（旧）通算遺族年金</t>
  </si>
  <si>
    <t>標準報酬月額の平均（円）</t>
    <rPh sb="10" eb="11">
      <t>エン</t>
    </rPh>
    <phoneticPr fontId="2"/>
  </si>
  <si>
    <t>一般診療（入院）</t>
  </si>
  <si>
    <t>一般診療（入院外）</t>
  </si>
  <si>
    <t>保険料（税）</t>
  </si>
  <si>
    <t>高額療養費（再掲）</t>
  </si>
  <si>
    <t>（単位：千円、件）</t>
    <rPh sb="1" eb="3">
      <t>タンイ</t>
    </rPh>
    <rPh sb="4" eb="6">
      <t>センエン</t>
    </rPh>
    <rPh sb="7" eb="8">
      <t>ケン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</si>
  <si>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</si>
  <si>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（単位：人）</t>
    <rPh sb="1" eb="3">
      <t>タンイ</t>
    </rPh>
    <rPh sb="4" eb="5">
      <t>ニン</t>
    </rPh>
    <phoneticPr fontId="5"/>
  </si>
  <si>
    <t>資料：兵庫県共同募金会、日本赤十字社兵庫県支部</t>
    <rPh sb="0" eb="2">
      <t>シリョウ</t>
    </rPh>
    <phoneticPr fontId="2"/>
  </si>
  <si>
    <t>資料：兵庫県共同募金会</t>
    <rPh sb="0" eb="2">
      <t>シリョウ</t>
    </rPh>
    <phoneticPr fontId="2"/>
  </si>
  <si>
    <t>保険料（千円）</t>
    <rPh sb="0" eb="3">
      <t>ホケンリョウ</t>
    </rPh>
    <rPh sb="4" eb="6">
      <t>センエン</t>
    </rPh>
    <phoneticPr fontId="2"/>
  </si>
  <si>
    <t>徴収決定額</t>
    <rPh sb="0" eb="2">
      <t>チョウシュウ</t>
    </rPh>
    <phoneticPr fontId="2"/>
  </si>
  <si>
    <t>総給付額（件、千円）</t>
    <rPh sb="5" eb="6">
      <t>ケン</t>
    </rPh>
    <rPh sb="7" eb="9">
      <t>センエン</t>
    </rPh>
    <phoneticPr fontId="2"/>
  </si>
  <si>
    <t>家族出産育児</t>
    <rPh sb="0" eb="2">
      <t>カゾク</t>
    </rPh>
    <phoneticPr fontId="2"/>
  </si>
  <si>
    <t>保険料（千円）</t>
    <rPh sb="4" eb="6">
      <t>センエン</t>
    </rPh>
    <phoneticPr fontId="2"/>
  </si>
  <si>
    <t>年金給付合計（件、円）</t>
    <rPh sb="7" eb="8">
      <t>ケン</t>
    </rPh>
    <rPh sb="9" eb="10">
      <t>エン</t>
    </rPh>
    <phoneticPr fontId="2"/>
  </si>
  <si>
    <t>一時金（件、円）</t>
    <rPh sb="4" eb="5">
      <t>ケン</t>
    </rPh>
    <rPh sb="6" eb="7">
      <t>エン</t>
    </rPh>
    <phoneticPr fontId="2"/>
  </si>
  <si>
    <t>食事療養･生活療養</t>
    <rPh sb="5" eb="7">
      <t>セイカツ</t>
    </rPh>
    <rPh sb="7" eb="9">
      <t>リョウヨウ</t>
    </rPh>
    <phoneticPr fontId="2"/>
  </si>
  <si>
    <t>収納額</t>
  </si>
  <si>
    <t>その他の
扶助</t>
    <rPh sb="5" eb="7">
      <t>フジョ</t>
    </rPh>
    <phoneticPr fontId="2"/>
  </si>
  <si>
    <t>被保護世帯・人員
（1か月当たり）</t>
    <rPh sb="12" eb="13">
      <t>ゲツ</t>
    </rPh>
    <rPh sb="13" eb="14">
      <t>ア</t>
    </rPh>
    <phoneticPr fontId="2"/>
  </si>
  <si>
    <t>その他
扶助費</t>
    <rPh sb="4" eb="7">
      <t>フジョヒ</t>
    </rPh>
    <phoneticPr fontId="2"/>
  </si>
  <si>
    <t>区    分</t>
  </si>
  <si>
    <t>区    分</t>
    <rPh sb="0" eb="1">
      <t>ク</t>
    </rPh>
    <rPh sb="5" eb="6">
      <t>ブン</t>
    </rPh>
    <phoneticPr fontId="2"/>
  </si>
  <si>
    <t>（単位：円、%）</t>
    <rPh sb="1" eb="3">
      <t>タンイ</t>
    </rPh>
    <rPh sb="4" eb="5">
      <t>エン</t>
    </rPh>
    <phoneticPr fontId="2"/>
  </si>
  <si>
    <t>区        分</t>
    <rPh sb="0" eb="1">
      <t>ク</t>
    </rPh>
    <rPh sb="9" eb="10">
      <t>ブン</t>
    </rPh>
    <phoneticPr fontId="2"/>
  </si>
  <si>
    <t>（注）1  保険料（税）は現年度分の額である。</t>
    <rPh sb="1" eb="2">
      <t>チュウ</t>
    </rPh>
    <rPh sb="6" eb="9">
      <t>ホケンリョウ</t>
    </rPh>
    <rPh sb="10" eb="11">
      <t>ゼイ</t>
    </rPh>
    <rPh sb="13" eb="14">
      <t>ゲン</t>
    </rPh>
    <rPh sb="14" eb="16">
      <t>ネンド</t>
    </rPh>
    <rPh sb="16" eb="17">
      <t>ブン</t>
    </rPh>
    <rPh sb="18" eb="19">
      <t>ガク</t>
    </rPh>
    <phoneticPr fontId="2"/>
  </si>
  <si>
    <t xml:space="preserve">      2  被保険者数は、年度末の数値を表章している。</t>
    <rPh sb="9" eb="10">
      <t>ヒ</t>
    </rPh>
    <rPh sb="10" eb="13">
      <t>ホケンシャ</t>
    </rPh>
    <rPh sb="13" eb="14">
      <t>カズ</t>
    </rPh>
    <rPh sb="16" eb="18">
      <t>ネンド</t>
    </rPh>
    <rPh sb="18" eb="19">
      <t>マツ</t>
    </rPh>
    <rPh sb="20" eb="22">
      <t>スウチ</t>
    </rPh>
    <rPh sb="23" eb="24">
      <t>ヒョウ</t>
    </rPh>
    <rPh sb="24" eb="25">
      <t>ショウ</t>
    </rPh>
    <phoneticPr fontId="2"/>
  </si>
  <si>
    <t>合    計</t>
    <rPh sb="0" eb="1">
      <t>ゴウ</t>
    </rPh>
    <rPh sb="5" eb="6">
      <t>ケイ</t>
    </rPh>
    <phoneticPr fontId="2"/>
  </si>
  <si>
    <t xml:space="preserve">      2  県計には住所不明分を含めて計上しているため、市町及び地域の合計とは必ずしも一致しない。　</t>
    <rPh sb="33" eb="34">
      <t>オヨ</t>
    </rPh>
    <rPh sb="35" eb="37">
      <t>チイキ</t>
    </rPh>
    <phoneticPr fontId="2"/>
  </si>
  <si>
    <t>17  福祉･社会保障</t>
    <rPh sb="4" eb="6">
      <t>フクシ</t>
    </rPh>
    <rPh sb="7" eb="9">
      <t>シャカイ</t>
    </rPh>
    <rPh sb="9" eb="11">
      <t>ホショウ</t>
    </rPh>
    <phoneticPr fontId="6"/>
  </si>
  <si>
    <t>17.2  生活保護費支出状況</t>
  </si>
  <si>
    <t>17.2  生活保護費支出状況</t>
    <rPh sb="6" eb="8">
      <t>セイカツ</t>
    </rPh>
    <rPh sb="8" eb="10">
      <t>ホゴ</t>
    </rPh>
    <rPh sb="10" eb="11">
      <t>ヒ</t>
    </rPh>
    <rPh sb="11" eb="13">
      <t>シシュツ</t>
    </rPh>
    <rPh sb="13" eb="15">
      <t>ジョウキョウ</t>
    </rPh>
    <phoneticPr fontId="2"/>
  </si>
  <si>
    <t>17.3  労働力類型別被保護世帯数</t>
  </si>
  <si>
    <t>17.3  労働力類型別被保護世帯数</t>
    <rPh sb="6" eb="9">
      <t>ロウドウリョク</t>
    </rPh>
    <rPh sb="9" eb="10">
      <t>ルイ</t>
    </rPh>
    <rPh sb="10" eb="11">
      <t>カタ</t>
    </rPh>
    <rPh sb="11" eb="12">
      <t>ベツ</t>
    </rPh>
    <rPh sb="12" eb="13">
      <t>ヒ</t>
    </rPh>
    <rPh sb="13" eb="15">
      <t>ホゴ</t>
    </rPh>
    <rPh sb="15" eb="17">
      <t>セタイ</t>
    </rPh>
    <rPh sb="17" eb="18">
      <t>スウ</t>
    </rPh>
    <phoneticPr fontId="2"/>
  </si>
  <si>
    <t>用語解説</t>
    <rPh sb="0" eb="2">
      <t>ヨウゴ</t>
    </rPh>
    <rPh sb="2" eb="4">
      <t>カイセツ</t>
    </rPh>
    <phoneticPr fontId="6"/>
  </si>
  <si>
    <t>（注）1  その他の年金は、遺児年金及び寡婦年金の合計である。</t>
    <rPh sb="16" eb="18">
      <t>ネンキン</t>
    </rPh>
    <rPh sb="18" eb="19">
      <t>オヨ</t>
    </rPh>
    <rPh sb="25" eb="27">
      <t>ゴウケイ</t>
    </rPh>
    <phoneticPr fontId="2"/>
  </si>
  <si>
    <t>（注）  給付件数・金額の高齢者分は外書きである。（総計は高齢者分も含めた数値である）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rPh sb="26" eb="27">
      <t>ソウ</t>
    </rPh>
    <rPh sb="27" eb="28">
      <t>ケイ</t>
    </rPh>
    <rPh sb="29" eb="32">
      <t>コウレイシャ</t>
    </rPh>
    <rPh sb="32" eb="33">
      <t>フン</t>
    </rPh>
    <rPh sb="34" eb="35">
      <t>フク</t>
    </rPh>
    <rPh sb="37" eb="39">
      <t>スウチ</t>
    </rPh>
    <phoneticPr fontId="21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</si>
  <si>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</si>
  <si>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 xml:space="preserve">      2　神戸市の被保護世帯・人員数については更生施設分を含むため、区内訳の合計とは必ずしも一致しない。</t>
    <rPh sb="8" eb="11">
      <t>コウベシ</t>
    </rPh>
    <rPh sb="12" eb="13">
      <t>ヒ</t>
    </rPh>
    <rPh sb="13" eb="15">
      <t>ホゴ</t>
    </rPh>
    <rPh sb="15" eb="17">
      <t>セタイ</t>
    </rPh>
    <rPh sb="18" eb="20">
      <t>ジンイン</t>
    </rPh>
    <rPh sb="20" eb="21">
      <t>スウ</t>
    </rPh>
    <rPh sb="26" eb="28">
      <t>コウセイ</t>
    </rPh>
    <rPh sb="28" eb="30">
      <t>シセツ</t>
    </rPh>
    <rPh sb="30" eb="31">
      <t>ブン</t>
    </rPh>
    <rPh sb="32" eb="33">
      <t>フク</t>
    </rPh>
    <rPh sb="37" eb="38">
      <t>ク</t>
    </rPh>
    <rPh sb="38" eb="40">
      <t>ウチワケ</t>
    </rPh>
    <rPh sb="41" eb="43">
      <t>ゴウケイ</t>
    </rPh>
    <rPh sb="45" eb="46">
      <t>カナラ</t>
    </rPh>
    <rPh sb="49" eb="51">
      <t>イッチ</t>
    </rPh>
    <phoneticPr fontId="2"/>
  </si>
  <si>
    <t>17.1  市区町別生活保護法による保護状況</t>
    <rPh sb="6" eb="9">
      <t>シクチョウ</t>
    </rPh>
    <rPh sb="9" eb="10">
      <t>ベツ</t>
    </rPh>
    <phoneticPr fontId="25"/>
  </si>
  <si>
    <t>17.1  市区町別生活保護法による保護状況</t>
    <rPh sb="6" eb="9">
      <t>シクチョウ</t>
    </rPh>
    <rPh sb="9" eb="10">
      <t>ベツ</t>
    </rPh>
    <rPh sb="10" eb="12">
      <t>セイカツ</t>
    </rPh>
    <rPh sb="12" eb="14">
      <t>ホゴ</t>
    </rPh>
    <rPh sb="14" eb="15">
      <t>ホウ</t>
    </rPh>
    <rPh sb="18" eb="20">
      <t>ホゴ</t>
    </rPh>
    <rPh sb="20" eb="22">
      <t>ジョウキョウ</t>
    </rPh>
    <phoneticPr fontId="2"/>
  </si>
  <si>
    <t>（単位：人、‰）</t>
    <rPh sb="1" eb="3">
      <t>タンイ</t>
    </rPh>
    <rPh sb="4" eb="5">
      <t>ヒト</t>
    </rPh>
    <phoneticPr fontId="2"/>
  </si>
  <si>
    <t>17.7  健康保険（健康保険法第3条第2項の規定による被保険者数等）</t>
    <rPh sb="16" eb="17">
      <t>ダイ</t>
    </rPh>
    <rPh sb="18" eb="19">
      <t>コウ</t>
    </rPh>
    <rPh sb="33" eb="34">
      <t>トウ</t>
    </rPh>
    <phoneticPr fontId="2"/>
  </si>
  <si>
    <t>17.5  船員保険</t>
    <rPh sb="6" eb="8">
      <t>センイン</t>
    </rPh>
    <rPh sb="8" eb="10">
      <t>ホケン</t>
    </rPh>
    <phoneticPr fontId="2"/>
  </si>
  <si>
    <t>17.6  厚生年金保険</t>
    <rPh sb="6" eb="8">
      <t>コウセイ</t>
    </rPh>
    <rPh sb="8" eb="10">
      <t>ネンキン</t>
    </rPh>
    <rPh sb="10" eb="12">
      <t>ホケン</t>
    </rPh>
    <phoneticPr fontId="2"/>
  </si>
  <si>
    <t>17.7  健康保険（健康保険法第3条第2項の規定による被保険者数等）</t>
    <rPh sb="6" eb="8">
      <t>ケンコウ</t>
    </rPh>
    <rPh sb="8" eb="10">
      <t>ホケン</t>
    </rPh>
    <rPh sb="11" eb="13">
      <t>ケンコウ</t>
    </rPh>
    <rPh sb="13" eb="15">
      <t>ホケン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2">
      <t>ヒホケンシャ</t>
    </rPh>
    <rPh sb="32" eb="33">
      <t>スウ</t>
    </rPh>
    <rPh sb="33" eb="34">
      <t>トウ</t>
    </rPh>
    <phoneticPr fontId="2"/>
  </si>
  <si>
    <t>17.8  国民健康保険</t>
    <rPh sb="6" eb="8">
      <t>コクミン</t>
    </rPh>
    <rPh sb="8" eb="10">
      <t>ケンコウ</t>
    </rPh>
    <rPh sb="10" eb="12">
      <t>ホケン</t>
    </rPh>
    <phoneticPr fontId="2"/>
  </si>
  <si>
    <t>(17.13) 社資：日本赤十字社に対する、社費（個人から年500円以上納入）と寄付金</t>
    <rPh sb="8" eb="9">
      <t>シャ</t>
    </rPh>
    <rPh sb="18" eb="19">
      <t>タイ</t>
    </rPh>
    <rPh sb="22" eb="24">
      <t>シャヒ</t>
    </rPh>
    <rPh sb="25" eb="27">
      <t>コジン</t>
    </rPh>
    <rPh sb="29" eb="30">
      <t>ネン</t>
    </rPh>
    <rPh sb="40" eb="43">
      <t>キフキン</t>
    </rPh>
    <phoneticPr fontId="2"/>
  </si>
  <si>
    <t>一般分</t>
  </si>
  <si>
    <t>高齢者分</t>
  </si>
  <si>
    <t>県社協・神戸市社協</t>
    <rPh sb="0" eb="1">
      <t>ケン</t>
    </rPh>
    <rPh sb="1" eb="2">
      <t>シャ</t>
    </rPh>
    <rPh sb="2" eb="3">
      <t>キョウ</t>
    </rPh>
    <rPh sb="4" eb="7">
      <t>コウベシ</t>
    </rPh>
    <rPh sb="7" eb="8">
      <t>シャ</t>
    </rPh>
    <rPh sb="8" eb="9">
      <t>キョウ</t>
    </rPh>
    <phoneticPr fontId="2"/>
  </si>
  <si>
    <t>地区福祉事業費</t>
    <rPh sb="0" eb="2">
      <t>チク</t>
    </rPh>
    <rPh sb="2" eb="4">
      <t>フクシ</t>
    </rPh>
    <rPh sb="4" eb="7">
      <t>ジギョウヒ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</si>
  <si>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5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</si>
  <si>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</si>
  <si>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</si>
  <si>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</si>
  <si>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緊急配分金</t>
    <rPh sb="0" eb="2">
      <t>キンキュウ</t>
    </rPh>
    <rPh sb="2" eb="5">
      <t>ハイブンキン</t>
    </rPh>
    <phoneticPr fontId="2"/>
  </si>
  <si>
    <t>養護老人ホーム</t>
    <rPh sb="0" eb="2">
      <t>ヨウゴ</t>
    </rPh>
    <rPh sb="2" eb="4">
      <t>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</si>
  <si>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</si>
  <si>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</si>
  <si>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17.4  全国健康保険協会管掌健康保険</t>
    <phoneticPr fontId="2"/>
  </si>
  <si>
    <t>17.9  後期高齢者医療</t>
    <phoneticPr fontId="25"/>
  </si>
  <si>
    <t>17.10 市町別国民年金被保険者数</t>
    <rPh sb="6" eb="8">
      <t>シチョウ</t>
    </rPh>
    <rPh sb="8" eb="9">
      <t>ベツ</t>
    </rPh>
    <rPh sb="9" eb="11">
      <t>コクミン</t>
    </rPh>
    <rPh sb="11" eb="13">
      <t>ネンキン</t>
    </rPh>
    <rPh sb="13" eb="17">
      <t>ヒホケンシャ</t>
    </rPh>
    <rPh sb="17" eb="18">
      <t>スウ</t>
    </rPh>
    <phoneticPr fontId="2"/>
  </si>
  <si>
    <t>17.11 市町別国民年金支給状況</t>
    <rPh sb="6" eb="8">
      <t>シチョウ</t>
    </rPh>
    <rPh sb="8" eb="9">
      <t>ベツ</t>
    </rPh>
    <rPh sb="9" eb="11">
      <t>コクミン</t>
    </rPh>
    <rPh sb="11" eb="13">
      <t>ネンキン</t>
    </rPh>
    <rPh sb="13" eb="15">
      <t>シキュウ</t>
    </rPh>
    <rPh sb="15" eb="17">
      <t>ジョウキョウ</t>
    </rPh>
    <phoneticPr fontId="2"/>
  </si>
  <si>
    <t>17.11.1  拠出年金</t>
    <rPh sb="9" eb="11">
      <t>キョシュツ</t>
    </rPh>
    <rPh sb="11" eb="13">
      <t>ネンキン</t>
    </rPh>
    <phoneticPr fontId="2"/>
  </si>
  <si>
    <t>17.11.2  福祉年金</t>
    <rPh sb="9" eb="11">
      <t>フクシ</t>
    </rPh>
    <rPh sb="11" eb="13">
      <t>ネンキン</t>
    </rPh>
    <phoneticPr fontId="2"/>
  </si>
  <si>
    <t>17.12 市区町別共同募金・日赤社資募集状況</t>
    <rPh sb="6" eb="9">
      <t>シクチョウ</t>
    </rPh>
    <rPh sb="9" eb="10">
      <t>ベツ</t>
    </rPh>
    <rPh sb="10" eb="12">
      <t>キョウドウ</t>
    </rPh>
    <rPh sb="12" eb="14">
      <t>ボキン</t>
    </rPh>
    <rPh sb="15" eb="17">
      <t>ニッセキ</t>
    </rPh>
    <rPh sb="17" eb="18">
      <t>シャ</t>
    </rPh>
    <rPh sb="18" eb="19">
      <t>シ</t>
    </rPh>
    <rPh sb="19" eb="21">
      <t>ボシュウ</t>
    </rPh>
    <rPh sb="21" eb="23">
      <t>ジョウキョウ</t>
    </rPh>
    <phoneticPr fontId="2"/>
  </si>
  <si>
    <t>17.13 共同募金配分額</t>
    <rPh sb="6" eb="8">
      <t>キョウドウ</t>
    </rPh>
    <rPh sb="8" eb="10">
      <t>ボキン</t>
    </rPh>
    <rPh sb="10" eb="12">
      <t>ハイブン</t>
    </rPh>
    <rPh sb="12" eb="13">
      <t>ガク</t>
    </rPh>
    <phoneticPr fontId="2"/>
  </si>
  <si>
    <t xml:space="preserve">        　（個人から年500円未満、または町内会から一括納入）の総称</t>
    <phoneticPr fontId="25"/>
  </si>
  <si>
    <t>船舶所有者数（人）</t>
    <rPh sb="7" eb="8">
      <t>ニン</t>
    </rPh>
    <phoneticPr fontId="2"/>
  </si>
  <si>
    <t>資料：兵庫社会保険事務局運営課、全国健康保険協会「事業年報」</t>
    <rPh sb="0" eb="2">
      <t>シリョウ</t>
    </rPh>
    <rPh sb="3" eb="5">
      <t>ヒョウゴ</t>
    </rPh>
    <rPh sb="5" eb="7">
      <t>シャカイ</t>
    </rPh>
    <rPh sb="7" eb="9">
      <t>ホケン</t>
    </rPh>
    <rPh sb="9" eb="12">
      <t>ジムキョク</t>
    </rPh>
    <rPh sb="12" eb="14">
      <t>ウンエイ</t>
    </rPh>
    <rPh sb="14" eb="15">
      <t>カ</t>
    </rPh>
    <rPh sb="16" eb="18">
      <t>ゼンコク</t>
    </rPh>
    <rPh sb="18" eb="20">
      <t>ケンコウ</t>
    </rPh>
    <rPh sb="20" eb="22">
      <t>ホケン</t>
    </rPh>
    <rPh sb="22" eb="24">
      <t>キョウカイ</t>
    </rPh>
    <rPh sb="25" eb="27">
      <t>ジギョウ</t>
    </rPh>
    <rPh sb="27" eb="29">
      <t>ネンポウ</t>
    </rPh>
    <phoneticPr fontId="2"/>
  </si>
  <si>
    <t>17.10 市町別国民年金被保険者数</t>
    <rPh sb="13" eb="17">
      <t>ヒホケンシャ</t>
    </rPh>
    <rPh sb="17" eb="18">
      <t>スウ</t>
    </rPh>
    <phoneticPr fontId="5"/>
  </si>
  <si>
    <t>17.12  市区町別共同募金・日赤社資募集状況</t>
    <rPh sb="7" eb="10">
      <t>シクチョウ</t>
    </rPh>
    <rPh sb="10" eb="11">
      <t>ベツ</t>
    </rPh>
    <rPh sb="18" eb="19">
      <t>シャ</t>
    </rPh>
    <phoneticPr fontId="2"/>
  </si>
  <si>
    <t>17.13 共同募金配分額</t>
    <rPh sb="12" eb="13">
      <t>ガク</t>
    </rPh>
    <phoneticPr fontId="2"/>
  </si>
  <si>
    <t>区　　分</t>
    <phoneticPr fontId="2"/>
  </si>
  <si>
    <t>保護率
(対人口千人)</t>
    <phoneticPr fontId="2"/>
  </si>
  <si>
    <t>人  員</t>
    <phoneticPr fontId="2"/>
  </si>
  <si>
    <t>（注）1  被保護世帯・人員は、停止中を含む。</t>
    <phoneticPr fontId="2"/>
  </si>
  <si>
    <t>区    分</t>
    <phoneticPr fontId="2"/>
  </si>
  <si>
    <t>区        分</t>
    <phoneticPr fontId="2"/>
  </si>
  <si>
    <t>事業所数</t>
    <phoneticPr fontId="2"/>
  </si>
  <si>
    <t>収納済額</t>
    <phoneticPr fontId="2"/>
  </si>
  <si>
    <t>件数</t>
    <phoneticPr fontId="2"/>
  </si>
  <si>
    <t>金額</t>
    <phoneticPr fontId="2"/>
  </si>
  <si>
    <t>被保険者保険給付額</t>
    <phoneticPr fontId="2"/>
  </si>
  <si>
    <t>合計</t>
    <phoneticPr fontId="2"/>
  </si>
  <si>
    <t>出産育児</t>
    <phoneticPr fontId="2"/>
  </si>
  <si>
    <t>一時金</t>
    <phoneticPr fontId="2"/>
  </si>
  <si>
    <t>被扶養者保険給付額</t>
    <phoneticPr fontId="2"/>
  </si>
  <si>
    <t>世帯合算高額</t>
    <phoneticPr fontId="2"/>
  </si>
  <si>
    <t>療養費</t>
    <phoneticPr fontId="2"/>
  </si>
  <si>
    <t>被保険者数</t>
    <phoneticPr fontId="2"/>
  </si>
  <si>
    <t>（注）  被保健者数には、75歳以上等を含めて計上している。</t>
    <rPh sb="5" eb="6">
      <t>ヒ</t>
    </rPh>
    <rPh sb="6" eb="8">
      <t>ホケン</t>
    </rPh>
    <rPh sb="8" eb="9">
      <t>シャ</t>
    </rPh>
    <rPh sb="9" eb="10">
      <t>スウ</t>
    </rPh>
    <rPh sb="15" eb="16">
      <t>サイ</t>
    </rPh>
    <rPh sb="16" eb="18">
      <t>イジョウ</t>
    </rPh>
    <rPh sb="18" eb="19">
      <t>トウ</t>
    </rPh>
    <phoneticPr fontId="2"/>
  </si>
  <si>
    <t>17.6  厚生年金保険</t>
    <phoneticPr fontId="2"/>
  </si>
  <si>
    <t>全被保険者</t>
    <phoneticPr fontId="2"/>
  </si>
  <si>
    <t>徴収決定額</t>
    <phoneticPr fontId="2"/>
  </si>
  <si>
    <t>平均年金額</t>
    <phoneticPr fontId="2"/>
  </si>
  <si>
    <t>障害年金（基礎年金を含む）</t>
    <phoneticPr fontId="2"/>
  </si>
  <si>
    <t>遺族厚生年金（基礎年金を含む）</t>
    <phoneticPr fontId="2"/>
  </si>
  <si>
    <t>平均金額</t>
    <phoneticPr fontId="2"/>
  </si>
  <si>
    <t>（注）  通算老齢年金には特例老齢年金を、通算遺族年金には特例遺族年金を含む。</t>
    <phoneticPr fontId="2"/>
  </si>
  <si>
    <t>一般診療</t>
    <phoneticPr fontId="2"/>
  </si>
  <si>
    <t>（入院）</t>
    <phoneticPr fontId="2"/>
  </si>
  <si>
    <t>（入院外）</t>
    <phoneticPr fontId="2"/>
  </si>
  <si>
    <t>薬剤支給</t>
    <phoneticPr fontId="2"/>
  </si>
  <si>
    <t>17.8  国民健康保険</t>
    <phoneticPr fontId="2"/>
  </si>
  <si>
    <t>17.9  後期高齢者医療</t>
    <phoneticPr fontId="2"/>
  </si>
  <si>
    <t>総     計</t>
    <phoneticPr fontId="2"/>
  </si>
  <si>
    <t>現物給付</t>
    <phoneticPr fontId="2"/>
  </si>
  <si>
    <t>食事療養
（件数のみ再掲）</t>
    <phoneticPr fontId="2"/>
  </si>
  <si>
    <t>現金給付</t>
    <phoneticPr fontId="2"/>
  </si>
  <si>
    <t>区  　分</t>
    <phoneticPr fontId="5"/>
  </si>
  <si>
    <t>第 1 号</t>
    <phoneticPr fontId="5"/>
  </si>
  <si>
    <t>第 3 号</t>
    <phoneticPr fontId="5"/>
  </si>
  <si>
    <t>猪名川町　</t>
    <phoneticPr fontId="5"/>
  </si>
  <si>
    <t>稲美町　</t>
    <phoneticPr fontId="5"/>
  </si>
  <si>
    <t>上郡町　</t>
    <phoneticPr fontId="5"/>
  </si>
  <si>
    <t>佐用町　</t>
    <phoneticPr fontId="5"/>
  </si>
  <si>
    <t>17.11  市町別国民年金支給状況</t>
    <phoneticPr fontId="2"/>
  </si>
  <si>
    <t>17.11.1  拠出年金</t>
    <phoneticPr fontId="2"/>
  </si>
  <si>
    <t>老齢基礎年金</t>
    <phoneticPr fontId="2"/>
  </si>
  <si>
    <t>老齢年金</t>
    <phoneticPr fontId="2"/>
  </si>
  <si>
    <t>通算老齢年金</t>
    <phoneticPr fontId="2"/>
  </si>
  <si>
    <t>件  数</t>
    <phoneticPr fontId="2"/>
  </si>
  <si>
    <t>件  数</t>
    <phoneticPr fontId="2"/>
  </si>
  <si>
    <t>但馬地域　</t>
    <phoneticPr fontId="6"/>
  </si>
  <si>
    <t>丹波地域　</t>
    <phoneticPr fontId="6"/>
  </si>
  <si>
    <t>淡路地域　</t>
    <phoneticPr fontId="6"/>
  </si>
  <si>
    <t>17.11.1  拠出年金（続き）</t>
    <phoneticPr fontId="2"/>
  </si>
  <si>
    <t>障害基礎年金</t>
    <phoneticPr fontId="2"/>
  </si>
  <si>
    <t>障害年金</t>
    <phoneticPr fontId="2"/>
  </si>
  <si>
    <t>遺族基礎年金</t>
    <phoneticPr fontId="2"/>
  </si>
  <si>
    <t>母子年金</t>
    <phoneticPr fontId="2"/>
  </si>
  <si>
    <t>その他の年金</t>
    <phoneticPr fontId="2"/>
  </si>
  <si>
    <t>但馬地域　</t>
    <phoneticPr fontId="6"/>
  </si>
  <si>
    <t>丹波地域　</t>
    <phoneticPr fontId="6"/>
  </si>
  <si>
    <t>淡路地域　</t>
    <phoneticPr fontId="6"/>
  </si>
  <si>
    <t xml:space="preserve">      3  老齢年金の中には、5年年金を含む。　　</t>
    <phoneticPr fontId="2"/>
  </si>
  <si>
    <t>17.11.2  福祉年金</t>
    <phoneticPr fontId="2"/>
  </si>
  <si>
    <t>老齢福祉年金</t>
    <phoneticPr fontId="2"/>
  </si>
  <si>
    <t>共 同 募 金</t>
    <phoneticPr fontId="2"/>
  </si>
  <si>
    <t>目標額</t>
    <phoneticPr fontId="2"/>
  </si>
  <si>
    <t>実績額</t>
    <phoneticPr fontId="2"/>
  </si>
  <si>
    <t>達成率</t>
    <phoneticPr fontId="2"/>
  </si>
  <si>
    <t>区　  　　分</t>
    <phoneticPr fontId="2"/>
  </si>
  <si>
    <t>総　　　計</t>
    <phoneticPr fontId="2"/>
  </si>
  <si>
    <t>社会福祉施設</t>
    <phoneticPr fontId="2"/>
  </si>
  <si>
    <t>児童養護施設</t>
    <phoneticPr fontId="2"/>
  </si>
  <si>
    <t>社会福祉団体・ボランティア団体・NPO等</t>
    <phoneticPr fontId="2"/>
  </si>
  <si>
    <t>救護施設</t>
    <rPh sb="0" eb="2">
      <t>キュウゴ</t>
    </rPh>
    <rPh sb="2" eb="4">
      <t>シセツ</t>
    </rPh>
    <phoneticPr fontId="2"/>
  </si>
  <si>
    <t>総  額</t>
  </si>
  <si>
    <t>ケアハウス</t>
    <phoneticPr fontId="2"/>
  </si>
  <si>
    <t>（注）  その他扶助費には、保護施設事務費を含めて計上している。</t>
    <phoneticPr fontId="2"/>
  </si>
  <si>
    <t>総  数
(1月当たり)</t>
    <phoneticPr fontId="2"/>
  </si>
  <si>
    <t>世帯主が働いている世帯</t>
    <phoneticPr fontId="2"/>
  </si>
  <si>
    <t>世帯主は働いていないが、世帯員が働いている世帯</t>
    <phoneticPr fontId="2"/>
  </si>
  <si>
    <t>働いているもののいない世帯</t>
    <phoneticPr fontId="2"/>
  </si>
  <si>
    <t>（注）  被保護世帯数は、停止中のものを除く。</t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</si>
  <si>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</si>
  <si>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隣保館</t>
    <rPh sb="0" eb="2">
      <t>リンポ</t>
    </rPh>
    <rPh sb="2" eb="3">
      <t>カン</t>
    </rPh>
    <phoneticPr fontId="2"/>
  </si>
  <si>
    <t>医療型障害児入所施設・療養介護事業所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リョウヨウ</t>
    </rPh>
    <rPh sb="13" eb="15">
      <t>カイゴ</t>
    </rPh>
    <rPh sb="15" eb="18">
      <t>ジギョウショ</t>
    </rPh>
    <phoneticPr fontId="2"/>
  </si>
  <si>
    <t>災害等準備金積立金</t>
    <rPh sb="0" eb="2">
      <t>サイガイ</t>
    </rPh>
    <rPh sb="2" eb="3">
      <t>トウ</t>
    </rPh>
    <rPh sb="3" eb="6">
      <t>ジュンビキン</t>
    </rPh>
    <rPh sb="6" eb="9">
      <t>ツミタテキン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</si>
  <si>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rPh sb="8" eb="9">
      <t>カ</t>
    </rPh>
    <phoneticPr fontId="2"/>
  </si>
  <si>
    <t>平成30年度</t>
    <rPh sb="0" eb="2">
      <t>ヘイセイ</t>
    </rPh>
    <phoneticPr fontId="2"/>
  </si>
  <si>
    <t>更正保護施設</t>
    <rPh sb="0" eb="2">
      <t>コウセイ</t>
    </rPh>
    <rPh sb="2" eb="4">
      <t>ホゴ</t>
    </rPh>
    <rPh sb="4" eb="6">
      <t>シセツ</t>
    </rPh>
    <phoneticPr fontId="2"/>
  </si>
  <si>
    <t>丹波篠山市　</t>
    <rPh sb="0" eb="2">
      <t>タンバ</t>
    </rPh>
    <phoneticPr fontId="25"/>
  </si>
  <si>
    <t>丹波篠山市　</t>
    <rPh sb="0" eb="2">
      <t>タンバ</t>
    </rPh>
    <phoneticPr fontId="5"/>
  </si>
  <si>
    <t>丹波篠山市　</t>
    <rPh sb="0" eb="2">
      <t>タンバ</t>
    </rPh>
    <phoneticPr fontId="2"/>
  </si>
  <si>
    <t>17.5  船員保険</t>
    <phoneticPr fontId="2"/>
  </si>
  <si>
    <t>区        分</t>
    <phoneticPr fontId="2"/>
  </si>
  <si>
    <t>被保険者数（人）</t>
    <phoneticPr fontId="2"/>
  </si>
  <si>
    <t>疾病給付</t>
    <phoneticPr fontId="2"/>
  </si>
  <si>
    <t>金額（千円）</t>
    <phoneticPr fontId="2"/>
  </si>
  <si>
    <t>令和元年度</t>
    <rPh sb="0" eb="2">
      <t>レイワ</t>
    </rPh>
    <rPh sb="2" eb="3">
      <t>ガン</t>
    </rPh>
    <phoneticPr fontId="23"/>
  </si>
  <si>
    <t xml:space="preserve">  灘区</t>
  </si>
  <si>
    <t>　　令和元年度</t>
    <rPh sb="2" eb="4">
      <t>レイワ</t>
    </rPh>
    <rPh sb="4" eb="5">
      <t>ガン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</si>
  <si>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</si>
  <si>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令和元年度</t>
    <rPh sb="0" eb="2">
      <t>レイワ</t>
    </rPh>
    <rPh sb="2" eb="3">
      <t>ガン</t>
    </rPh>
    <phoneticPr fontId="2"/>
  </si>
  <si>
    <t>（注）  給付件数・金額の高齢者分は外書きである。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phoneticPr fontId="21"/>
  </si>
  <si>
    <t>令和元年度末</t>
    <rPh sb="0" eb="2">
      <t>レイワ</t>
    </rPh>
    <rPh sb="2" eb="3">
      <t>ガン</t>
    </rPh>
    <phoneticPr fontId="5"/>
  </si>
  <si>
    <t>令和2年度</t>
    <rPh sb="0" eb="2">
      <t>レイワ</t>
    </rPh>
    <phoneticPr fontId="2"/>
  </si>
  <si>
    <t>令和2年度</t>
    <rPh sb="0" eb="2">
      <t>レイワ</t>
    </rPh>
    <rPh sb="3" eb="5">
      <t>ネンド</t>
    </rPh>
    <phoneticPr fontId="2"/>
  </si>
  <si>
    <t>2年度末</t>
  </si>
  <si>
    <t xml:space="preserve">      4  保護率は、各年度10月1日現在の推計人口（令和2年度については国勢調査結果による人口）に基づき算出している。</t>
    <rPh sb="9" eb="11">
      <t>ホゴ</t>
    </rPh>
    <rPh sb="11" eb="12">
      <t>リツ</t>
    </rPh>
    <rPh sb="14" eb="17">
      <t>カクネンド</t>
    </rPh>
    <rPh sb="19" eb="20">
      <t>ガツ</t>
    </rPh>
    <rPh sb="21" eb="24">
      <t>ニチゲンザイ</t>
    </rPh>
    <rPh sb="25" eb="27">
      <t>スイケイ</t>
    </rPh>
    <rPh sb="27" eb="29">
      <t>ジンコウ</t>
    </rPh>
    <rPh sb="30" eb="32">
      <t>レイワ</t>
    </rPh>
    <rPh sb="33" eb="34">
      <t>ネン</t>
    </rPh>
    <rPh sb="34" eb="35">
      <t>ド</t>
    </rPh>
    <rPh sb="40" eb="42">
      <t>コクセイ</t>
    </rPh>
    <rPh sb="42" eb="44">
      <t>チョウサ</t>
    </rPh>
    <rPh sb="44" eb="46">
      <t>ケッカ</t>
    </rPh>
    <rPh sb="49" eb="51">
      <t>ジンコウ</t>
    </rPh>
    <rPh sb="53" eb="54">
      <t>モト</t>
    </rPh>
    <rPh sb="56" eb="58">
      <t>サンシュツ</t>
    </rPh>
    <phoneticPr fontId="2"/>
  </si>
  <si>
    <t>2年度</t>
  </si>
  <si>
    <t>…</t>
  </si>
  <si>
    <t>令和3年度</t>
    <rPh sb="0" eb="2">
      <t>レイワ</t>
    </rPh>
    <phoneticPr fontId="2"/>
  </si>
  <si>
    <t>令和元年度末</t>
    <rPh sb="0" eb="2">
      <t>レイワ</t>
    </rPh>
    <rPh sb="2" eb="3">
      <t>ガン</t>
    </rPh>
    <phoneticPr fontId="25"/>
  </si>
  <si>
    <t xml:space="preserve"> 　3年度末</t>
    <rPh sb="5" eb="6">
      <t>マツ</t>
    </rPh>
    <phoneticPr fontId="2"/>
  </si>
  <si>
    <t>神戸市　</t>
    <rPh sb="0" eb="2">
      <t>コウベ</t>
    </rPh>
    <phoneticPr fontId="4"/>
  </si>
  <si>
    <t>篠山市　</t>
  </si>
  <si>
    <t>　　2年度</t>
  </si>
  <si>
    <t>　　3年度</t>
    <rPh sb="3" eb="5">
      <t>ネンド</t>
    </rPh>
    <phoneticPr fontId="2"/>
  </si>
  <si>
    <t>資料：県地域福祉課</t>
    <rPh sb="0" eb="2">
      <t>シリョウ</t>
    </rPh>
    <rPh sb="3" eb="4">
      <t>ケン</t>
    </rPh>
    <rPh sb="4" eb="8">
      <t>チイキフクシ</t>
    </rPh>
    <phoneticPr fontId="2"/>
  </si>
  <si>
    <t>令和3年度</t>
    <rPh sb="0" eb="2">
      <t>レイワ</t>
    </rPh>
    <rPh sb="3" eb="5">
      <t>ネンド</t>
    </rPh>
    <phoneticPr fontId="2"/>
  </si>
  <si>
    <t>療養の給付</t>
    <phoneticPr fontId="2"/>
  </si>
  <si>
    <t>歯科診療</t>
    <phoneticPr fontId="2"/>
  </si>
  <si>
    <t>調剤</t>
    <phoneticPr fontId="2"/>
  </si>
  <si>
    <t>（件数のみ再掲）</t>
    <phoneticPr fontId="2"/>
  </si>
  <si>
    <t>訪問看護</t>
    <phoneticPr fontId="2"/>
  </si>
  <si>
    <t>その他</t>
    <phoneticPr fontId="2"/>
  </si>
  <si>
    <t>その他の保険給付</t>
    <phoneticPr fontId="2"/>
  </si>
  <si>
    <t>出産・育児給付</t>
    <phoneticPr fontId="2"/>
  </si>
  <si>
    <t>葬祭費</t>
    <phoneticPr fontId="2"/>
  </si>
  <si>
    <t>3年度末</t>
  </si>
  <si>
    <t>　　4年度</t>
    <rPh sb="3" eb="5">
      <t>ネンド</t>
    </rPh>
    <phoneticPr fontId="2"/>
  </si>
  <si>
    <t>令和4年度</t>
    <rPh sb="0" eb="2">
      <t>レイワ</t>
    </rPh>
    <phoneticPr fontId="2"/>
  </si>
  <si>
    <t>令和4年度</t>
    <rPh sb="0" eb="2">
      <t>レイワ</t>
    </rPh>
    <rPh sb="3" eb="5">
      <t>ネンド</t>
    </rPh>
    <phoneticPr fontId="2"/>
  </si>
  <si>
    <t xml:space="preserve"> 　4年度末</t>
    <rPh sb="5" eb="6">
      <t>マツ</t>
    </rPh>
    <phoneticPr fontId="2"/>
  </si>
  <si>
    <t>X</t>
    <phoneticPr fontId="2"/>
  </si>
  <si>
    <t>支部扱い</t>
    <phoneticPr fontId="2"/>
  </si>
  <si>
    <t>3年度</t>
  </si>
  <si>
    <t>4年度</t>
  </si>
  <si>
    <t>5年度</t>
    <phoneticPr fontId="23"/>
  </si>
  <si>
    <t>　　5年度</t>
    <rPh sb="3" eb="5">
      <t>ネンド</t>
    </rPh>
    <phoneticPr fontId="2"/>
  </si>
  <si>
    <t>令和5年度</t>
    <rPh sb="0" eb="2">
      <t>レイワ</t>
    </rPh>
    <phoneticPr fontId="2"/>
  </si>
  <si>
    <t>X</t>
  </si>
  <si>
    <t>令和5年度</t>
    <rPh sb="0" eb="2">
      <t>レイワ</t>
    </rPh>
    <rPh sb="3" eb="5">
      <t>ネンド</t>
    </rPh>
    <phoneticPr fontId="2"/>
  </si>
  <si>
    <t>4年度末</t>
  </si>
  <si>
    <t>5年度末</t>
    <phoneticPr fontId="5"/>
  </si>
  <si>
    <t xml:space="preserve"> 　5年度末</t>
    <rPh sb="5" eb="6">
      <t>マツ</t>
    </rPh>
    <phoneticPr fontId="2"/>
  </si>
  <si>
    <t>　 事業所数・被保険者数・平均標準報酬月額は、令和6年3月分で集計した。</t>
    <rPh sb="2" eb="5">
      <t>ジギョウショ</t>
    </rPh>
    <rPh sb="5" eb="6">
      <t>スウ</t>
    </rPh>
    <rPh sb="7" eb="11">
      <t>ヒホケンシャ</t>
    </rPh>
    <rPh sb="11" eb="12">
      <t>カズ</t>
    </rPh>
    <rPh sb="13" eb="15">
      <t>ヘイキン</t>
    </rPh>
    <rPh sb="15" eb="17">
      <t>ヒョウジュン</t>
    </rPh>
    <rPh sb="17" eb="19">
      <t>ホウシュウ</t>
    </rPh>
    <rPh sb="19" eb="21">
      <t>ゲツガク</t>
    </rPh>
    <rPh sb="23" eb="25">
      <t>レイワ</t>
    </rPh>
    <rPh sb="26" eb="27">
      <t>ネン</t>
    </rPh>
    <rPh sb="28" eb="30">
      <t>ガツブン</t>
    </rPh>
    <rPh sb="31" eb="33">
      <t>シュウケイ</t>
    </rPh>
    <phoneticPr fontId="2"/>
  </si>
  <si>
    <t>　 被保険者数は、令和6年3月分で集計した。</t>
    <rPh sb="2" eb="6">
      <t>ヒホケンシャ</t>
    </rPh>
    <rPh sb="6" eb="7">
      <t>カズ</t>
    </rPh>
    <rPh sb="9" eb="11">
      <t>レイワ</t>
    </rPh>
    <rPh sb="12" eb="13">
      <t>ネン</t>
    </rPh>
    <rPh sb="14" eb="16">
      <t>ガツブン</t>
    </rPh>
    <rPh sb="17" eb="19">
      <t>シュウケイ</t>
    </rPh>
    <phoneticPr fontId="2"/>
  </si>
  <si>
    <t>…</t>
    <phoneticPr fontId="2"/>
  </si>
  <si>
    <t>資料：県地域福祉課、神戸市くらし支援課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6" eb="18">
      <t>シエン</t>
    </rPh>
    <rPh sb="18" eb="19">
      <t>カ</t>
    </rPh>
    <phoneticPr fontId="2"/>
  </si>
  <si>
    <t>標準報酬月額の平均(円)</t>
    <rPh sb="7" eb="9">
      <t>ヘイキン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</si>
</sst>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\ ###\ ##0;\-#\ ###\ ##0;&quot;－&quot;"/>
    <numFmt numFmtId="178" formatCode="#,###,##0;\-#,###,##0;&quot;－&quot;"/>
    <numFmt numFmtId="179" formatCode="#,##0_);[Red]\(#,##0\)"/>
    <numFmt numFmtId="180" formatCode="#,##0;&quot;△ &quot;#,##0"/>
    <numFmt numFmtId="181" formatCode="#,##0.0"/>
    <numFmt numFmtId="182" formatCode="#,##0,"/>
    <numFmt numFmtId="183" formatCode="#,###,##0;\-#,###,##0;&quot;-&quot;"/>
    <numFmt numFmtId="184" formatCode="#,##0.0;[Red]\-#,##0.0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79" fontId="7" fillId="0" borderId="0" applyBorder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1" applyNumberFormat="0" applyAlignment="0" applyProtection="0"/>
    <xf numFmtId="0" fontId="1" fillId="6" borderId="2" applyNumberFormat="0" applyFont="0" applyAlignment="0" applyProtection="0"/>
    <xf numFmtId="0" fontId="12" fillId="0" borderId="3" applyNumberFormat="0" applyFill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4" applyNumberFormat="0" applyAlignment="0" applyProtection="0"/>
    <xf numFmtId="0" fontId="19" fillId="17" borderId="8" applyNumberFormat="0" applyAlignment="0" applyProtection="0"/>
    <xf numFmtId="0" fontId="20" fillId="13" borderId="4" applyNumberFormat="0" applyAlignment="0" applyProtection="0"/>
    <xf numFmtId="0" fontId="7" fillId="0" borderId="0">
      <alignment vertical="center"/>
    </xf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/>
  </cellStyleXfs>
  <cellXfs count="198">
    <xf numFmtId="0" fontId="0" fillId="0" borderId="0" xfId="0"/>
    <xf numFmtId="0" fontId="26" fillId="0" borderId="0" xfId="43" applyFont="1" applyAlignment="1"/>
    <xf numFmtId="0" fontId="24" fillId="0" borderId="0" xfId="43" applyFont="1" applyAlignment="1"/>
    <xf numFmtId="0" fontId="27" fillId="0" borderId="0" xfId="43" applyFont="1" applyAlignment="1"/>
    <xf numFmtId="0" fontId="27" fillId="0" borderId="9" xfId="0" applyFont="1" applyBorder="1"/>
    <xf numFmtId="3" fontId="27" fillId="0" borderId="9" xfId="0" applyNumberFormat="1" applyFont="1" applyBorder="1" applyAlignment="1">
      <alignment horizontal="right"/>
    </xf>
    <xf numFmtId="0" fontId="28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10" xfId="0" applyFont="1" applyBorder="1"/>
    <xf numFmtId="0" fontId="28" fillId="0" borderId="0" xfId="49" applyFont="1"/>
    <xf numFmtId="0" fontId="28" fillId="0" borderId="0" xfId="49" applyFont="1" applyAlignment="1">
      <alignment horizontal="right"/>
    </xf>
    <xf numFmtId="0" fontId="27" fillId="0" borderId="0" xfId="49" applyFont="1"/>
    <xf numFmtId="0" fontId="27" fillId="0" borderId="0" xfId="49" quotePrefix="1" applyFont="1" applyAlignment="1">
      <alignment horizontal="right"/>
    </xf>
    <xf numFmtId="0" fontId="27" fillId="0" borderId="0" xfId="49" applyFont="1" applyAlignment="1">
      <alignment horizontal="right"/>
    </xf>
    <xf numFmtId="0" fontId="27" fillId="0" borderId="0" xfId="49" applyFont="1" applyAlignment="1">
      <alignment horizontal="center" vertical="center"/>
    </xf>
    <xf numFmtId="0" fontId="27" fillId="0" borderId="13" xfId="49" applyFont="1" applyBorder="1"/>
    <xf numFmtId="3" fontId="27" fillId="0" borderId="13" xfId="49" applyNumberFormat="1" applyFont="1" applyBorder="1" applyAlignment="1">
      <alignment horizontal="right"/>
    </xf>
    <xf numFmtId="3" fontId="27" fillId="0" borderId="0" xfId="49" applyNumberFormat="1" applyFont="1" applyAlignment="1">
      <alignment horizontal="right"/>
    </xf>
    <xf numFmtId="178" fontId="27" fillId="0" borderId="0" xfId="49" applyNumberFormat="1" applyFont="1" applyAlignment="1">
      <alignment horizontal="right"/>
    </xf>
    <xf numFmtId="183" fontId="27" fillId="0" borderId="0" xfId="0" applyNumberFormat="1" applyFont="1" applyAlignment="1">
      <alignment horizontal="right"/>
    </xf>
    <xf numFmtId="0" fontId="27" fillId="0" borderId="15" xfId="49" applyFont="1" applyBorder="1"/>
    <xf numFmtId="178" fontId="27" fillId="0" borderId="0" xfId="34" applyNumberFormat="1" applyFont="1" applyFill="1" applyBorder="1" applyAlignment="1">
      <alignment horizontal="right"/>
    </xf>
    <xf numFmtId="3" fontId="27" fillId="0" borderId="0" xfId="34" applyNumberFormat="1" applyFont="1" applyFill="1" applyBorder="1" applyAlignment="1">
      <alignment horizontal="right"/>
    </xf>
    <xf numFmtId="0" fontId="27" fillId="0" borderId="9" xfId="49" applyFont="1" applyBorder="1"/>
    <xf numFmtId="3" fontId="27" fillId="0" borderId="9" xfId="34" applyNumberFormat="1" applyFont="1" applyFill="1" applyBorder="1" applyAlignment="1">
      <alignment horizontal="right"/>
    </xf>
    <xf numFmtId="3" fontId="27" fillId="0" borderId="0" xfId="34" applyNumberFormat="1" applyFont="1" applyFill="1" applyAlignment="1">
      <alignment horizontal="right"/>
    </xf>
    <xf numFmtId="3" fontId="27" fillId="0" borderId="14" xfId="34" applyNumberFormat="1" applyFont="1" applyFill="1" applyBorder="1" applyAlignment="1">
      <alignment horizontal="right"/>
    </xf>
    <xf numFmtId="0" fontId="28" fillId="0" borderId="0" xfId="47" applyFont="1"/>
    <xf numFmtId="0" fontId="30" fillId="0" borderId="0" xfId="47" quotePrefix="1" applyFont="1" applyAlignment="1">
      <alignment horizontal="left"/>
    </xf>
    <xf numFmtId="0" fontId="30" fillId="0" borderId="0" xfId="47" applyFont="1"/>
    <xf numFmtId="0" fontId="27" fillId="0" borderId="0" xfId="47" quotePrefix="1" applyFont="1" applyAlignment="1">
      <alignment horizontal="left"/>
    </xf>
    <xf numFmtId="0" fontId="27" fillId="0" borderId="0" xfId="47" applyFont="1"/>
    <xf numFmtId="0" fontId="27" fillId="0" borderId="0" xfId="47" applyFont="1" applyAlignment="1">
      <alignment horizontal="right"/>
    </xf>
    <xf numFmtId="0" fontId="27" fillId="0" borderId="16" xfId="47" applyFont="1" applyBorder="1" applyAlignment="1">
      <alignment horizontal="center" vertical="center"/>
    </xf>
    <xf numFmtId="3" fontId="27" fillId="0" borderId="14" xfId="47" applyNumberFormat="1" applyFont="1" applyBorder="1" applyAlignment="1">
      <alignment horizontal="right"/>
    </xf>
    <xf numFmtId="3" fontId="27" fillId="0" borderId="0" xfId="47" applyNumberFormat="1" applyFont="1" applyAlignment="1">
      <alignment horizontal="right"/>
    </xf>
    <xf numFmtId="0" fontId="27" fillId="0" borderId="15" xfId="46" quotePrefix="1" applyFont="1" applyBorder="1" applyAlignment="1">
      <alignment horizontal="right"/>
    </xf>
    <xf numFmtId="183" fontId="27" fillId="0" borderId="0" xfId="47" applyNumberFormat="1" applyFont="1" applyAlignment="1">
      <alignment horizontal="right"/>
    </xf>
    <xf numFmtId="3" fontId="27" fillId="0" borderId="14" xfId="47" applyNumberFormat="1" applyFont="1" applyBorder="1"/>
    <xf numFmtId="183" fontId="27" fillId="0" borderId="0" xfId="47" applyNumberFormat="1" applyFont="1"/>
    <xf numFmtId="182" fontId="27" fillId="0" borderId="0" xfId="47" applyNumberFormat="1" applyFont="1" applyAlignment="1">
      <alignment horizontal="right"/>
    </xf>
    <xf numFmtId="0" fontId="27" fillId="0" borderId="0" xfId="46" applyFont="1"/>
    <xf numFmtId="182" fontId="27" fillId="0" borderId="0" xfId="46" applyNumberFormat="1" applyFont="1" applyAlignment="1">
      <alignment horizontal="right"/>
    </xf>
    <xf numFmtId="0" fontId="27" fillId="0" borderId="9" xfId="47" applyFont="1" applyBorder="1"/>
    <xf numFmtId="0" fontId="27" fillId="0" borderId="10" xfId="47" applyFont="1" applyBorder="1"/>
    <xf numFmtId="3" fontId="27" fillId="0" borderId="9" xfId="47" applyNumberFormat="1" applyFont="1" applyBorder="1" applyAlignment="1">
      <alignment horizontal="right"/>
    </xf>
    <xf numFmtId="0" fontId="28" fillId="0" borderId="0" xfId="47" quotePrefix="1" applyFont="1" applyAlignment="1">
      <alignment horizontal="left"/>
    </xf>
    <xf numFmtId="0" fontId="27" fillId="0" borderId="17" xfId="47" applyFont="1" applyBorder="1" applyAlignment="1">
      <alignment horizontal="center" vertical="center"/>
    </xf>
    <xf numFmtId="3" fontId="27" fillId="0" borderId="0" xfId="47" applyNumberFormat="1" applyFont="1"/>
    <xf numFmtId="0" fontId="27" fillId="0" borderId="0" xfId="47" quotePrefix="1" applyFont="1"/>
    <xf numFmtId="3" fontId="27" fillId="0" borderId="0" xfId="0" applyNumberFormat="1" applyFont="1" applyAlignment="1">
      <alignment horizontal="right"/>
    </xf>
    <xf numFmtId="3" fontId="27" fillId="0" borderId="16" xfId="47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0" fontId="28" fillId="0" borderId="0" xfId="46" applyFont="1"/>
    <xf numFmtId="0" fontId="27" fillId="0" borderId="0" xfId="46" quotePrefix="1" applyFont="1" applyAlignment="1">
      <alignment horizontal="left"/>
    </xf>
    <xf numFmtId="0" fontId="27" fillId="0" borderId="0" xfId="46" applyFont="1" applyAlignment="1">
      <alignment horizontal="right"/>
    </xf>
    <xf numFmtId="0" fontId="27" fillId="0" borderId="18" xfId="46" applyFont="1" applyBorder="1" applyAlignment="1">
      <alignment horizontal="center" vertical="center"/>
    </xf>
    <xf numFmtId="0" fontId="27" fillId="0" borderId="11" xfId="46" applyFont="1" applyBorder="1" applyAlignment="1">
      <alignment horizontal="center" vertical="center"/>
    </xf>
    <xf numFmtId="3" fontId="27" fillId="0" borderId="0" xfId="46" applyNumberFormat="1" applyFont="1"/>
    <xf numFmtId="0" fontId="27" fillId="0" borderId="0" xfId="46" quotePrefix="1" applyFont="1" applyAlignment="1">
      <alignment horizontal="right"/>
    </xf>
    <xf numFmtId="0" fontId="27" fillId="0" borderId="10" xfId="46" applyFont="1" applyBorder="1"/>
    <xf numFmtId="0" fontId="28" fillId="0" borderId="0" xfId="0" quotePrefix="1" applyFont="1" applyAlignment="1">
      <alignment horizontal="left"/>
    </xf>
    <xf numFmtId="0" fontId="28" fillId="0" borderId="0" xfId="34" applyNumberFormat="1" applyFont="1" applyFill="1"/>
    <xf numFmtId="0" fontId="27" fillId="0" borderId="0" xfId="0" quotePrefix="1" applyFont="1" applyAlignment="1">
      <alignment horizontal="left"/>
    </xf>
    <xf numFmtId="0" fontId="27" fillId="0" borderId="11" xfId="34" applyNumberFormat="1" applyFont="1" applyFill="1" applyBorder="1" applyAlignment="1">
      <alignment horizontal="center" vertical="center"/>
    </xf>
    <xf numFmtId="0" fontId="27" fillId="0" borderId="13" xfId="0" applyFont="1" applyBorder="1"/>
    <xf numFmtId="0" fontId="27" fillId="0" borderId="19" xfId="0" applyFont="1" applyBorder="1"/>
    <xf numFmtId="0" fontId="27" fillId="0" borderId="15" xfId="0" applyFont="1" applyBorder="1"/>
    <xf numFmtId="38" fontId="27" fillId="0" borderId="0" xfId="34" applyFont="1" applyFill="1"/>
    <xf numFmtId="38" fontId="27" fillId="0" borderId="0" xfId="34" applyFont="1" applyFill="1" applyBorder="1"/>
    <xf numFmtId="0" fontId="27" fillId="0" borderId="0" xfId="0" applyFont="1" applyAlignment="1">
      <alignment vertical="top"/>
    </xf>
    <xf numFmtId="0" fontId="27" fillId="0" borderId="0" xfId="34" applyNumberFormat="1" applyFont="1" applyFill="1"/>
    <xf numFmtId="0" fontId="27" fillId="0" borderId="0" xfId="0" applyFont="1" applyAlignment="1">
      <alignment wrapText="1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50" applyFont="1"/>
    <xf numFmtId="0" fontId="27" fillId="0" borderId="12" xfId="0" applyFont="1" applyBorder="1" applyAlignment="1">
      <alignment horizontal="center" vertical="center"/>
    </xf>
    <xf numFmtId="0" fontId="27" fillId="0" borderId="0" xfId="50" applyFont="1"/>
    <xf numFmtId="0" fontId="27" fillId="0" borderId="15" xfId="50" applyFont="1" applyBorder="1"/>
    <xf numFmtId="3" fontId="27" fillId="0" borderId="0" xfId="50" applyNumberFormat="1" applyFont="1" applyAlignment="1">
      <alignment horizontal="right"/>
    </xf>
    <xf numFmtId="3" fontId="27" fillId="0" borderId="13" xfId="50" applyNumberFormat="1" applyFont="1" applyBorder="1" applyAlignment="1">
      <alignment horizontal="right"/>
    </xf>
    <xf numFmtId="0" fontId="27" fillId="0" borderId="0" xfId="50" applyFont="1" applyAlignment="1">
      <alignment horizontal="right"/>
    </xf>
    <xf numFmtId="0" fontId="27" fillId="0" borderId="0" xfId="50" applyFont="1" applyAlignment="1">
      <alignment vertical="top"/>
    </xf>
    <xf numFmtId="0" fontId="27" fillId="0" borderId="9" xfId="50" applyFont="1" applyBorder="1"/>
    <xf numFmtId="0" fontId="27" fillId="0" borderId="10" xfId="50" applyFont="1" applyBorder="1"/>
    <xf numFmtId="3" fontId="27" fillId="0" borderId="9" xfId="50" applyNumberFormat="1" applyFont="1" applyBorder="1" applyAlignment="1">
      <alignment horizontal="right"/>
    </xf>
    <xf numFmtId="3" fontId="27" fillId="0" borderId="0" xfId="0" applyNumberFormat="1" applyFont="1"/>
    <xf numFmtId="0" fontId="27" fillId="0" borderId="20" xfId="0" applyFont="1" applyBorder="1" applyAlignment="1">
      <alignment horizontal="center" vertical="center" wrapText="1"/>
    </xf>
    <xf numFmtId="181" fontId="27" fillId="0" borderId="0" xfId="0" applyNumberFormat="1" applyFont="1" applyAlignment="1">
      <alignment horizontal="right"/>
    </xf>
    <xf numFmtId="38" fontId="27" fillId="0" borderId="0" xfId="0" applyNumberFormat="1" applyFont="1" applyAlignment="1">
      <alignment horizontal="right"/>
    </xf>
    <xf numFmtId="38" fontId="27" fillId="0" borderId="0" xfId="0" applyNumberFormat="1" applyFont="1"/>
    <xf numFmtId="3" fontId="27" fillId="0" borderId="14" xfId="50" applyNumberFormat="1" applyFont="1" applyBorder="1" applyAlignment="1">
      <alignment horizontal="right"/>
    </xf>
    <xf numFmtId="181" fontId="27" fillId="0" borderId="0" xfId="50" applyNumberFormat="1" applyFont="1" applyAlignment="1">
      <alignment horizontal="right"/>
    </xf>
    <xf numFmtId="3" fontId="27" fillId="0" borderId="16" xfId="50" applyNumberFormat="1" applyFont="1" applyBorder="1" applyAlignment="1">
      <alignment horizontal="right"/>
    </xf>
    <xf numFmtId="181" fontId="27" fillId="0" borderId="9" xfId="50" applyNumberFormat="1" applyFont="1" applyBorder="1" applyAlignment="1">
      <alignment horizontal="right"/>
    </xf>
    <xf numFmtId="38" fontId="27" fillId="0" borderId="0" xfId="47" applyNumberFormat="1" applyFont="1"/>
    <xf numFmtId="183" fontId="27" fillId="0" borderId="0" xfId="34" applyNumberFormat="1" applyFont="1" applyFill="1" applyBorder="1" applyAlignment="1"/>
    <xf numFmtId="38" fontId="27" fillId="0" borderId="14" xfId="43" applyNumberFormat="1" applyFont="1" applyBorder="1" applyAlignment="1">
      <alignment horizontal="right"/>
    </xf>
    <xf numFmtId="3" fontId="27" fillId="0" borderId="0" xfId="43" applyNumberFormat="1" applyFont="1" applyAlignment="1">
      <alignment horizontal="right"/>
    </xf>
    <xf numFmtId="181" fontId="27" fillId="0" borderId="0" xfId="43" applyNumberFormat="1" applyFont="1" applyAlignment="1">
      <alignment horizontal="right"/>
    </xf>
    <xf numFmtId="38" fontId="27" fillId="0" borderId="14" xfId="34" applyFont="1" applyFill="1" applyBorder="1" applyAlignment="1"/>
    <xf numFmtId="38" fontId="27" fillId="0" borderId="0" xfId="34" applyFont="1" applyFill="1" applyBorder="1" applyAlignment="1">
      <alignment horizontal="right"/>
    </xf>
    <xf numFmtId="38" fontId="27" fillId="0" borderId="0" xfId="34" applyFont="1" applyFill="1" applyBorder="1" applyAlignment="1"/>
    <xf numFmtId="38" fontId="27" fillId="0" borderId="14" xfId="34" applyFont="1" applyFill="1" applyBorder="1" applyAlignment="1">
      <alignment horizontal="right"/>
    </xf>
    <xf numFmtId="183" fontId="27" fillId="0" borderId="0" xfId="34" applyNumberFormat="1" applyFont="1" applyFill="1" applyBorder="1" applyAlignment="1">
      <alignment horizontal="right"/>
    </xf>
    <xf numFmtId="177" fontId="27" fillId="0" borderId="0" xfId="34" applyNumberFormat="1" applyFont="1" applyFill="1" applyBorder="1" applyAlignment="1">
      <alignment horizontal="right"/>
    </xf>
    <xf numFmtId="0" fontId="27" fillId="0" borderId="0" xfId="47" applyFont="1" applyAlignment="1">
      <alignment horizontal="left"/>
    </xf>
    <xf numFmtId="0" fontId="28" fillId="0" borderId="0" xfId="0" applyFont="1" applyAlignment="1">
      <alignment horizontal="right"/>
    </xf>
    <xf numFmtId="0" fontId="27" fillId="0" borderId="22" xfId="0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right"/>
    </xf>
    <xf numFmtId="183" fontId="27" fillId="0" borderId="9" xfId="0" applyNumberFormat="1" applyFont="1" applyBorder="1" applyAlignment="1">
      <alignment horizontal="right"/>
    </xf>
    <xf numFmtId="0" fontId="27" fillId="0" borderId="16" xfId="0" applyFont="1" applyBorder="1" applyAlignment="1">
      <alignment horizontal="center" vertical="center"/>
    </xf>
    <xf numFmtId="3" fontId="27" fillId="0" borderId="14" xfId="43" applyNumberFormat="1" applyFont="1" applyBorder="1" applyAlignment="1">
      <alignment horizontal="right"/>
    </xf>
    <xf numFmtId="0" fontId="27" fillId="0" borderId="0" xfId="48" quotePrefix="1" applyFont="1" applyAlignment="1">
      <alignment horizontal="right"/>
    </xf>
    <xf numFmtId="0" fontId="27" fillId="0" borderId="11" xfId="49" applyFont="1" applyBorder="1" applyAlignment="1">
      <alignment horizontal="center" vertical="center"/>
    </xf>
    <xf numFmtId="0" fontId="28" fillId="0" borderId="0" xfId="48" applyFont="1"/>
    <xf numFmtId="0" fontId="27" fillId="0" borderId="0" xfId="48" applyFont="1"/>
    <xf numFmtId="0" fontId="27" fillId="0" borderId="0" xfId="48" applyFont="1" applyAlignment="1">
      <alignment horizontal="right"/>
    </xf>
    <xf numFmtId="0" fontId="27" fillId="0" borderId="17" xfId="48" quotePrefix="1" applyFont="1" applyBorder="1" applyAlignment="1">
      <alignment horizontal="center" vertical="center"/>
    </xf>
    <xf numFmtId="0" fontId="27" fillId="0" borderId="10" xfId="48" quotePrefix="1" applyFont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7" fillId="0" borderId="9" xfId="48" applyFont="1" applyBorder="1" applyAlignment="1">
      <alignment horizontal="center" vertical="center"/>
    </xf>
    <xf numFmtId="3" fontId="27" fillId="0" borderId="14" xfId="48" applyNumberFormat="1" applyFont="1" applyBorder="1" applyAlignment="1">
      <alignment horizontal="right"/>
    </xf>
    <xf numFmtId="3" fontId="27" fillId="0" borderId="0" xfId="48" applyNumberFormat="1" applyFont="1" applyAlignment="1">
      <alignment horizontal="right"/>
    </xf>
    <xf numFmtId="181" fontId="27" fillId="0" borderId="15" xfId="48" applyNumberFormat="1" applyFont="1" applyBorder="1" applyAlignment="1">
      <alignment horizontal="right"/>
    </xf>
    <xf numFmtId="181" fontId="27" fillId="0" borderId="0" xfId="48" applyNumberFormat="1" applyFont="1" applyAlignment="1">
      <alignment horizontal="right"/>
    </xf>
    <xf numFmtId="176" fontId="27" fillId="0" borderId="0" xfId="48" applyNumberFormat="1" applyFont="1"/>
    <xf numFmtId="0" fontId="27" fillId="0" borderId="14" xfId="48" applyFont="1" applyBorder="1"/>
    <xf numFmtId="0" fontId="27" fillId="0" borderId="0" xfId="48" applyFont="1" applyAlignment="1">
      <alignment horizontal="center"/>
    </xf>
    <xf numFmtId="0" fontId="27" fillId="0" borderId="0" xfId="48" quotePrefix="1" applyFont="1"/>
    <xf numFmtId="0" fontId="27" fillId="0" borderId="9" xfId="48" applyFont="1" applyBorder="1"/>
    <xf numFmtId="0" fontId="27" fillId="0" borderId="10" xfId="48" applyFont="1" applyBorder="1"/>
    <xf numFmtId="3" fontId="27" fillId="0" borderId="16" xfId="48" applyNumberFormat="1" applyFont="1" applyBorder="1" applyAlignment="1">
      <alignment horizontal="right"/>
    </xf>
    <xf numFmtId="3" fontId="27" fillId="0" borderId="9" xfId="48" applyNumberFormat="1" applyFont="1" applyBorder="1" applyAlignment="1">
      <alignment horizontal="right"/>
    </xf>
    <xf numFmtId="181" fontId="27" fillId="0" borderId="10" xfId="48" applyNumberFormat="1" applyFont="1" applyBorder="1" applyAlignment="1">
      <alignment horizontal="right"/>
    </xf>
    <xf numFmtId="181" fontId="27" fillId="0" borderId="9" xfId="48" applyNumberFormat="1" applyFont="1" applyBorder="1" applyAlignment="1">
      <alignment horizontal="right"/>
    </xf>
    <xf numFmtId="0" fontId="27" fillId="0" borderId="1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right"/>
    </xf>
    <xf numFmtId="0" fontId="27" fillId="0" borderId="15" xfId="0" quotePrefix="1" applyFont="1" applyBorder="1" applyAlignment="1">
      <alignment horizontal="right"/>
    </xf>
    <xf numFmtId="0" fontId="27" fillId="0" borderId="10" xfId="0" quotePrefix="1" applyFont="1" applyBorder="1" applyAlignment="1">
      <alignment horizontal="right"/>
    </xf>
    <xf numFmtId="180" fontId="27" fillId="0" borderId="0" xfId="0" applyNumberFormat="1" applyFont="1"/>
    <xf numFmtId="3" fontId="27" fillId="0" borderId="12" xfId="34" applyNumberFormat="1" applyFont="1" applyFill="1" applyBorder="1" applyAlignment="1">
      <alignment horizontal="right"/>
    </xf>
    <xf numFmtId="0" fontId="27" fillId="0" borderId="18" xfId="49" applyFont="1" applyBorder="1" applyAlignment="1">
      <alignment horizontal="center" vertical="center"/>
    </xf>
    <xf numFmtId="0" fontId="27" fillId="0" borderId="19" xfId="0" applyFont="1" applyBorder="1" applyAlignment="1">
      <alignment horizontal="right"/>
    </xf>
    <xf numFmtId="0" fontId="27" fillId="0" borderId="15" xfId="0" quotePrefix="1" applyFont="1" applyBorder="1"/>
    <xf numFmtId="0" fontId="27" fillId="0" borderId="19" xfId="49" applyFont="1" applyBorder="1"/>
    <xf numFmtId="0" fontId="27" fillId="0" borderId="15" xfId="49" applyFont="1" applyBorder="1" applyAlignment="1">
      <alignment shrinkToFit="1"/>
    </xf>
    <xf numFmtId="0" fontId="27" fillId="0" borderId="10" xfId="49" applyFont="1" applyBorder="1"/>
    <xf numFmtId="184" fontId="27" fillId="0" borderId="0" xfId="0" applyNumberFormat="1" applyFont="1"/>
    <xf numFmtId="3" fontId="27" fillId="0" borderId="14" xfId="45" applyNumberFormat="1" applyFont="1" applyBorder="1"/>
    <xf numFmtId="3" fontId="27" fillId="0" borderId="0" xfId="45" applyNumberFormat="1" applyFont="1"/>
    <xf numFmtId="183" fontId="27" fillId="0" borderId="14" xfId="47" applyNumberFormat="1" applyFont="1" applyBorder="1" applyAlignment="1">
      <alignment horizontal="right"/>
    </xf>
    <xf numFmtId="183" fontId="27" fillId="0" borderId="0" xfId="46" applyNumberFormat="1" applyFont="1" applyAlignment="1">
      <alignment horizontal="right"/>
    </xf>
    <xf numFmtId="0" fontId="24" fillId="0" borderId="0" xfId="43" applyFont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7" fillId="0" borderId="18" xfId="50" applyFont="1" applyBorder="1" applyAlignment="1">
      <alignment horizontal="center" vertical="center"/>
    </xf>
    <xf numFmtId="0" fontId="27" fillId="0" borderId="21" xfId="50" applyFont="1" applyBorder="1" applyAlignment="1">
      <alignment horizontal="center" vertical="center"/>
    </xf>
    <xf numFmtId="0" fontId="27" fillId="0" borderId="0" xfId="0" applyFont="1" applyAlignment="1">
      <alignment wrapText="1"/>
    </xf>
    <xf numFmtId="0" fontId="27" fillId="0" borderId="15" xfId="0" applyFont="1" applyBorder="1"/>
    <xf numFmtId="0" fontId="27" fillId="0" borderId="18" xfId="46" applyFont="1" applyBorder="1" applyAlignment="1">
      <alignment horizontal="center" vertical="center"/>
    </xf>
    <xf numFmtId="0" fontId="27" fillId="0" borderId="21" xfId="46" applyFont="1" applyBorder="1" applyAlignment="1">
      <alignment horizontal="center" vertical="center"/>
    </xf>
    <xf numFmtId="0" fontId="27" fillId="0" borderId="11" xfId="47" applyFont="1" applyBorder="1" applyAlignment="1">
      <alignment horizontal="center" vertical="center"/>
    </xf>
    <xf numFmtId="0" fontId="27" fillId="0" borderId="18" xfId="47" applyFont="1" applyBorder="1" applyAlignment="1">
      <alignment horizontal="center" vertical="center"/>
    </xf>
    <xf numFmtId="0" fontId="27" fillId="0" borderId="13" xfId="47" applyFont="1" applyBorder="1" applyAlignment="1">
      <alignment horizontal="center" vertical="center"/>
    </xf>
    <xf numFmtId="0" fontId="27" fillId="0" borderId="19" xfId="47" applyFont="1" applyBorder="1" applyAlignment="1">
      <alignment horizontal="center" vertical="center"/>
    </xf>
    <xf numFmtId="0" fontId="27" fillId="0" borderId="9" xfId="47" applyFont="1" applyBorder="1" applyAlignment="1">
      <alignment horizontal="center" vertical="center"/>
    </xf>
    <xf numFmtId="0" fontId="27" fillId="0" borderId="10" xfId="47" applyFont="1" applyBorder="1" applyAlignment="1">
      <alignment horizontal="center" vertical="center"/>
    </xf>
    <xf numFmtId="0" fontId="27" fillId="0" borderId="21" xfId="47" applyFont="1" applyBorder="1" applyAlignment="1">
      <alignment horizontal="center" vertical="center"/>
    </xf>
    <xf numFmtId="0" fontId="27" fillId="0" borderId="13" xfId="48" applyFont="1" applyBorder="1" applyAlignment="1">
      <alignment horizontal="center" vertical="center"/>
    </xf>
    <xf numFmtId="0" fontId="27" fillId="0" borderId="19" xfId="48" applyFont="1" applyBorder="1" applyAlignment="1">
      <alignment horizontal="center" vertical="center"/>
    </xf>
    <xf numFmtId="0" fontId="27" fillId="0" borderId="9" xfId="48" applyFont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7" fillId="0" borderId="11" xfId="48" applyFont="1" applyBorder="1" applyAlignment="1">
      <alignment horizontal="center" vertical="center"/>
    </xf>
    <xf numFmtId="0" fontId="27" fillId="0" borderId="18" xfId="48" applyFont="1" applyBorder="1" applyAlignment="1">
      <alignment horizontal="center" vertical="center"/>
    </xf>
    <xf numFmtId="0" fontId="27" fillId="0" borderId="21" xfId="48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7" fillId="0" borderId="0" xfId="49" applyFont="1" applyAlignment="1">
      <alignment shrinkToFit="1"/>
    </xf>
    <xf numFmtId="0" fontId="1" fillId="0" borderId="15" xfId="0" applyFont="1" applyBorder="1"/>
  </cellXfs>
  <cellStyles count="54">
    <cellStyle name="Excel Built-in Comma [0]" xfId="1" xr:uid="{00000000-0005-0000-0000-000000000000}"/>
    <cellStyle name="アクセント 1" xfId="2" builtinId="29" customBuiltin="1"/>
    <cellStyle name="アクセント 1 - 20%" xfId="3" xr:uid="{00000000-0005-0000-0000-000002000000}"/>
    <cellStyle name="アクセント 1 - 40%" xfId="4" xr:uid="{00000000-0005-0000-0000-000003000000}"/>
    <cellStyle name="アクセント 1 - 60%" xfId="5" xr:uid="{00000000-0005-0000-0000-000004000000}"/>
    <cellStyle name="アクセント 2" xfId="6" builtinId="33" customBuiltin="1"/>
    <cellStyle name="アクセント 2 - 20%" xfId="7" xr:uid="{00000000-0005-0000-0000-000006000000}"/>
    <cellStyle name="アクセント 2 - 40%" xfId="8" xr:uid="{00000000-0005-0000-0000-000007000000}"/>
    <cellStyle name="アクセント 2 - 60%" xfId="9" xr:uid="{00000000-0005-0000-0000-000008000000}"/>
    <cellStyle name="アクセント 3" xfId="10" builtinId="37" customBuiltin="1"/>
    <cellStyle name="アクセント 3 - 20%" xfId="11" xr:uid="{00000000-0005-0000-0000-00000A000000}"/>
    <cellStyle name="アクセント 3 - 40%" xfId="12" xr:uid="{00000000-0005-0000-0000-00000B000000}"/>
    <cellStyle name="アクセント 3 - 60%" xfId="13" xr:uid="{00000000-0005-0000-0000-00000C000000}"/>
    <cellStyle name="アクセント 4" xfId="14" builtinId="41" customBuiltin="1"/>
    <cellStyle name="アクセント 4 - 20%" xfId="15" xr:uid="{00000000-0005-0000-0000-00000E000000}"/>
    <cellStyle name="アクセント 4 - 40%" xfId="16" xr:uid="{00000000-0005-0000-0000-00000F000000}"/>
    <cellStyle name="アクセント 4 - 60%" xfId="17" xr:uid="{00000000-0005-0000-0000-000010000000}"/>
    <cellStyle name="アクセント 5" xfId="18" builtinId="45" customBuiltin="1"/>
    <cellStyle name="アクセント 5 - 20%" xfId="19" xr:uid="{00000000-0005-0000-0000-000012000000}"/>
    <cellStyle name="アクセント 5 - 40%" xfId="20" xr:uid="{00000000-0005-0000-0000-000013000000}"/>
    <cellStyle name="アクセント 5 - 60%" xfId="21" xr:uid="{00000000-0005-0000-0000-000014000000}"/>
    <cellStyle name="アクセント 6" xfId="22" builtinId="49" customBuiltin="1"/>
    <cellStyle name="アクセント 6 - 20%" xfId="23" xr:uid="{00000000-0005-0000-0000-000016000000}"/>
    <cellStyle name="アクセント 6 - 40%" xfId="24" xr:uid="{00000000-0005-0000-0000-000017000000}"/>
    <cellStyle name="アクセント 6 - 60%" xfId="25" xr:uid="{00000000-0005-0000-0000-000018000000}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強調 1" xfId="30" xr:uid="{00000000-0005-0000-0000-00001D000000}"/>
    <cellStyle name="強調 2" xfId="31" xr:uid="{00000000-0005-0000-0000-00001E000000}"/>
    <cellStyle name="強調 3" xfId="32" xr:uid="{00000000-0005-0000-0000-00001F000000}"/>
    <cellStyle name="警告文" xfId="33" builtinId="11" customBuiltin="1"/>
    <cellStyle name="桁区切り" xfId="34" builtinId="6"/>
    <cellStyle name="桁区切り 2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_Sheet1" xfId="45" xr:uid="{00000000-0005-0000-0000-00002D000000}"/>
    <cellStyle name="標準_T121511a" xfId="46" xr:uid="{00000000-0005-0000-0000-00002E000000}"/>
    <cellStyle name="標準_T121512a" xfId="47" xr:uid="{00000000-0005-0000-0000-00002F000000}"/>
    <cellStyle name="標準_T121513a" xfId="48" xr:uid="{00000000-0005-0000-0000-000030000000}"/>
    <cellStyle name="標準_T121514a" xfId="49" xr:uid="{00000000-0005-0000-0000-000031000000}"/>
    <cellStyle name="標準_t1415印刷用" xfId="50" xr:uid="{00000000-0005-0000-0000-000032000000}"/>
    <cellStyle name="不良" xfId="51" xr:uid="{00000000-0005-0000-0000-000033000000}"/>
    <cellStyle name="普通" xfId="52" xr:uid="{00000000-0005-0000-0000-000034000000}"/>
    <cellStyle name="良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7"/>
  <sheetViews>
    <sheetView tabSelected="1" zoomScaleNormal="100" zoomScaleSheetLayoutView="100" workbookViewId="0">
      <selection sqref="A1:M1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156" t="s">
        <v>192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4" spans="1:13" x14ac:dyDescent="0.15">
      <c r="C4" s="1" t="s">
        <v>203</v>
      </c>
    </row>
    <row r="5" spans="1:13" x14ac:dyDescent="0.15">
      <c r="C5" s="1" t="s">
        <v>194</v>
      </c>
    </row>
    <row r="6" spans="1:13" x14ac:dyDescent="0.15">
      <c r="C6" s="1" t="s">
        <v>196</v>
      </c>
    </row>
    <row r="7" spans="1:13" x14ac:dyDescent="0.15">
      <c r="C7" s="1" t="s">
        <v>223</v>
      </c>
    </row>
    <row r="8" spans="1:13" x14ac:dyDescent="0.15">
      <c r="C8" s="1" t="s">
        <v>206</v>
      </c>
    </row>
    <row r="9" spans="1:13" x14ac:dyDescent="0.15">
      <c r="C9" s="1" t="s">
        <v>207</v>
      </c>
    </row>
    <row r="10" spans="1:13" x14ac:dyDescent="0.15">
      <c r="C10" s="1" t="s">
        <v>208</v>
      </c>
    </row>
    <row r="11" spans="1:13" x14ac:dyDescent="0.15">
      <c r="C11" s="1" t="s">
        <v>209</v>
      </c>
    </row>
    <row r="12" spans="1:13" x14ac:dyDescent="0.15">
      <c r="C12" s="1" t="s">
        <v>224</v>
      </c>
    </row>
    <row r="13" spans="1:13" x14ac:dyDescent="0.15">
      <c r="C13" s="1" t="s">
        <v>225</v>
      </c>
    </row>
    <row r="14" spans="1:13" x14ac:dyDescent="0.15">
      <c r="C14" s="1" t="s">
        <v>226</v>
      </c>
    </row>
    <row r="15" spans="1:13" x14ac:dyDescent="0.15">
      <c r="C15" s="1" t="s">
        <v>227</v>
      </c>
    </row>
    <row r="16" spans="1:13" x14ac:dyDescent="0.15">
      <c r="C16" s="1" t="s">
        <v>228</v>
      </c>
    </row>
    <row r="17" spans="3:7" x14ac:dyDescent="0.15">
      <c r="C17" s="1" t="s">
        <v>229</v>
      </c>
    </row>
    <row r="18" spans="3:7" x14ac:dyDescent="0.15">
      <c r="C18" s="1" t="s">
        <v>230</v>
      </c>
    </row>
    <row r="21" spans="3:7" x14ac:dyDescent="0.15">
      <c r="C21" s="3" t="s">
        <v>197</v>
      </c>
      <c r="D21" s="3"/>
      <c r="E21" s="3"/>
      <c r="F21" s="3"/>
      <c r="G21" s="3"/>
    </row>
    <row r="22" spans="3:7" s="3" customFormat="1" ht="11.25" x14ac:dyDescent="0.15">
      <c r="C22" s="3" t="s">
        <v>210</v>
      </c>
    </row>
    <row r="23" spans="3:7" s="3" customFormat="1" ht="11.25" x14ac:dyDescent="0.15">
      <c r="C23" s="3" t="s">
        <v>231</v>
      </c>
    </row>
    <row r="24" spans="3:7" s="3" customFormat="1" ht="11.25" x14ac:dyDescent="0.15"/>
    <row r="25" spans="3:7" s="3" customFormat="1" ht="11.25" x14ac:dyDescent="0.15"/>
    <row r="26" spans="3:7" s="3" customFormat="1" ht="11.25" x14ac:dyDescent="0.15"/>
    <row r="27" spans="3:7" s="3" customFormat="1" x14ac:dyDescent="0.15">
      <c r="C27" s="1"/>
      <c r="D27" s="1"/>
      <c r="E27" s="1"/>
      <c r="F27" s="1"/>
      <c r="G27" s="1"/>
    </row>
  </sheetData>
  <mergeCells count="1">
    <mergeCell ref="A1:M1"/>
  </mergeCells>
  <phoneticPr fontId="2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71"/>
  <sheetViews>
    <sheetView zoomScaleNormal="100" workbookViewId="0"/>
  </sheetViews>
  <sheetFormatPr defaultColWidth="10.140625" defaultRowHeight="12" customHeight="1" x14ac:dyDescent="0.15"/>
  <cols>
    <col min="1" max="1" width="6.140625" style="42" customWidth="1"/>
    <col min="2" max="2" width="13.42578125" style="42" customWidth="1"/>
    <col min="3" max="6" width="18" style="42" customWidth="1"/>
    <col min="7" max="16384" width="10.140625" style="42"/>
  </cols>
  <sheetData>
    <row r="1" spans="1:7" s="54" customFormat="1" ht="15.75" customHeight="1" x14ac:dyDescent="0.2">
      <c r="A1" s="54" t="s">
        <v>234</v>
      </c>
    </row>
    <row r="2" spans="1:7" ht="11.25" x14ac:dyDescent="0.15">
      <c r="A2" s="55"/>
      <c r="C2" s="59"/>
      <c r="F2" s="56" t="s">
        <v>169</v>
      </c>
    </row>
    <row r="3" spans="1:7" ht="15" customHeight="1" x14ac:dyDescent="0.15">
      <c r="A3" s="178" t="s">
        <v>274</v>
      </c>
      <c r="B3" s="179"/>
      <c r="C3" s="57" t="s">
        <v>79</v>
      </c>
      <c r="D3" s="58" t="s">
        <v>275</v>
      </c>
      <c r="E3" s="58" t="s">
        <v>80</v>
      </c>
      <c r="F3" s="58" t="s">
        <v>276</v>
      </c>
    </row>
    <row r="4" spans="1:7" ht="11.25" x14ac:dyDescent="0.15">
      <c r="B4" s="37" t="s">
        <v>342</v>
      </c>
      <c r="C4" s="51">
        <v>1051957</v>
      </c>
      <c r="D4" s="51">
        <v>638100</v>
      </c>
      <c r="E4" s="51">
        <v>9466</v>
      </c>
      <c r="F4" s="51">
        <v>404391</v>
      </c>
    </row>
    <row r="5" spans="1:7" ht="11.25" x14ac:dyDescent="0.15">
      <c r="B5" s="60" t="s">
        <v>345</v>
      </c>
      <c r="C5" s="53">
        <v>1038410</v>
      </c>
      <c r="D5" s="51">
        <v>637554</v>
      </c>
      <c r="E5" s="51">
        <v>9491</v>
      </c>
      <c r="F5" s="51">
        <v>391365</v>
      </c>
    </row>
    <row r="6" spans="1:7" ht="11.25" x14ac:dyDescent="0.15">
      <c r="B6" s="60" t="s">
        <v>367</v>
      </c>
      <c r="C6" s="53">
        <v>1016303</v>
      </c>
      <c r="D6" s="51">
        <v>628708</v>
      </c>
      <c r="E6" s="51">
        <v>10252</v>
      </c>
      <c r="F6" s="51">
        <v>377343</v>
      </c>
      <c r="G6" s="59"/>
    </row>
    <row r="7" spans="1:7" ht="11.25" x14ac:dyDescent="0.15">
      <c r="B7" s="60" t="s">
        <v>381</v>
      </c>
      <c r="C7" s="53">
        <v>985519</v>
      </c>
      <c r="D7" s="51">
        <v>617148</v>
      </c>
      <c r="E7" s="51">
        <v>10891</v>
      </c>
      <c r="F7" s="51">
        <v>357480</v>
      </c>
      <c r="G7" s="59"/>
    </row>
    <row r="8" spans="1:7" ht="11.25" x14ac:dyDescent="0.15">
      <c r="B8" s="60" t="s">
        <v>382</v>
      </c>
      <c r="C8" s="53">
        <v>959077</v>
      </c>
      <c r="D8" s="51">
        <v>606762</v>
      </c>
      <c r="E8" s="51">
        <v>11603</v>
      </c>
      <c r="F8" s="51">
        <v>340712</v>
      </c>
      <c r="G8" s="59"/>
    </row>
    <row r="9" spans="1:7" ht="7.5" customHeight="1" x14ac:dyDescent="0.15">
      <c r="B9" s="55"/>
      <c r="C9" s="53"/>
      <c r="D9" s="51"/>
      <c r="E9" s="51"/>
      <c r="F9" s="51"/>
    </row>
    <row r="10" spans="1:7" ht="11.25" x14ac:dyDescent="0.15">
      <c r="A10" s="7"/>
      <c r="B10" s="42" t="s">
        <v>5</v>
      </c>
      <c r="C10" s="152">
        <v>193365</v>
      </c>
      <c r="D10" s="153">
        <v>121529</v>
      </c>
      <c r="E10" s="153">
        <v>2552</v>
      </c>
      <c r="F10" s="153">
        <v>69284</v>
      </c>
      <c r="G10" s="59"/>
    </row>
    <row r="11" spans="1:7" ht="11.25" x14ac:dyDescent="0.15">
      <c r="A11" s="7"/>
      <c r="B11" s="42" t="s">
        <v>6</v>
      </c>
      <c r="C11" s="152">
        <v>130341</v>
      </c>
      <c r="D11" s="153">
        <v>76231</v>
      </c>
      <c r="E11" s="153">
        <v>1874</v>
      </c>
      <c r="F11" s="153">
        <v>52236</v>
      </c>
      <c r="G11" s="59"/>
    </row>
    <row r="12" spans="1:7" ht="11.25" x14ac:dyDescent="0.15">
      <c r="A12" s="7"/>
      <c r="B12" s="42" t="s">
        <v>7</v>
      </c>
      <c r="C12" s="152">
        <v>124547</v>
      </c>
      <c r="D12" s="153">
        <v>73564</v>
      </c>
      <c r="E12" s="153">
        <v>1303</v>
      </c>
      <c r="F12" s="153">
        <v>49680</v>
      </c>
      <c r="G12" s="59"/>
    </row>
    <row r="13" spans="1:7" ht="11.25" x14ac:dyDescent="0.15">
      <c r="A13" s="7"/>
      <c r="B13" s="42" t="s">
        <v>8</v>
      </c>
      <c r="C13" s="152">
        <v>38212</v>
      </c>
      <c r="D13" s="153">
        <v>24892</v>
      </c>
      <c r="E13" s="153">
        <v>415</v>
      </c>
      <c r="F13" s="153">
        <v>12905</v>
      </c>
      <c r="G13" s="59"/>
    </row>
    <row r="14" spans="1:7" ht="11.25" x14ac:dyDescent="0.15">
      <c r="A14" s="7"/>
      <c r="B14" s="42" t="s">
        <v>9</v>
      </c>
      <c r="C14" s="152">
        <v>99156</v>
      </c>
      <c r="D14" s="153">
        <v>61964</v>
      </c>
      <c r="E14" s="153">
        <v>917</v>
      </c>
      <c r="F14" s="153">
        <v>36275</v>
      </c>
      <c r="G14" s="59"/>
    </row>
    <row r="15" spans="1:7" ht="11.25" x14ac:dyDescent="0.15">
      <c r="A15" s="7"/>
      <c r="B15" s="42" t="s">
        <v>10</v>
      </c>
      <c r="C15" s="152">
        <v>38300</v>
      </c>
      <c r="D15" s="153">
        <v>24690</v>
      </c>
      <c r="E15" s="153">
        <v>296</v>
      </c>
      <c r="F15" s="153">
        <v>13314</v>
      </c>
      <c r="G15" s="59"/>
    </row>
    <row r="16" spans="1:7" ht="11.25" x14ac:dyDescent="0.15">
      <c r="A16" s="7"/>
      <c r="B16" s="42" t="s">
        <v>11</v>
      </c>
      <c r="C16" s="152">
        <v>20246</v>
      </c>
      <c r="D16" s="153">
        <v>14466</v>
      </c>
      <c r="E16" s="153">
        <v>160</v>
      </c>
      <c r="F16" s="153">
        <v>5620</v>
      </c>
      <c r="G16" s="59"/>
    </row>
    <row r="17" spans="1:7" ht="11.25" x14ac:dyDescent="0.15">
      <c r="A17" s="7"/>
      <c r="B17" s="42" t="s">
        <v>12</v>
      </c>
      <c r="C17" s="152">
        <v>13710</v>
      </c>
      <c r="D17" s="153">
        <v>9310</v>
      </c>
      <c r="E17" s="153">
        <v>159</v>
      </c>
      <c r="F17" s="153">
        <v>4241</v>
      </c>
      <c r="G17" s="59"/>
    </row>
    <row r="18" spans="1:7" ht="11.25" x14ac:dyDescent="0.15">
      <c r="A18" s="7"/>
      <c r="B18" s="42" t="s">
        <v>13</v>
      </c>
      <c r="C18" s="152">
        <v>20288</v>
      </c>
      <c r="D18" s="153">
        <v>14682</v>
      </c>
      <c r="E18" s="153">
        <v>308</v>
      </c>
      <c r="F18" s="153">
        <v>5298</v>
      </c>
      <c r="G18" s="59"/>
    </row>
    <row r="19" spans="1:7" ht="7.5" customHeight="1" x14ac:dyDescent="0.15">
      <c r="B19" s="55"/>
      <c r="C19" s="53"/>
      <c r="D19" s="51"/>
      <c r="E19" s="51"/>
      <c r="F19" s="51"/>
      <c r="G19" s="59"/>
    </row>
    <row r="20" spans="1:7" ht="11.25" x14ac:dyDescent="0.15">
      <c r="A20" s="7">
        <v>100</v>
      </c>
      <c r="B20" s="42" t="s">
        <v>118</v>
      </c>
      <c r="C20" s="154">
        <v>280912</v>
      </c>
      <c r="D20" s="38">
        <v>185434</v>
      </c>
      <c r="E20" s="38">
        <v>3619</v>
      </c>
      <c r="F20" s="38">
        <v>91859</v>
      </c>
      <c r="G20" s="59"/>
    </row>
    <row r="21" spans="1:7" ht="11.25" x14ac:dyDescent="0.15">
      <c r="A21" s="7">
        <v>101</v>
      </c>
      <c r="B21" s="42" t="s">
        <v>15</v>
      </c>
      <c r="C21" s="53">
        <f>D21+E21+F21</f>
        <v>39439</v>
      </c>
      <c r="D21" s="51">
        <v>23988</v>
      </c>
      <c r="E21" s="51">
        <v>756</v>
      </c>
      <c r="F21" s="51">
        <v>14695</v>
      </c>
    </row>
    <row r="22" spans="1:7" ht="11.25" x14ac:dyDescent="0.15">
      <c r="A22" s="7">
        <v>102</v>
      </c>
      <c r="B22" s="42" t="s">
        <v>16</v>
      </c>
      <c r="C22" s="53">
        <f t="shared" ref="C22:C69" si="0">D22+E22+F22</f>
        <v>25512</v>
      </c>
      <c r="D22" s="51">
        <v>16980</v>
      </c>
      <c r="E22" s="51">
        <v>362</v>
      </c>
      <c r="F22" s="51">
        <v>8170</v>
      </c>
    </row>
    <row r="23" spans="1:7" ht="11.25" x14ac:dyDescent="0.15">
      <c r="A23" s="7">
        <v>105</v>
      </c>
      <c r="B23" s="42" t="s">
        <v>17</v>
      </c>
      <c r="C23" s="53">
        <f t="shared" si="0"/>
        <v>23158</v>
      </c>
      <c r="D23" s="51">
        <v>17836</v>
      </c>
      <c r="E23" s="51">
        <v>162</v>
      </c>
      <c r="F23" s="51">
        <v>5160</v>
      </c>
    </row>
    <row r="24" spans="1:7" ht="11.25" x14ac:dyDescent="0.15">
      <c r="A24" s="7">
        <v>106</v>
      </c>
      <c r="B24" s="42" t="s">
        <v>18</v>
      </c>
      <c r="C24" s="53">
        <f t="shared" si="0"/>
        <v>19473</v>
      </c>
      <c r="D24" s="51">
        <v>15018</v>
      </c>
      <c r="E24" s="51">
        <v>174</v>
      </c>
      <c r="F24" s="51">
        <v>4281</v>
      </c>
    </row>
    <row r="25" spans="1:7" ht="11.25" x14ac:dyDescent="0.15">
      <c r="A25" s="7">
        <v>107</v>
      </c>
      <c r="B25" s="42" t="s">
        <v>81</v>
      </c>
      <c r="C25" s="53">
        <f t="shared" si="0"/>
        <v>27155</v>
      </c>
      <c r="D25" s="51">
        <v>17554</v>
      </c>
      <c r="E25" s="51">
        <v>356</v>
      </c>
      <c r="F25" s="51">
        <v>9245</v>
      </c>
    </row>
    <row r="26" spans="1:7" ht="11.25" x14ac:dyDescent="0.15">
      <c r="A26" s="7">
        <v>108</v>
      </c>
      <c r="B26" s="42" t="s">
        <v>19</v>
      </c>
      <c r="C26" s="53">
        <f t="shared" si="0"/>
        <v>38075</v>
      </c>
      <c r="D26" s="51">
        <v>23012</v>
      </c>
      <c r="E26" s="51">
        <v>466</v>
      </c>
      <c r="F26" s="51">
        <v>14597</v>
      </c>
    </row>
    <row r="27" spans="1:7" ht="11.25" x14ac:dyDescent="0.15">
      <c r="A27" s="7">
        <v>109</v>
      </c>
      <c r="B27" s="42" t="s">
        <v>20</v>
      </c>
      <c r="C27" s="53">
        <f t="shared" si="0"/>
        <v>35564</v>
      </c>
      <c r="D27" s="51">
        <v>22011</v>
      </c>
      <c r="E27" s="51">
        <v>422</v>
      </c>
      <c r="F27" s="51">
        <v>13131</v>
      </c>
    </row>
    <row r="28" spans="1:7" ht="11.25" x14ac:dyDescent="0.15">
      <c r="A28" s="7">
        <v>110</v>
      </c>
      <c r="B28" s="42" t="s">
        <v>21</v>
      </c>
      <c r="C28" s="53">
        <f t="shared" si="0"/>
        <v>30387</v>
      </c>
      <c r="D28" s="51">
        <v>22787</v>
      </c>
      <c r="E28" s="51">
        <v>360</v>
      </c>
      <c r="F28" s="51">
        <v>7240</v>
      </c>
    </row>
    <row r="29" spans="1:7" ht="11.25" x14ac:dyDescent="0.15">
      <c r="A29" s="7">
        <v>111</v>
      </c>
      <c r="B29" s="42" t="s">
        <v>22</v>
      </c>
      <c r="C29" s="53">
        <f t="shared" si="0"/>
        <v>42149</v>
      </c>
      <c r="D29" s="51">
        <v>26248</v>
      </c>
      <c r="E29" s="51">
        <v>561</v>
      </c>
      <c r="F29" s="51">
        <v>15340</v>
      </c>
    </row>
    <row r="30" spans="1:7" ht="11.25" x14ac:dyDescent="0.15">
      <c r="A30" s="7">
        <v>201</v>
      </c>
      <c r="B30" s="42" t="s">
        <v>23</v>
      </c>
      <c r="C30" s="53">
        <f t="shared" si="0"/>
        <v>93516</v>
      </c>
      <c r="D30" s="51">
        <v>58253</v>
      </c>
      <c r="E30" s="51">
        <v>875</v>
      </c>
      <c r="F30" s="51">
        <v>34388</v>
      </c>
    </row>
    <row r="31" spans="1:7" ht="11.25" x14ac:dyDescent="0.15">
      <c r="A31" s="7">
        <v>202</v>
      </c>
      <c r="B31" s="42" t="s">
        <v>24</v>
      </c>
      <c r="C31" s="53">
        <f t="shared" si="0"/>
        <v>83459</v>
      </c>
      <c r="D31" s="51">
        <v>56211</v>
      </c>
      <c r="E31" s="51">
        <v>718</v>
      </c>
      <c r="F31" s="51">
        <v>26530</v>
      </c>
    </row>
    <row r="32" spans="1:7" ht="11.25" x14ac:dyDescent="0.15">
      <c r="A32" s="7">
        <v>203</v>
      </c>
      <c r="B32" s="42" t="s">
        <v>25</v>
      </c>
      <c r="C32" s="53">
        <f t="shared" si="0"/>
        <v>53942</v>
      </c>
      <c r="D32" s="51">
        <v>31284</v>
      </c>
      <c r="E32" s="51">
        <v>637</v>
      </c>
      <c r="F32" s="51">
        <v>22021</v>
      </c>
    </row>
    <row r="33" spans="1:6" ht="11.25" x14ac:dyDescent="0.15">
      <c r="A33" s="7">
        <v>204</v>
      </c>
      <c r="B33" s="42" t="s">
        <v>26</v>
      </c>
      <c r="C33" s="53">
        <f t="shared" si="0"/>
        <v>92091</v>
      </c>
      <c r="D33" s="51">
        <v>54500</v>
      </c>
      <c r="E33" s="51">
        <v>1363</v>
      </c>
      <c r="F33" s="51">
        <v>36228</v>
      </c>
    </row>
    <row r="34" spans="1:6" ht="11.25" x14ac:dyDescent="0.15">
      <c r="A34" s="7">
        <v>205</v>
      </c>
      <c r="B34" s="42" t="s">
        <v>27</v>
      </c>
      <c r="C34" s="53">
        <f t="shared" si="0"/>
        <v>6560</v>
      </c>
      <c r="D34" s="51">
        <v>4615</v>
      </c>
      <c r="E34" s="51">
        <v>106</v>
      </c>
      <c r="F34" s="51">
        <v>1839</v>
      </c>
    </row>
    <row r="35" spans="1:6" ht="11.25" x14ac:dyDescent="0.15">
      <c r="A35" s="7">
        <v>206</v>
      </c>
      <c r="B35" s="42" t="s">
        <v>28</v>
      </c>
      <c r="C35" s="53">
        <f t="shared" si="0"/>
        <v>17815</v>
      </c>
      <c r="D35" s="51">
        <v>10818</v>
      </c>
      <c r="E35" s="51">
        <v>471</v>
      </c>
      <c r="F35" s="51">
        <v>6526</v>
      </c>
    </row>
    <row r="36" spans="1:6" ht="11.25" x14ac:dyDescent="0.15">
      <c r="A36" s="7">
        <v>207</v>
      </c>
      <c r="B36" s="42" t="s">
        <v>29</v>
      </c>
      <c r="C36" s="53">
        <f t="shared" si="0"/>
        <v>37157</v>
      </c>
      <c r="D36" s="51">
        <v>21971</v>
      </c>
      <c r="E36" s="51">
        <v>345</v>
      </c>
      <c r="F36" s="51">
        <v>14841</v>
      </c>
    </row>
    <row r="37" spans="1:6" ht="11.25" x14ac:dyDescent="0.15">
      <c r="A37" s="7">
        <v>208</v>
      </c>
      <c r="B37" s="42" t="s">
        <v>30</v>
      </c>
      <c r="C37" s="53">
        <f t="shared" si="0"/>
        <v>4273</v>
      </c>
      <c r="D37" s="51">
        <v>2727</v>
      </c>
      <c r="E37" s="51">
        <v>30</v>
      </c>
      <c r="F37" s="51">
        <v>1516</v>
      </c>
    </row>
    <row r="38" spans="1:6" ht="11.25" x14ac:dyDescent="0.15">
      <c r="A38" s="7">
        <v>209</v>
      </c>
      <c r="B38" s="42" t="s">
        <v>31</v>
      </c>
      <c r="C38" s="53">
        <f t="shared" si="0"/>
        <v>10624</v>
      </c>
      <c r="D38" s="51">
        <v>7471</v>
      </c>
      <c r="E38" s="51">
        <v>76</v>
      </c>
      <c r="F38" s="51">
        <v>3077</v>
      </c>
    </row>
    <row r="39" spans="1:6" ht="11.25" x14ac:dyDescent="0.15">
      <c r="A39" s="7">
        <v>210</v>
      </c>
      <c r="B39" s="42" t="s">
        <v>32</v>
      </c>
      <c r="C39" s="53">
        <f t="shared" si="0"/>
        <v>44757</v>
      </c>
      <c r="D39" s="51">
        <v>26608</v>
      </c>
      <c r="E39" s="51">
        <v>448</v>
      </c>
      <c r="F39" s="51">
        <v>17701</v>
      </c>
    </row>
    <row r="40" spans="1:6" ht="11.25" x14ac:dyDescent="0.15">
      <c r="A40" s="7">
        <v>212</v>
      </c>
      <c r="B40" s="42" t="s">
        <v>33</v>
      </c>
      <c r="C40" s="53">
        <f t="shared" si="0"/>
        <v>7218</v>
      </c>
      <c r="D40" s="51">
        <v>4460</v>
      </c>
      <c r="E40" s="51">
        <v>74</v>
      </c>
      <c r="F40" s="51">
        <v>2684</v>
      </c>
    </row>
    <row r="41" spans="1:6" ht="11.25" x14ac:dyDescent="0.15">
      <c r="A41" s="7">
        <v>213</v>
      </c>
      <c r="B41" s="42" t="s">
        <v>34</v>
      </c>
      <c r="C41" s="53">
        <f t="shared" si="0"/>
        <v>5335</v>
      </c>
      <c r="D41" s="51">
        <v>3540</v>
      </c>
      <c r="E41" s="51">
        <v>51</v>
      </c>
      <c r="F41" s="51">
        <v>1744</v>
      </c>
    </row>
    <row r="42" spans="1:6" ht="11.25" x14ac:dyDescent="0.15">
      <c r="A42" s="7">
        <v>214</v>
      </c>
      <c r="B42" s="42" t="s">
        <v>35</v>
      </c>
      <c r="C42" s="53">
        <f t="shared" si="0"/>
        <v>42430</v>
      </c>
      <c r="D42" s="51">
        <v>24700</v>
      </c>
      <c r="E42" s="51">
        <v>787</v>
      </c>
      <c r="F42" s="51">
        <v>16943</v>
      </c>
    </row>
    <row r="43" spans="1:6" ht="11.25" x14ac:dyDescent="0.15">
      <c r="A43" s="7">
        <v>215</v>
      </c>
      <c r="B43" s="42" t="s">
        <v>36</v>
      </c>
      <c r="C43" s="53">
        <f t="shared" si="0"/>
        <v>11459</v>
      </c>
      <c r="D43" s="51">
        <v>7555</v>
      </c>
      <c r="E43" s="51">
        <v>160</v>
      </c>
      <c r="F43" s="51">
        <v>3744</v>
      </c>
    </row>
    <row r="44" spans="1:6" ht="11.25" x14ac:dyDescent="0.15">
      <c r="A44" s="7">
        <v>216</v>
      </c>
      <c r="B44" s="42" t="s">
        <v>37</v>
      </c>
      <c r="C44" s="53">
        <f t="shared" si="0"/>
        <v>14873</v>
      </c>
      <c r="D44" s="51">
        <v>9058</v>
      </c>
      <c r="E44" s="51">
        <v>138</v>
      </c>
      <c r="F44" s="51">
        <v>5677</v>
      </c>
    </row>
    <row r="45" spans="1:6" ht="11.25" x14ac:dyDescent="0.15">
      <c r="A45" s="7">
        <v>217</v>
      </c>
      <c r="B45" s="42" t="s">
        <v>38</v>
      </c>
      <c r="C45" s="53">
        <f t="shared" si="0"/>
        <v>27520</v>
      </c>
      <c r="D45" s="51">
        <v>16380</v>
      </c>
      <c r="E45" s="51">
        <v>377</v>
      </c>
      <c r="F45" s="51">
        <v>10763</v>
      </c>
    </row>
    <row r="46" spans="1:6" ht="11.25" x14ac:dyDescent="0.15">
      <c r="A46" s="7">
        <v>218</v>
      </c>
      <c r="B46" s="42" t="s">
        <v>39</v>
      </c>
      <c r="C46" s="53">
        <f t="shared" si="0"/>
        <v>7099</v>
      </c>
      <c r="D46" s="51">
        <v>4409</v>
      </c>
      <c r="E46" s="51">
        <v>71</v>
      </c>
      <c r="F46" s="51">
        <v>2619</v>
      </c>
    </row>
    <row r="47" spans="1:6" ht="11.25" x14ac:dyDescent="0.15">
      <c r="A47" s="7">
        <v>219</v>
      </c>
      <c r="B47" s="42" t="s">
        <v>40</v>
      </c>
      <c r="C47" s="53">
        <f t="shared" si="0"/>
        <v>18106</v>
      </c>
      <c r="D47" s="51">
        <v>10144</v>
      </c>
      <c r="E47" s="51">
        <v>306</v>
      </c>
      <c r="F47" s="51">
        <v>7656</v>
      </c>
    </row>
    <row r="48" spans="1:6" ht="11.25" x14ac:dyDescent="0.15">
      <c r="A48" s="7">
        <v>220</v>
      </c>
      <c r="B48" s="42" t="s">
        <v>41</v>
      </c>
      <c r="C48" s="53">
        <f t="shared" si="0"/>
        <v>5899</v>
      </c>
      <c r="D48" s="51">
        <v>3925</v>
      </c>
      <c r="E48" s="51">
        <v>57</v>
      </c>
      <c r="F48" s="51">
        <v>1917</v>
      </c>
    </row>
    <row r="49" spans="1:6" ht="11.25" x14ac:dyDescent="0.15">
      <c r="A49" s="7">
        <v>221</v>
      </c>
      <c r="B49" s="42" t="s">
        <v>329</v>
      </c>
      <c r="C49" s="53">
        <f t="shared" si="0"/>
        <v>5766</v>
      </c>
      <c r="D49" s="51">
        <v>3830</v>
      </c>
      <c r="E49" s="51">
        <v>83</v>
      </c>
      <c r="F49" s="51">
        <v>1853</v>
      </c>
    </row>
    <row r="50" spans="1:6" ht="11.25" x14ac:dyDescent="0.15">
      <c r="A50" s="7">
        <v>222</v>
      </c>
      <c r="B50" s="42" t="s">
        <v>116</v>
      </c>
      <c r="C50" s="53">
        <f t="shared" si="0"/>
        <v>2560</v>
      </c>
      <c r="D50" s="51">
        <v>1880</v>
      </c>
      <c r="E50" s="51">
        <v>21</v>
      </c>
      <c r="F50" s="51">
        <v>659</v>
      </c>
    </row>
    <row r="51" spans="1:6" ht="11.25" x14ac:dyDescent="0.15">
      <c r="A51" s="7">
        <v>223</v>
      </c>
      <c r="B51" s="42" t="s">
        <v>114</v>
      </c>
      <c r="C51" s="53">
        <f t="shared" si="0"/>
        <v>7944</v>
      </c>
      <c r="D51" s="51">
        <v>5480</v>
      </c>
      <c r="E51" s="51">
        <v>76</v>
      </c>
      <c r="F51" s="51">
        <v>2388</v>
      </c>
    </row>
    <row r="52" spans="1:6" ht="11.25" x14ac:dyDescent="0.15">
      <c r="A52" s="7">
        <v>224</v>
      </c>
      <c r="B52" s="42" t="s">
        <v>115</v>
      </c>
      <c r="C52" s="53">
        <f t="shared" si="0"/>
        <v>7247</v>
      </c>
      <c r="D52" s="51">
        <v>5303</v>
      </c>
      <c r="E52" s="51">
        <v>98</v>
      </c>
      <c r="F52" s="51">
        <v>1846</v>
      </c>
    </row>
    <row r="53" spans="1:6" ht="11.25" x14ac:dyDescent="0.15">
      <c r="A53" s="7">
        <v>225</v>
      </c>
      <c r="B53" s="42" t="s">
        <v>120</v>
      </c>
      <c r="C53" s="53">
        <f t="shared" si="0"/>
        <v>3523</v>
      </c>
      <c r="D53" s="51">
        <v>2468</v>
      </c>
      <c r="E53" s="51">
        <v>29</v>
      </c>
      <c r="F53" s="51">
        <v>1026</v>
      </c>
    </row>
    <row r="54" spans="1:6" ht="11.25" x14ac:dyDescent="0.15">
      <c r="A54" s="7">
        <v>226</v>
      </c>
      <c r="B54" s="42" t="s">
        <v>121</v>
      </c>
      <c r="C54" s="53">
        <f t="shared" si="0"/>
        <v>6481</v>
      </c>
      <c r="D54" s="51">
        <v>4764</v>
      </c>
      <c r="E54" s="51">
        <v>104</v>
      </c>
      <c r="F54" s="51">
        <v>1613</v>
      </c>
    </row>
    <row r="55" spans="1:6" ht="11.25" x14ac:dyDescent="0.15">
      <c r="A55" s="7">
        <v>227</v>
      </c>
      <c r="B55" s="42" t="s">
        <v>122</v>
      </c>
      <c r="C55" s="53">
        <f t="shared" si="0"/>
        <v>5022</v>
      </c>
      <c r="D55" s="51">
        <v>3651</v>
      </c>
      <c r="E55" s="51">
        <v>37</v>
      </c>
      <c r="F55" s="51">
        <v>1334</v>
      </c>
    </row>
    <row r="56" spans="1:6" ht="11.25" x14ac:dyDescent="0.15">
      <c r="A56" s="7">
        <v>228</v>
      </c>
      <c r="B56" s="42" t="s">
        <v>123</v>
      </c>
      <c r="C56" s="53">
        <f t="shared" si="0"/>
        <v>5981</v>
      </c>
      <c r="D56" s="51">
        <v>3714</v>
      </c>
      <c r="E56" s="51">
        <v>63</v>
      </c>
      <c r="F56" s="51">
        <v>2204</v>
      </c>
    </row>
    <row r="57" spans="1:6" ht="11.25" x14ac:dyDescent="0.15">
      <c r="A57" s="7">
        <v>229</v>
      </c>
      <c r="B57" s="42" t="s">
        <v>119</v>
      </c>
      <c r="C57" s="53">
        <f t="shared" si="0"/>
        <v>12118</v>
      </c>
      <c r="D57" s="51">
        <v>7728</v>
      </c>
      <c r="E57" s="51">
        <v>87</v>
      </c>
      <c r="F57" s="51">
        <v>4303</v>
      </c>
    </row>
    <row r="58" spans="1:6" ht="11.25" x14ac:dyDescent="0.15">
      <c r="A58" s="7">
        <v>301</v>
      </c>
      <c r="B58" s="42" t="s">
        <v>277</v>
      </c>
      <c r="C58" s="53">
        <f t="shared" si="0"/>
        <v>5128</v>
      </c>
      <c r="D58" s="51">
        <v>3036</v>
      </c>
      <c r="E58" s="51">
        <v>59</v>
      </c>
      <c r="F58" s="51">
        <v>2033</v>
      </c>
    </row>
    <row r="59" spans="1:6" ht="11.25" x14ac:dyDescent="0.15">
      <c r="A59" s="7">
        <v>365</v>
      </c>
      <c r="B59" s="42" t="s">
        <v>126</v>
      </c>
      <c r="C59" s="53">
        <f t="shared" si="0"/>
        <v>2439</v>
      </c>
      <c r="D59" s="51">
        <v>1749</v>
      </c>
      <c r="E59" s="51">
        <v>13</v>
      </c>
      <c r="F59" s="51">
        <v>677</v>
      </c>
    </row>
    <row r="60" spans="1:6" ht="11.25" x14ac:dyDescent="0.15">
      <c r="A60" s="7">
        <v>381</v>
      </c>
      <c r="B60" s="42" t="s">
        <v>278</v>
      </c>
      <c r="C60" s="53">
        <f t="shared" si="0"/>
        <v>4980</v>
      </c>
      <c r="D60" s="51">
        <v>3076</v>
      </c>
      <c r="E60" s="51">
        <v>41</v>
      </c>
      <c r="F60" s="51">
        <v>1863</v>
      </c>
    </row>
    <row r="61" spans="1:6" ht="11.25" x14ac:dyDescent="0.15">
      <c r="A61" s="7">
        <v>382</v>
      </c>
      <c r="B61" s="42" t="s">
        <v>84</v>
      </c>
      <c r="C61" s="53">
        <f t="shared" si="0"/>
        <v>5995</v>
      </c>
      <c r="D61" s="51">
        <v>3538</v>
      </c>
      <c r="E61" s="51">
        <v>39</v>
      </c>
      <c r="F61" s="51">
        <v>2418</v>
      </c>
    </row>
    <row r="62" spans="1:6" ht="11.25" x14ac:dyDescent="0.15">
      <c r="A62" s="7">
        <v>442</v>
      </c>
      <c r="B62" s="42" t="s">
        <v>85</v>
      </c>
      <c r="C62" s="53">
        <f t="shared" si="0"/>
        <v>1489</v>
      </c>
      <c r="D62" s="51">
        <v>1063</v>
      </c>
      <c r="E62" s="51">
        <v>9</v>
      </c>
      <c r="F62" s="51">
        <v>417</v>
      </c>
    </row>
    <row r="63" spans="1:6" ht="11.25" x14ac:dyDescent="0.15">
      <c r="A63" s="7">
        <v>443</v>
      </c>
      <c r="B63" s="42" t="s">
        <v>86</v>
      </c>
      <c r="C63" s="53">
        <f t="shared" si="0"/>
        <v>2814</v>
      </c>
      <c r="D63" s="51">
        <v>1728</v>
      </c>
      <c r="E63" s="51">
        <v>25</v>
      </c>
      <c r="F63" s="51">
        <v>1061</v>
      </c>
    </row>
    <row r="64" spans="1:6" ht="11.25" x14ac:dyDescent="0.15">
      <c r="A64" s="7">
        <v>446</v>
      </c>
      <c r="B64" s="42" t="s">
        <v>127</v>
      </c>
      <c r="C64" s="53">
        <f t="shared" si="0"/>
        <v>1337</v>
      </c>
      <c r="D64" s="51">
        <v>920</v>
      </c>
      <c r="E64" s="51">
        <v>8</v>
      </c>
      <c r="F64" s="51">
        <v>409</v>
      </c>
    </row>
    <row r="65" spans="1:6" ht="11.25" x14ac:dyDescent="0.15">
      <c r="A65" s="7">
        <v>464</v>
      </c>
      <c r="B65" s="42" t="s">
        <v>87</v>
      </c>
      <c r="C65" s="53">
        <f t="shared" si="0"/>
        <v>5872</v>
      </c>
      <c r="D65" s="51">
        <v>3460</v>
      </c>
      <c r="E65" s="51">
        <v>33</v>
      </c>
      <c r="F65" s="51">
        <v>2379</v>
      </c>
    </row>
    <row r="66" spans="1:6" ht="11.25" x14ac:dyDescent="0.15">
      <c r="A66" s="7">
        <v>481</v>
      </c>
      <c r="B66" s="42" t="s">
        <v>279</v>
      </c>
      <c r="C66" s="53">
        <f t="shared" si="0"/>
        <v>1880</v>
      </c>
      <c r="D66" s="51">
        <v>1269</v>
      </c>
      <c r="E66" s="51">
        <v>23</v>
      </c>
      <c r="F66" s="51">
        <v>588</v>
      </c>
    </row>
    <row r="67" spans="1:6" ht="11.25" x14ac:dyDescent="0.15">
      <c r="A67" s="7">
        <v>501</v>
      </c>
      <c r="B67" s="42" t="s">
        <v>280</v>
      </c>
      <c r="C67" s="53">
        <f t="shared" si="0"/>
        <v>1917</v>
      </c>
      <c r="D67" s="51">
        <v>1395</v>
      </c>
      <c r="E67" s="51">
        <v>12</v>
      </c>
      <c r="F67" s="51">
        <v>510</v>
      </c>
    </row>
    <row r="68" spans="1:6" ht="11.25" x14ac:dyDescent="0.15">
      <c r="A68" s="7">
        <v>585</v>
      </c>
      <c r="B68" s="42" t="s">
        <v>125</v>
      </c>
      <c r="C68" s="53">
        <f t="shared" si="0"/>
        <v>2014</v>
      </c>
      <c r="D68" s="51">
        <v>1523</v>
      </c>
      <c r="E68" s="51">
        <v>19</v>
      </c>
      <c r="F68" s="51">
        <v>472</v>
      </c>
    </row>
    <row r="69" spans="1:6" ht="11.25" x14ac:dyDescent="0.15">
      <c r="A69" s="7">
        <v>586</v>
      </c>
      <c r="B69" s="42" t="s">
        <v>124</v>
      </c>
      <c r="C69" s="53">
        <f t="shared" si="0"/>
        <v>1525</v>
      </c>
      <c r="D69" s="51">
        <v>1124</v>
      </c>
      <c r="E69" s="51">
        <v>15</v>
      </c>
      <c r="F69" s="51">
        <v>386</v>
      </c>
    </row>
    <row r="70" spans="1:6" ht="3.75" customHeight="1" x14ac:dyDescent="0.15">
      <c r="A70" s="4"/>
      <c r="B70" s="61"/>
      <c r="C70" s="5"/>
      <c r="D70" s="5"/>
      <c r="E70" s="5"/>
      <c r="F70" s="5"/>
    </row>
    <row r="71" spans="1:6" ht="11.25" x14ac:dyDescent="0.15">
      <c r="A71" s="42" t="s">
        <v>215</v>
      </c>
    </row>
  </sheetData>
  <mergeCells count="1">
    <mergeCell ref="A3:B3"/>
  </mergeCells>
  <phoneticPr fontId="5"/>
  <printOptions gridLinesSet="0"/>
  <pageMargins left="0.59055118110236227" right="0.59055118110236227" top="0.59055118110236227" bottom="0.59055118110236227" header="0.51181102362204722" footer="0.19685039370078741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80"/>
  <sheetViews>
    <sheetView zoomScale="115" zoomScaleNormal="115" zoomScaleSheetLayoutView="100" workbookViewId="0"/>
  </sheetViews>
  <sheetFormatPr defaultColWidth="7.7109375" defaultRowHeight="12" customHeight="1" x14ac:dyDescent="0.15"/>
  <cols>
    <col min="1" max="1" width="4.7109375" style="32" customWidth="1"/>
    <col min="2" max="2" width="10.7109375" style="32" customWidth="1"/>
    <col min="3" max="3" width="11" style="32" customWidth="1"/>
    <col min="4" max="4" width="13.7109375" style="32" customWidth="1"/>
    <col min="5" max="5" width="10.7109375" style="32" customWidth="1"/>
    <col min="6" max="6" width="13.7109375" style="32" customWidth="1"/>
    <col min="7" max="7" width="10" style="32" customWidth="1"/>
    <col min="8" max="8" width="11.140625" style="32" customWidth="1"/>
    <col min="9" max="9" width="10" style="32" customWidth="1"/>
    <col min="10" max="10" width="11.140625" style="32" customWidth="1"/>
    <col min="11" max="11" width="10.5703125" style="32" customWidth="1"/>
    <col min="12" max="16384" width="7.7109375" style="32"/>
  </cols>
  <sheetData>
    <row r="1" spans="1:10" s="28" customFormat="1" ht="17.25" x14ac:dyDescent="0.2">
      <c r="A1" s="47" t="s">
        <v>281</v>
      </c>
    </row>
    <row r="2" spans="1:10" s="30" customFormat="1" ht="14.25" x14ac:dyDescent="0.15">
      <c r="A2" s="29" t="s">
        <v>282</v>
      </c>
    </row>
    <row r="3" spans="1:10" ht="11.25" x14ac:dyDescent="0.15">
      <c r="A3" s="31"/>
      <c r="J3" s="33" t="s">
        <v>168</v>
      </c>
    </row>
    <row r="4" spans="1:10" ht="13.5" customHeight="1" x14ac:dyDescent="0.15">
      <c r="A4" s="182" t="s">
        <v>101</v>
      </c>
      <c r="B4" s="183"/>
      <c r="C4" s="180" t="s">
        <v>190</v>
      </c>
      <c r="D4" s="186"/>
      <c r="E4" s="180" t="s">
        <v>283</v>
      </c>
      <c r="F4" s="186"/>
      <c r="G4" s="180" t="s">
        <v>284</v>
      </c>
      <c r="H4" s="186"/>
      <c r="I4" s="180" t="s">
        <v>285</v>
      </c>
      <c r="J4" s="181"/>
    </row>
    <row r="5" spans="1:10" ht="13.5" customHeight="1" x14ac:dyDescent="0.15">
      <c r="A5" s="184"/>
      <c r="B5" s="185"/>
      <c r="C5" s="34" t="s">
        <v>286</v>
      </c>
      <c r="D5" s="34" t="s">
        <v>96</v>
      </c>
      <c r="E5" s="34" t="s">
        <v>287</v>
      </c>
      <c r="F5" s="34" t="s">
        <v>96</v>
      </c>
      <c r="G5" s="34" t="s">
        <v>287</v>
      </c>
      <c r="H5" s="34" t="s">
        <v>96</v>
      </c>
      <c r="I5" s="34" t="s">
        <v>287</v>
      </c>
      <c r="J5" s="34" t="s">
        <v>96</v>
      </c>
    </row>
    <row r="6" spans="1:10" ht="11.25" x14ac:dyDescent="0.15">
      <c r="B6" s="37" t="s">
        <v>342</v>
      </c>
      <c r="C6" s="35">
        <v>1539373</v>
      </c>
      <c r="D6" s="36">
        <v>1019564994</v>
      </c>
      <c r="E6" s="36">
        <v>1459304</v>
      </c>
      <c r="F6" s="36">
        <v>967417832</v>
      </c>
      <c r="G6" s="36">
        <v>15673</v>
      </c>
      <c r="H6" s="36">
        <v>7933592</v>
      </c>
      <c r="I6" s="36">
        <v>15507</v>
      </c>
      <c r="J6" s="36">
        <v>3648587</v>
      </c>
    </row>
    <row r="7" spans="1:10" ht="11.25" x14ac:dyDescent="0.15">
      <c r="B7" s="60" t="s">
        <v>345</v>
      </c>
      <c r="C7" s="35">
        <v>1550615</v>
      </c>
      <c r="D7" s="36">
        <v>1032374555</v>
      </c>
      <c r="E7" s="36">
        <v>1472523</v>
      </c>
      <c r="F7" s="36">
        <v>981724876</v>
      </c>
      <c r="G7" s="36">
        <v>12993</v>
      </c>
      <c r="H7" s="36">
        <v>6571793</v>
      </c>
      <c r="I7" s="36">
        <v>12708</v>
      </c>
      <c r="J7" s="36">
        <v>3011273</v>
      </c>
    </row>
    <row r="8" spans="1:10" ht="11.25" x14ac:dyDescent="0.15">
      <c r="B8" s="60" t="s">
        <v>367</v>
      </c>
      <c r="C8" s="39">
        <v>1556375</v>
      </c>
      <c r="D8" s="36">
        <v>1038215498</v>
      </c>
      <c r="E8" s="49">
        <v>1485131</v>
      </c>
      <c r="F8" s="49">
        <v>988597186</v>
      </c>
      <c r="G8" s="49">
        <v>10773</v>
      </c>
      <c r="H8" s="49">
        <v>5413499</v>
      </c>
      <c r="I8" s="49">
        <v>10158</v>
      </c>
      <c r="J8" s="49">
        <v>2405260</v>
      </c>
    </row>
    <row r="9" spans="1:10" ht="11.25" x14ac:dyDescent="0.15">
      <c r="B9" s="60" t="s">
        <v>381</v>
      </c>
      <c r="C9" s="101">
        <v>1555811</v>
      </c>
      <c r="D9" s="102">
        <v>1036638748</v>
      </c>
      <c r="E9" s="103">
        <v>1488034</v>
      </c>
      <c r="F9" s="103">
        <v>988135716</v>
      </c>
      <c r="G9" s="103">
        <v>8745</v>
      </c>
      <c r="H9" s="103">
        <v>4335389</v>
      </c>
      <c r="I9" s="103">
        <v>7899</v>
      </c>
      <c r="J9" s="103">
        <v>1861989</v>
      </c>
    </row>
    <row r="10" spans="1:10" ht="11.25" x14ac:dyDescent="0.15">
      <c r="B10" s="60" t="s">
        <v>382</v>
      </c>
      <c r="C10" s="101">
        <v>1558926</v>
      </c>
      <c r="D10" s="103">
        <v>1061771728</v>
      </c>
      <c r="E10" s="103">
        <v>1493330</v>
      </c>
      <c r="F10" s="103">
        <v>1012619869</v>
      </c>
      <c r="G10" s="103">
        <v>7311</v>
      </c>
      <c r="H10" s="103">
        <v>3643146</v>
      </c>
      <c r="I10" s="103">
        <v>6156</v>
      </c>
      <c r="J10" s="103">
        <v>1466982</v>
      </c>
    </row>
    <row r="11" spans="1:10" ht="7.5" customHeight="1" x14ac:dyDescent="0.15">
      <c r="B11" s="31"/>
      <c r="C11" s="104"/>
      <c r="D11" s="102"/>
      <c r="E11" s="102"/>
      <c r="F11" s="102"/>
      <c r="G11" s="102"/>
      <c r="H11" s="102"/>
      <c r="I11" s="102"/>
      <c r="J11" s="102"/>
    </row>
    <row r="12" spans="1:10" ht="11.25" x14ac:dyDescent="0.15">
      <c r="B12" s="32" t="s">
        <v>90</v>
      </c>
      <c r="C12" s="101">
        <v>267003</v>
      </c>
      <c r="D12" s="103">
        <v>177267489</v>
      </c>
      <c r="E12" s="103">
        <v>255408</v>
      </c>
      <c r="F12" s="103">
        <v>168592744</v>
      </c>
      <c r="G12" s="103">
        <v>1353</v>
      </c>
      <c r="H12" s="103">
        <v>670755</v>
      </c>
      <c r="I12" s="103">
        <v>1113</v>
      </c>
      <c r="J12" s="103">
        <v>271957</v>
      </c>
    </row>
    <row r="13" spans="1:10" ht="11.25" x14ac:dyDescent="0.15">
      <c r="B13" s="32" t="s">
        <v>91</v>
      </c>
      <c r="C13" s="101">
        <v>203944</v>
      </c>
      <c r="D13" s="103">
        <v>140175230</v>
      </c>
      <c r="E13" s="103">
        <v>196190</v>
      </c>
      <c r="F13" s="103">
        <v>134326182</v>
      </c>
      <c r="G13" s="103">
        <v>770</v>
      </c>
      <c r="H13" s="103">
        <v>384834</v>
      </c>
      <c r="I13" s="103">
        <v>745</v>
      </c>
      <c r="J13" s="103">
        <v>181265</v>
      </c>
    </row>
    <row r="14" spans="1:10" ht="11.25" x14ac:dyDescent="0.15">
      <c r="B14" s="32" t="s">
        <v>92</v>
      </c>
      <c r="C14" s="101">
        <v>198441</v>
      </c>
      <c r="D14" s="103">
        <v>135371360</v>
      </c>
      <c r="E14" s="103">
        <v>190473</v>
      </c>
      <c r="F14" s="103">
        <v>129179032</v>
      </c>
      <c r="G14" s="103">
        <v>511</v>
      </c>
      <c r="H14" s="103">
        <v>256542</v>
      </c>
      <c r="I14" s="103">
        <v>585</v>
      </c>
      <c r="J14" s="103">
        <v>132414</v>
      </c>
    </row>
    <row r="15" spans="1:10" ht="11.25" x14ac:dyDescent="0.15">
      <c r="B15" s="32" t="s">
        <v>93</v>
      </c>
      <c r="C15" s="101">
        <v>85955</v>
      </c>
      <c r="D15" s="103">
        <v>61518522</v>
      </c>
      <c r="E15" s="103">
        <v>82417</v>
      </c>
      <c r="F15" s="103">
        <v>58942914</v>
      </c>
      <c r="G15" s="103">
        <v>563</v>
      </c>
      <c r="H15" s="103">
        <v>282089</v>
      </c>
      <c r="I15" s="103">
        <v>325</v>
      </c>
      <c r="J15" s="103">
        <v>71868</v>
      </c>
    </row>
    <row r="16" spans="1:10" ht="11.25" x14ac:dyDescent="0.15">
      <c r="B16" s="32" t="s">
        <v>94</v>
      </c>
      <c r="C16" s="101">
        <v>154046</v>
      </c>
      <c r="D16" s="103">
        <v>103373113</v>
      </c>
      <c r="E16" s="103">
        <v>147843</v>
      </c>
      <c r="F16" s="103">
        <v>98626398</v>
      </c>
      <c r="G16" s="103">
        <v>533</v>
      </c>
      <c r="H16" s="103">
        <v>266494</v>
      </c>
      <c r="I16" s="103">
        <v>481</v>
      </c>
      <c r="J16" s="103">
        <v>107053</v>
      </c>
    </row>
    <row r="17" spans="1:12" ht="11.25" x14ac:dyDescent="0.15">
      <c r="B17" s="32" t="s">
        <v>95</v>
      </c>
      <c r="C17" s="101">
        <v>82936</v>
      </c>
      <c r="D17" s="103">
        <v>59076231</v>
      </c>
      <c r="E17" s="103">
        <v>79751</v>
      </c>
      <c r="F17" s="103">
        <v>56748032</v>
      </c>
      <c r="G17" s="103">
        <v>330</v>
      </c>
      <c r="H17" s="103">
        <v>171774</v>
      </c>
      <c r="I17" s="103">
        <v>392</v>
      </c>
      <c r="J17" s="103">
        <v>88195</v>
      </c>
    </row>
    <row r="18" spans="1:12" ht="11.25" x14ac:dyDescent="0.15">
      <c r="B18" s="32" t="s">
        <v>288</v>
      </c>
      <c r="C18" s="101">
        <v>57961</v>
      </c>
      <c r="D18" s="103">
        <v>41697752</v>
      </c>
      <c r="E18" s="103">
        <v>55450</v>
      </c>
      <c r="F18" s="103">
        <v>40008678</v>
      </c>
      <c r="G18" s="103">
        <v>502</v>
      </c>
      <c r="H18" s="103">
        <v>242016</v>
      </c>
      <c r="I18" s="103">
        <v>380</v>
      </c>
      <c r="J18" s="103">
        <v>82748</v>
      </c>
    </row>
    <row r="19" spans="1:12" ht="11.25" x14ac:dyDescent="0.15">
      <c r="B19" s="32" t="s">
        <v>289</v>
      </c>
      <c r="C19" s="101">
        <v>36090</v>
      </c>
      <c r="D19" s="103">
        <v>25945368</v>
      </c>
      <c r="E19" s="103">
        <v>34485</v>
      </c>
      <c r="F19" s="103">
        <v>24832995</v>
      </c>
      <c r="G19" s="103">
        <v>329</v>
      </c>
      <c r="H19" s="103">
        <v>159582</v>
      </c>
      <c r="I19" s="103">
        <v>200</v>
      </c>
      <c r="J19" s="103">
        <v>45900</v>
      </c>
    </row>
    <row r="20" spans="1:12" ht="11.25" x14ac:dyDescent="0.15">
      <c r="B20" s="32" t="s">
        <v>290</v>
      </c>
      <c r="C20" s="101">
        <v>45952</v>
      </c>
      <c r="D20" s="103">
        <v>32141545</v>
      </c>
      <c r="E20" s="103">
        <v>44002</v>
      </c>
      <c r="F20" s="103">
        <v>30795375</v>
      </c>
      <c r="G20" s="103">
        <v>390</v>
      </c>
      <c r="H20" s="103">
        <v>192103</v>
      </c>
      <c r="I20" s="103">
        <v>224</v>
      </c>
      <c r="J20" s="103">
        <v>42491</v>
      </c>
    </row>
    <row r="21" spans="1:12" ht="7.5" customHeight="1" x14ac:dyDescent="0.15">
      <c r="B21" s="50"/>
      <c r="C21" s="104"/>
      <c r="D21" s="102"/>
      <c r="E21" s="102"/>
      <c r="F21" s="102"/>
      <c r="G21" s="102"/>
      <c r="H21" s="102"/>
      <c r="I21" s="102"/>
      <c r="J21" s="102"/>
    </row>
    <row r="22" spans="1:12" ht="11.25" x14ac:dyDescent="0.15">
      <c r="A22" s="32">
        <v>100</v>
      </c>
      <c r="B22" s="32" t="s">
        <v>128</v>
      </c>
      <c r="C22" s="104">
        <v>426597</v>
      </c>
      <c r="D22" s="102">
        <v>285204609</v>
      </c>
      <c r="E22" s="102">
        <v>407311</v>
      </c>
      <c r="F22" s="102">
        <v>270567520</v>
      </c>
      <c r="G22" s="102">
        <v>2029</v>
      </c>
      <c r="H22" s="102">
        <v>1016448</v>
      </c>
      <c r="I22" s="102">
        <v>1711</v>
      </c>
      <c r="J22" s="102">
        <v>443091</v>
      </c>
      <c r="K22" s="38"/>
      <c r="L22" s="38"/>
    </row>
    <row r="23" spans="1:12" s="42" customFormat="1" ht="11.25" x14ac:dyDescent="0.15">
      <c r="A23" s="7">
        <v>101</v>
      </c>
      <c r="B23" s="42" t="s">
        <v>15</v>
      </c>
      <c r="C23" s="104">
        <v>52746</v>
      </c>
      <c r="D23" s="102">
        <v>35789800</v>
      </c>
      <c r="E23" s="102">
        <v>50479</v>
      </c>
      <c r="F23" s="102">
        <v>34065740</v>
      </c>
      <c r="G23" s="102">
        <v>225</v>
      </c>
      <c r="H23" s="102">
        <v>124952</v>
      </c>
      <c r="I23" s="102">
        <v>227</v>
      </c>
      <c r="J23" s="102">
        <v>60298</v>
      </c>
    </row>
    <row r="24" spans="1:12" s="42" customFormat="1" ht="11.25" x14ac:dyDescent="0.15">
      <c r="A24" s="7">
        <v>102</v>
      </c>
      <c r="B24" s="42" t="s">
        <v>16</v>
      </c>
      <c r="C24" s="104">
        <v>32754</v>
      </c>
      <c r="D24" s="102">
        <v>21660802</v>
      </c>
      <c r="E24" s="102">
        <v>31237</v>
      </c>
      <c r="F24" s="102">
        <v>20522995</v>
      </c>
      <c r="G24" s="102">
        <v>174</v>
      </c>
      <c r="H24" s="102">
        <v>88585</v>
      </c>
      <c r="I24" s="102">
        <v>160</v>
      </c>
      <c r="J24" s="102">
        <v>41910</v>
      </c>
    </row>
    <row r="25" spans="1:12" s="42" customFormat="1" ht="11.25" x14ac:dyDescent="0.15">
      <c r="A25" s="7">
        <v>105</v>
      </c>
      <c r="B25" s="42" t="s">
        <v>17</v>
      </c>
      <c r="C25" s="104">
        <v>28942</v>
      </c>
      <c r="D25" s="102">
        <v>18151242</v>
      </c>
      <c r="E25" s="102">
        <v>27223</v>
      </c>
      <c r="F25" s="102">
        <v>16900243</v>
      </c>
      <c r="G25" s="102">
        <v>341</v>
      </c>
      <c r="H25" s="102">
        <v>162336</v>
      </c>
      <c r="I25" s="102">
        <v>135</v>
      </c>
      <c r="J25" s="102">
        <v>35706</v>
      </c>
    </row>
    <row r="26" spans="1:12" s="42" customFormat="1" ht="11.25" x14ac:dyDescent="0.15">
      <c r="A26" s="7">
        <v>106</v>
      </c>
      <c r="B26" s="42" t="s">
        <v>18</v>
      </c>
      <c r="C26" s="104">
        <v>29418</v>
      </c>
      <c r="D26" s="102">
        <v>18143759</v>
      </c>
      <c r="E26" s="102">
        <v>27990</v>
      </c>
      <c r="F26" s="102">
        <v>17086657</v>
      </c>
      <c r="G26" s="102">
        <v>215</v>
      </c>
      <c r="H26" s="102">
        <v>99261</v>
      </c>
      <c r="I26" s="102">
        <v>122</v>
      </c>
      <c r="J26" s="102">
        <v>30047</v>
      </c>
    </row>
    <row r="27" spans="1:12" s="42" customFormat="1" ht="11.25" x14ac:dyDescent="0.15">
      <c r="A27" s="7">
        <v>107</v>
      </c>
      <c r="B27" s="42" t="s">
        <v>81</v>
      </c>
      <c r="C27" s="104">
        <v>50815</v>
      </c>
      <c r="D27" s="102">
        <v>34026228</v>
      </c>
      <c r="E27" s="102">
        <v>48733</v>
      </c>
      <c r="F27" s="102">
        <v>32444141</v>
      </c>
      <c r="G27" s="102">
        <v>177</v>
      </c>
      <c r="H27" s="102">
        <v>90168</v>
      </c>
      <c r="I27" s="102">
        <v>188</v>
      </c>
      <c r="J27" s="102">
        <v>49464</v>
      </c>
    </row>
    <row r="28" spans="1:12" s="42" customFormat="1" ht="11.25" x14ac:dyDescent="0.15">
      <c r="A28" s="7">
        <v>108</v>
      </c>
      <c r="B28" s="42" t="s">
        <v>19</v>
      </c>
      <c r="C28" s="104">
        <v>64715</v>
      </c>
      <c r="D28" s="102">
        <v>43675250</v>
      </c>
      <c r="E28" s="102">
        <v>61803</v>
      </c>
      <c r="F28" s="102">
        <v>41445505</v>
      </c>
      <c r="G28" s="102">
        <v>230</v>
      </c>
      <c r="H28" s="102">
        <v>121183</v>
      </c>
      <c r="I28" s="102">
        <v>272</v>
      </c>
      <c r="J28" s="102">
        <v>74201</v>
      </c>
    </row>
    <row r="29" spans="1:12" s="42" customFormat="1" ht="11.25" x14ac:dyDescent="0.15">
      <c r="A29" s="7">
        <v>109</v>
      </c>
      <c r="B29" s="42" t="s">
        <v>20</v>
      </c>
      <c r="C29" s="104">
        <v>66681</v>
      </c>
      <c r="D29" s="102">
        <v>45701584</v>
      </c>
      <c r="E29" s="102">
        <v>64115</v>
      </c>
      <c r="F29" s="102">
        <v>43757117</v>
      </c>
      <c r="G29" s="102">
        <v>198</v>
      </c>
      <c r="H29" s="102">
        <v>100472</v>
      </c>
      <c r="I29" s="102">
        <v>261</v>
      </c>
      <c r="J29" s="102">
        <v>63379</v>
      </c>
    </row>
    <row r="30" spans="1:12" s="42" customFormat="1" ht="11.25" x14ac:dyDescent="0.15">
      <c r="A30" s="7">
        <v>110</v>
      </c>
      <c r="B30" s="42" t="s">
        <v>21</v>
      </c>
      <c r="C30" s="104">
        <v>31766</v>
      </c>
      <c r="D30" s="102">
        <v>20097700</v>
      </c>
      <c r="E30" s="102">
        <v>29973</v>
      </c>
      <c r="F30" s="102">
        <v>18736195</v>
      </c>
      <c r="G30" s="102">
        <v>245</v>
      </c>
      <c r="H30" s="102">
        <v>116564</v>
      </c>
      <c r="I30" s="102">
        <v>126</v>
      </c>
      <c r="J30" s="102">
        <v>33121</v>
      </c>
    </row>
    <row r="31" spans="1:12" s="42" customFormat="1" ht="11.25" x14ac:dyDescent="0.15">
      <c r="A31" s="7">
        <v>111</v>
      </c>
      <c r="B31" s="42" t="s">
        <v>22</v>
      </c>
      <c r="C31" s="104">
        <v>68760</v>
      </c>
      <c r="D31" s="102">
        <v>47958244</v>
      </c>
      <c r="E31" s="102">
        <v>65758</v>
      </c>
      <c r="F31" s="102">
        <v>45608926</v>
      </c>
      <c r="G31" s="102">
        <v>224</v>
      </c>
      <c r="H31" s="102">
        <v>112926</v>
      </c>
      <c r="I31" s="102">
        <v>220</v>
      </c>
      <c r="J31" s="102">
        <v>54965</v>
      </c>
    </row>
    <row r="32" spans="1:12" ht="11.25" x14ac:dyDescent="0.15">
      <c r="A32" s="32">
        <v>201</v>
      </c>
      <c r="B32" s="32" t="s">
        <v>23</v>
      </c>
      <c r="C32" s="104">
        <v>140160</v>
      </c>
      <c r="D32" s="102">
        <v>93385751</v>
      </c>
      <c r="E32" s="102">
        <v>134520</v>
      </c>
      <c r="F32" s="102">
        <v>89044498</v>
      </c>
      <c r="G32" s="102">
        <v>442</v>
      </c>
      <c r="H32" s="102">
        <v>219687</v>
      </c>
      <c r="I32" s="102">
        <v>420</v>
      </c>
      <c r="J32" s="102">
        <v>93747</v>
      </c>
    </row>
    <row r="33" spans="1:10" ht="11.25" x14ac:dyDescent="0.15">
      <c r="A33" s="32">
        <v>202</v>
      </c>
      <c r="B33" s="32" t="s">
        <v>24</v>
      </c>
      <c r="C33" s="104">
        <v>122156</v>
      </c>
      <c r="D33" s="102">
        <v>79295821</v>
      </c>
      <c r="E33" s="102">
        <v>116596</v>
      </c>
      <c r="F33" s="102">
        <v>75141335</v>
      </c>
      <c r="G33" s="102">
        <v>674</v>
      </c>
      <c r="H33" s="102">
        <v>325614</v>
      </c>
      <c r="I33" s="102">
        <v>497</v>
      </c>
      <c r="J33" s="102">
        <v>114951</v>
      </c>
    </row>
    <row r="34" spans="1:10" ht="11.25" x14ac:dyDescent="0.15">
      <c r="A34" s="32">
        <v>203</v>
      </c>
      <c r="B34" s="32" t="s">
        <v>25</v>
      </c>
      <c r="C34" s="104">
        <v>79642</v>
      </c>
      <c r="D34" s="102">
        <v>53823595</v>
      </c>
      <c r="E34" s="102">
        <v>76254</v>
      </c>
      <c r="F34" s="102">
        <v>51173134</v>
      </c>
      <c r="G34" s="102">
        <v>209</v>
      </c>
      <c r="H34" s="102">
        <v>107998</v>
      </c>
      <c r="I34" s="102">
        <v>240</v>
      </c>
      <c r="J34" s="102">
        <v>58245</v>
      </c>
    </row>
    <row r="35" spans="1:10" ht="11.25" x14ac:dyDescent="0.15">
      <c r="A35" s="32">
        <v>204</v>
      </c>
      <c r="B35" s="32" t="s">
        <v>26</v>
      </c>
      <c r="C35" s="104">
        <v>117407</v>
      </c>
      <c r="D35" s="102">
        <v>79432382</v>
      </c>
      <c r="E35" s="102">
        <v>112339</v>
      </c>
      <c r="F35" s="102">
        <v>75608886</v>
      </c>
      <c r="G35" s="102">
        <v>544</v>
      </c>
      <c r="H35" s="102">
        <v>270004</v>
      </c>
      <c r="I35" s="102">
        <v>483</v>
      </c>
      <c r="J35" s="102">
        <v>122688</v>
      </c>
    </row>
    <row r="36" spans="1:10" ht="11.25" x14ac:dyDescent="0.15">
      <c r="A36" s="32">
        <v>205</v>
      </c>
      <c r="B36" s="32" t="s">
        <v>27</v>
      </c>
      <c r="C36" s="104">
        <v>14485</v>
      </c>
      <c r="D36" s="102">
        <v>9973130</v>
      </c>
      <c r="E36" s="102">
        <v>13860</v>
      </c>
      <c r="F36" s="102">
        <v>9531248</v>
      </c>
      <c r="G36" s="102">
        <v>116</v>
      </c>
      <c r="H36" s="102">
        <v>59876</v>
      </c>
      <c r="I36" s="102">
        <v>74</v>
      </c>
      <c r="J36" s="102">
        <v>14314</v>
      </c>
    </row>
    <row r="37" spans="1:10" ht="11.25" x14ac:dyDescent="0.15">
      <c r="A37" s="32">
        <v>206</v>
      </c>
      <c r="B37" s="32" t="s">
        <v>28</v>
      </c>
      <c r="C37" s="104">
        <v>27440</v>
      </c>
      <c r="D37" s="102">
        <v>18539286</v>
      </c>
      <c r="E37" s="102">
        <v>26473</v>
      </c>
      <c r="F37" s="102">
        <v>17842523</v>
      </c>
      <c r="G37" s="102">
        <v>135</v>
      </c>
      <c r="H37" s="102">
        <v>75137</v>
      </c>
      <c r="I37" s="102">
        <v>133</v>
      </c>
      <c r="J37" s="102">
        <v>34318</v>
      </c>
    </row>
    <row r="38" spans="1:10" ht="11.25" x14ac:dyDescent="0.15">
      <c r="A38" s="32">
        <v>207</v>
      </c>
      <c r="B38" s="32" t="s">
        <v>29</v>
      </c>
      <c r="C38" s="104">
        <v>50911</v>
      </c>
      <c r="D38" s="102">
        <v>34504952</v>
      </c>
      <c r="E38" s="102">
        <v>48900</v>
      </c>
      <c r="F38" s="102">
        <v>32947319</v>
      </c>
      <c r="G38" s="102">
        <v>190</v>
      </c>
      <c r="H38" s="102">
        <v>95330</v>
      </c>
      <c r="I38" s="102">
        <v>155</v>
      </c>
      <c r="J38" s="102">
        <v>38446</v>
      </c>
    </row>
    <row r="39" spans="1:10" ht="11.25" x14ac:dyDescent="0.15">
      <c r="A39" s="32">
        <v>208</v>
      </c>
      <c r="B39" s="32" t="s">
        <v>30</v>
      </c>
      <c r="C39" s="104">
        <v>9908</v>
      </c>
      <c r="D39" s="102">
        <v>6858700</v>
      </c>
      <c r="E39" s="102">
        <v>9589</v>
      </c>
      <c r="F39" s="102">
        <v>6624228</v>
      </c>
      <c r="G39" s="102">
        <v>29</v>
      </c>
      <c r="H39" s="102">
        <v>15672</v>
      </c>
      <c r="I39" s="102">
        <v>39</v>
      </c>
      <c r="J39" s="102">
        <v>8394</v>
      </c>
    </row>
    <row r="40" spans="1:10" ht="11.25" x14ac:dyDescent="0.15">
      <c r="A40" s="32">
        <v>209</v>
      </c>
      <c r="B40" s="32" t="s">
        <v>31</v>
      </c>
      <c r="C40" s="104">
        <v>26840</v>
      </c>
      <c r="D40" s="102">
        <v>19046914</v>
      </c>
      <c r="E40" s="102">
        <v>25692</v>
      </c>
      <c r="F40" s="102">
        <v>18261905</v>
      </c>
      <c r="G40" s="102">
        <v>228</v>
      </c>
      <c r="H40" s="102">
        <v>102582</v>
      </c>
      <c r="I40" s="102">
        <v>135</v>
      </c>
      <c r="J40" s="102">
        <v>28732</v>
      </c>
    </row>
    <row r="41" spans="1:10" ht="11.25" x14ac:dyDescent="0.15">
      <c r="A41" s="32">
        <v>210</v>
      </c>
      <c r="B41" s="32" t="s">
        <v>32</v>
      </c>
      <c r="C41" s="104">
        <v>73575</v>
      </c>
      <c r="D41" s="102">
        <v>50486357</v>
      </c>
      <c r="E41" s="102">
        <v>70728</v>
      </c>
      <c r="F41" s="102">
        <v>48267543</v>
      </c>
      <c r="G41" s="102">
        <v>170</v>
      </c>
      <c r="H41" s="102">
        <v>84149</v>
      </c>
      <c r="I41" s="102">
        <v>200</v>
      </c>
      <c r="J41" s="102">
        <v>44293</v>
      </c>
    </row>
    <row r="42" spans="1:10" ht="11.25" x14ac:dyDescent="0.15">
      <c r="A42" s="32">
        <v>212</v>
      </c>
      <c r="B42" s="32" t="s">
        <v>33</v>
      </c>
      <c r="C42" s="104">
        <v>15067</v>
      </c>
      <c r="D42" s="102">
        <v>10636981</v>
      </c>
      <c r="E42" s="102">
        <v>14544</v>
      </c>
      <c r="F42" s="102">
        <v>10255459</v>
      </c>
      <c r="G42" s="102">
        <v>48</v>
      </c>
      <c r="H42" s="102">
        <v>27205</v>
      </c>
      <c r="I42" s="102">
        <v>69</v>
      </c>
      <c r="J42" s="102">
        <v>16500</v>
      </c>
    </row>
    <row r="43" spans="1:10" ht="11.25" x14ac:dyDescent="0.15">
      <c r="A43" s="32">
        <v>213</v>
      </c>
      <c r="B43" s="32" t="s">
        <v>34</v>
      </c>
      <c r="C43" s="104">
        <v>13180</v>
      </c>
      <c r="D43" s="102">
        <v>9431182</v>
      </c>
      <c r="E43" s="102">
        <v>12609</v>
      </c>
      <c r="F43" s="102">
        <v>9018316</v>
      </c>
      <c r="G43" s="102">
        <v>108</v>
      </c>
      <c r="H43" s="102">
        <v>54052</v>
      </c>
      <c r="I43" s="102">
        <v>38</v>
      </c>
      <c r="J43" s="102">
        <v>8380</v>
      </c>
    </row>
    <row r="44" spans="1:10" ht="11.25" x14ac:dyDescent="0.15">
      <c r="A44" s="32">
        <v>214</v>
      </c>
      <c r="B44" s="32" t="s">
        <v>35</v>
      </c>
      <c r="C44" s="104">
        <v>64524</v>
      </c>
      <c r="D44" s="102">
        <v>44026471</v>
      </c>
      <c r="E44" s="102">
        <v>62080</v>
      </c>
      <c r="F44" s="102">
        <v>42187526</v>
      </c>
      <c r="G44" s="102">
        <v>229</v>
      </c>
      <c r="H44" s="102">
        <v>115797</v>
      </c>
      <c r="I44" s="102">
        <v>272</v>
      </c>
      <c r="J44" s="102">
        <v>69661</v>
      </c>
    </row>
    <row r="45" spans="1:10" ht="11.25" x14ac:dyDescent="0.15">
      <c r="A45" s="32">
        <v>215</v>
      </c>
      <c r="B45" s="32" t="s">
        <v>36</v>
      </c>
      <c r="C45" s="104">
        <v>25904</v>
      </c>
      <c r="D45" s="102">
        <v>18267028</v>
      </c>
      <c r="E45" s="102">
        <v>24928</v>
      </c>
      <c r="F45" s="102">
        <v>17550351</v>
      </c>
      <c r="G45" s="102">
        <v>132</v>
      </c>
      <c r="H45" s="102">
        <v>68534</v>
      </c>
      <c r="I45" s="102">
        <v>98</v>
      </c>
      <c r="J45" s="102">
        <v>19888</v>
      </c>
    </row>
    <row r="46" spans="1:10" ht="11.25" x14ac:dyDescent="0.15">
      <c r="A46" s="32">
        <v>216</v>
      </c>
      <c r="B46" s="32" t="s">
        <v>37</v>
      </c>
      <c r="C46" s="104">
        <v>25851</v>
      </c>
      <c r="D46" s="102">
        <v>17598561</v>
      </c>
      <c r="E46" s="102">
        <v>24828</v>
      </c>
      <c r="F46" s="102">
        <v>16825460</v>
      </c>
      <c r="G46" s="102">
        <v>99</v>
      </c>
      <c r="H46" s="102">
        <v>45247</v>
      </c>
      <c r="I46" s="102">
        <v>85</v>
      </c>
      <c r="J46" s="102">
        <v>16634</v>
      </c>
    </row>
    <row r="47" spans="1:10" ht="11.25" x14ac:dyDescent="0.15">
      <c r="A47" s="32">
        <v>217</v>
      </c>
      <c r="B47" s="32" t="s">
        <v>38</v>
      </c>
      <c r="C47" s="104">
        <v>47980</v>
      </c>
      <c r="D47" s="102">
        <v>33101779</v>
      </c>
      <c r="E47" s="102">
        <v>46156</v>
      </c>
      <c r="F47" s="102">
        <v>31755775</v>
      </c>
      <c r="G47" s="102">
        <v>185</v>
      </c>
      <c r="H47" s="102">
        <v>93135</v>
      </c>
      <c r="I47" s="102">
        <v>186</v>
      </c>
      <c r="J47" s="102">
        <v>45183</v>
      </c>
    </row>
    <row r="48" spans="1:10" ht="11.25" x14ac:dyDescent="0.15">
      <c r="A48" s="32">
        <v>218</v>
      </c>
      <c r="B48" s="32" t="s">
        <v>39</v>
      </c>
      <c r="C48" s="104">
        <v>13915</v>
      </c>
      <c r="D48" s="102">
        <v>10039507</v>
      </c>
      <c r="E48" s="102">
        <v>13355</v>
      </c>
      <c r="F48" s="102">
        <v>9624275</v>
      </c>
      <c r="G48" s="102">
        <v>73</v>
      </c>
      <c r="H48" s="102">
        <v>36327</v>
      </c>
      <c r="I48" s="102">
        <v>51</v>
      </c>
      <c r="J48" s="102">
        <v>11953</v>
      </c>
    </row>
    <row r="49" spans="1:10" ht="11.25" x14ac:dyDescent="0.15">
      <c r="A49" s="32">
        <v>219</v>
      </c>
      <c r="B49" s="32" t="s">
        <v>40</v>
      </c>
      <c r="C49" s="104">
        <v>30866</v>
      </c>
      <c r="D49" s="102">
        <v>21728956</v>
      </c>
      <c r="E49" s="102">
        <v>29710</v>
      </c>
      <c r="F49" s="102">
        <v>20855777</v>
      </c>
      <c r="G49" s="102">
        <v>131</v>
      </c>
      <c r="H49" s="102">
        <v>63205</v>
      </c>
      <c r="I49" s="102">
        <v>94</v>
      </c>
      <c r="J49" s="102">
        <v>19458</v>
      </c>
    </row>
    <row r="50" spans="1:10" ht="11.25" x14ac:dyDescent="0.15">
      <c r="A50" s="32">
        <v>220</v>
      </c>
      <c r="B50" s="32" t="s">
        <v>41</v>
      </c>
      <c r="C50" s="104">
        <v>14622</v>
      </c>
      <c r="D50" s="102">
        <v>10524290</v>
      </c>
      <c r="E50" s="102">
        <v>14016</v>
      </c>
      <c r="F50" s="102">
        <v>10090032</v>
      </c>
      <c r="G50" s="102">
        <v>96</v>
      </c>
      <c r="H50" s="102">
        <v>48225</v>
      </c>
      <c r="I50" s="102">
        <v>60</v>
      </c>
      <c r="J50" s="102">
        <v>13468</v>
      </c>
    </row>
    <row r="51" spans="1:10" ht="11.25" x14ac:dyDescent="0.15">
      <c r="A51" s="32">
        <v>221</v>
      </c>
      <c r="B51" s="32" t="s">
        <v>330</v>
      </c>
      <c r="C51" s="104">
        <v>14250</v>
      </c>
      <c r="D51" s="102">
        <v>10171983</v>
      </c>
      <c r="E51" s="102">
        <v>13632</v>
      </c>
      <c r="F51" s="102">
        <v>9738361</v>
      </c>
      <c r="G51" s="102">
        <v>129</v>
      </c>
      <c r="H51" s="102">
        <v>63204</v>
      </c>
      <c r="I51" s="102">
        <v>69</v>
      </c>
      <c r="J51" s="102">
        <v>15326</v>
      </c>
    </row>
    <row r="52" spans="1:10" ht="11.25" x14ac:dyDescent="0.15">
      <c r="A52" s="32">
        <v>222</v>
      </c>
      <c r="B52" s="32" t="s">
        <v>129</v>
      </c>
      <c r="C52" s="104">
        <v>8627</v>
      </c>
      <c r="D52" s="102">
        <v>6299000</v>
      </c>
      <c r="E52" s="102">
        <v>8244</v>
      </c>
      <c r="F52" s="102">
        <v>6040443</v>
      </c>
      <c r="G52" s="102">
        <v>76</v>
      </c>
      <c r="H52" s="102">
        <v>41432</v>
      </c>
      <c r="I52" s="102">
        <v>69</v>
      </c>
      <c r="J52" s="102">
        <v>15001</v>
      </c>
    </row>
    <row r="53" spans="1:10" ht="11.25" x14ac:dyDescent="0.15">
      <c r="A53" s="32">
        <v>223</v>
      </c>
      <c r="B53" s="32" t="s">
        <v>130</v>
      </c>
      <c r="C53" s="104">
        <v>21840</v>
      </c>
      <c r="D53" s="102">
        <v>15773385</v>
      </c>
      <c r="E53" s="102">
        <v>20853</v>
      </c>
      <c r="F53" s="102">
        <v>15094634</v>
      </c>
      <c r="G53" s="102">
        <v>200</v>
      </c>
      <c r="H53" s="102">
        <v>96378</v>
      </c>
      <c r="I53" s="102">
        <v>131</v>
      </c>
      <c r="J53" s="102">
        <v>30574</v>
      </c>
    </row>
    <row r="54" spans="1:10" ht="11.25" x14ac:dyDescent="0.15">
      <c r="A54" s="32">
        <v>224</v>
      </c>
      <c r="B54" s="32" t="s">
        <v>131</v>
      </c>
      <c r="C54" s="104">
        <v>15861</v>
      </c>
      <c r="D54" s="102">
        <v>11198252</v>
      </c>
      <c r="E54" s="102">
        <v>15209</v>
      </c>
      <c r="F54" s="102">
        <v>10763959</v>
      </c>
      <c r="G54" s="102">
        <v>134</v>
      </c>
      <c r="H54" s="102">
        <v>64310</v>
      </c>
      <c r="I54" s="102">
        <v>80</v>
      </c>
      <c r="J54" s="102">
        <v>15030</v>
      </c>
    </row>
    <row r="55" spans="1:10" ht="11.25" x14ac:dyDescent="0.15">
      <c r="A55" s="32">
        <v>225</v>
      </c>
      <c r="B55" s="32" t="s">
        <v>132</v>
      </c>
      <c r="C55" s="104">
        <v>10340</v>
      </c>
      <c r="D55" s="102">
        <v>7556364</v>
      </c>
      <c r="E55" s="102">
        <v>9873</v>
      </c>
      <c r="F55" s="102">
        <v>7249103</v>
      </c>
      <c r="G55" s="102">
        <v>79</v>
      </c>
      <c r="H55" s="102">
        <v>42501</v>
      </c>
      <c r="I55" s="102">
        <v>101</v>
      </c>
      <c r="J55" s="102">
        <v>23596</v>
      </c>
    </row>
    <row r="56" spans="1:10" ht="11.25" x14ac:dyDescent="0.15">
      <c r="A56" s="32">
        <v>226</v>
      </c>
      <c r="B56" s="32" t="s">
        <v>133</v>
      </c>
      <c r="C56" s="104">
        <v>15606</v>
      </c>
      <c r="D56" s="102">
        <v>10970163</v>
      </c>
      <c r="E56" s="102">
        <v>14933</v>
      </c>
      <c r="F56" s="102">
        <v>10500168</v>
      </c>
      <c r="G56" s="102">
        <v>140</v>
      </c>
      <c r="H56" s="102">
        <v>67917</v>
      </c>
      <c r="I56" s="102">
        <v>70</v>
      </c>
      <c r="J56" s="102">
        <v>13147</v>
      </c>
    </row>
    <row r="57" spans="1:10" ht="11.25" x14ac:dyDescent="0.15">
      <c r="A57" s="32">
        <v>227</v>
      </c>
      <c r="B57" s="32" t="s">
        <v>134</v>
      </c>
      <c r="C57" s="104">
        <v>12972</v>
      </c>
      <c r="D57" s="102">
        <v>9389762</v>
      </c>
      <c r="E57" s="102">
        <v>12435</v>
      </c>
      <c r="F57" s="102">
        <v>9016545</v>
      </c>
      <c r="G57" s="102">
        <v>82</v>
      </c>
      <c r="H57" s="102">
        <v>39842</v>
      </c>
      <c r="I57" s="102">
        <v>82</v>
      </c>
      <c r="J57" s="102">
        <v>17371</v>
      </c>
    </row>
    <row r="58" spans="1:10" ht="11.25" x14ac:dyDescent="0.15">
      <c r="A58" s="32">
        <v>228</v>
      </c>
      <c r="B58" s="32" t="s">
        <v>135</v>
      </c>
      <c r="C58" s="104">
        <v>10924</v>
      </c>
      <c r="D58" s="102">
        <v>7840665</v>
      </c>
      <c r="E58" s="102">
        <v>10462</v>
      </c>
      <c r="F58" s="102">
        <v>7496284</v>
      </c>
      <c r="G58" s="102">
        <v>62</v>
      </c>
      <c r="H58" s="102">
        <v>27802</v>
      </c>
      <c r="I58" s="102">
        <v>39</v>
      </c>
      <c r="J58" s="102">
        <v>9162</v>
      </c>
    </row>
    <row r="59" spans="1:10" ht="11.25" x14ac:dyDescent="0.15">
      <c r="A59" s="32">
        <v>229</v>
      </c>
      <c r="B59" s="32" t="s">
        <v>136</v>
      </c>
      <c r="C59" s="104">
        <v>23466</v>
      </c>
      <c r="D59" s="102">
        <v>16760611</v>
      </c>
      <c r="E59" s="102">
        <v>22523</v>
      </c>
      <c r="F59" s="102">
        <v>16052038</v>
      </c>
      <c r="G59" s="102">
        <v>78</v>
      </c>
      <c r="H59" s="102">
        <v>41099</v>
      </c>
      <c r="I59" s="102">
        <v>96</v>
      </c>
      <c r="J59" s="102">
        <v>21646</v>
      </c>
    </row>
    <row r="60" spans="1:10" ht="11.25" x14ac:dyDescent="0.15">
      <c r="A60" s="32">
        <v>301</v>
      </c>
      <c r="B60" s="32" t="s">
        <v>82</v>
      </c>
      <c r="C60" s="104">
        <v>9663</v>
      </c>
      <c r="D60" s="102">
        <v>6813072</v>
      </c>
      <c r="E60" s="102">
        <v>9344</v>
      </c>
      <c r="F60" s="102">
        <v>6579785</v>
      </c>
      <c r="G60" s="102">
        <v>35</v>
      </c>
      <c r="H60" s="102">
        <v>17367</v>
      </c>
      <c r="I60" s="102">
        <v>38</v>
      </c>
      <c r="J60" s="102">
        <v>8517</v>
      </c>
    </row>
    <row r="61" spans="1:10" ht="11.25" x14ac:dyDescent="0.15">
      <c r="A61" s="32">
        <v>365</v>
      </c>
      <c r="B61" s="32" t="s">
        <v>137</v>
      </c>
      <c r="C61" s="104">
        <v>7410</v>
      </c>
      <c r="D61" s="102">
        <v>5415850</v>
      </c>
      <c r="E61" s="102">
        <v>7047</v>
      </c>
      <c r="F61" s="102">
        <v>5163656</v>
      </c>
      <c r="G61" s="102">
        <v>92</v>
      </c>
      <c r="H61" s="102">
        <v>47149</v>
      </c>
      <c r="I61" s="102">
        <v>39</v>
      </c>
      <c r="J61" s="102">
        <v>9017</v>
      </c>
    </row>
    <row r="62" spans="1:10" ht="11.25" x14ac:dyDescent="0.15">
      <c r="A62" s="32">
        <v>381</v>
      </c>
      <c r="B62" s="32" t="s">
        <v>83</v>
      </c>
      <c r="C62" s="104">
        <v>9876</v>
      </c>
      <c r="D62" s="102">
        <v>6933864</v>
      </c>
      <c r="E62" s="102">
        <v>9524</v>
      </c>
      <c r="F62" s="102">
        <v>6660547</v>
      </c>
      <c r="G62" s="102">
        <v>20</v>
      </c>
      <c r="H62" s="102">
        <v>12026</v>
      </c>
      <c r="I62" s="102">
        <v>27</v>
      </c>
      <c r="J62" s="102">
        <v>5466</v>
      </c>
    </row>
    <row r="63" spans="1:10" ht="11.25" x14ac:dyDescent="0.15">
      <c r="A63" s="32">
        <v>382</v>
      </c>
      <c r="B63" s="32" t="s">
        <v>84</v>
      </c>
      <c r="C63" s="104">
        <v>9497</v>
      </c>
      <c r="D63" s="102">
        <v>6528983</v>
      </c>
      <c r="E63" s="102">
        <v>9139</v>
      </c>
      <c r="F63" s="102">
        <v>6252348</v>
      </c>
      <c r="G63" s="102">
        <v>13</v>
      </c>
      <c r="H63" s="102">
        <v>7122</v>
      </c>
      <c r="I63" s="102">
        <v>33</v>
      </c>
      <c r="J63" s="102">
        <v>7776</v>
      </c>
    </row>
    <row r="64" spans="1:10" ht="11.25" x14ac:dyDescent="0.15">
      <c r="A64" s="32">
        <v>442</v>
      </c>
      <c r="B64" s="32" t="s">
        <v>85</v>
      </c>
      <c r="C64" s="104">
        <v>4323</v>
      </c>
      <c r="D64" s="102">
        <v>3089493</v>
      </c>
      <c r="E64" s="102">
        <v>4149</v>
      </c>
      <c r="F64" s="102">
        <v>2963106</v>
      </c>
      <c r="G64" s="102">
        <v>26</v>
      </c>
      <c r="H64" s="102">
        <v>13545</v>
      </c>
      <c r="I64" s="102">
        <v>20</v>
      </c>
      <c r="J64" s="102">
        <v>4593</v>
      </c>
    </row>
    <row r="65" spans="1:10" ht="11.25" x14ac:dyDescent="0.15">
      <c r="A65" s="32">
        <v>443</v>
      </c>
      <c r="B65" s="32" t="s">
        <v>86</v>
      </c>
      <c r="C65" s="104">
        <v>5503</v>
      </c>
      <c r="D65" s="102">
        <v>3912951</v>
      </c>
      <c r="E65" s="102">
        <v>5294</v>
      </c>
      <c r="F65" s="102">
        <v>3756777</v>
      </c>
      <c r="G65" s="102">
        <v>18</v>
      </c>
      <c r="H65" s="102">
        <v>9601</v>
      </c>
      <c r="I65" s="102">
        <v>21</v>
      </c>
      <c r="J65" s="102">
        <v>3889</v>
      </c>
    </row>
    <row r="66" spans="1:10" ht="11.25" x14ac:dyDescent="0.15">
      <c r="A66" s="32">
        <v>446</v>
      </c>
      <c r="B66" s="32" t="s">
        <v>138</v>
      </c>
      <c r="C66" s="104">
        <v>4060</v>
      </c>
      <c r="D66" s="102">
        <v>2984918</v>
      </c>
      <c r="E66" s="102">
        <v>3880</v>
      </c>
      <c r="F66" s="102">
        <v>2862017</v>
      </c>
      <c r="G66" s="102">
        <v>47</v>
      </c>
      <c r="H66" s="102">
        <v>23661</v>
      </c>
      <c r="I66" s="102">
        <v>20</v>
      </c>
      <c r="J66" s="102">
        <v>4824</v>
      </c>
    </row>
    <row r="67" spans="1:10" ht="11.25" x14ac:dyDescent="0.15">
      <c r="A67" s="32">
        <v>464</v>
      </c>
      <c r="B67" s="32" t="s">
        <v>87</v>
      </c>
      <c r="C67" s="104">
        <v>9257</v>
      </c>
      <c r="D67" s="102">
        <v>6507917</v>
      </c>
      <c r="E67" s="102">
        <v>8888</v>
      </c>
      <c r="F67" s="102">
        <v>6218103</v>
      </c>
      <c r="G67" s="102">
        <v>23</v>
      </c>
      <c r="H67" s="102">
        <v>13286</v>
      </c>
      <c r="I67" s="102">
        <v>23</v>
      </c>
      <c r="J67" s="102">
        <v>5354</v>
      </c>
    </row>
    <row r="68" spans="1:10" ht="11.25" x14ac:dyDescent="0.15">
      <c r="A68" s="32">
        <v>481</v>
      </c>
      <c r="B68" s="32" t="s">
        <v>88</v>
      </c>
      <c r="C68" s="104">
        <v>5741</v>
      </c>
      <c r="D68" s="102">
        <v>4168168</v>
      </c>
      <c r="E68" s="102">
        <v>5520</v>
      </c>
      <c r="F68" s="102">
        <v>4010271</v>
      </c>
      <c r="G68" s="102">
        <v>21</v>
      </c>
      <c r="H68" s="102">
        <v>10679</v>
      </c>
      <c r="I68" s="102">
        <v>30</v>
      </c>
      <c r="J68" s="102">
        <v>6966</v>
      </c>
    </row>
    <row r="69" spans="1:10" ht="11.25" x14ac:dyDescent="0.15">
      <c r="A69" s="32">
        <v>501</v>
      </c>
      <c r="B69" s="32" t="s">
        <v>89</v>
      </c>
      <c r="C69" s="104">
        <v>6525</v>
      </c>
      <c r="D69" s="102">
        <v>4754092</v>
      </c>
      <c r="E69" s="102">
        <v>6252</v>
      </c>
      <c r="F69" s="102">
        <v>4571388</v>
      </c>
      <c r="G69" s="102">
        <v>49</v>
      </c>
      <c r="H69" s="102">
        <v>23991</v>
      </c>
      <c r="I69" s="102">
        <v>53</v>
      </c>
      <c r="J69" s="102">
        <v>11964</v>
      </c>
    </row>
    <row r="70" spans="1:10" ht="11.25" x14ac:dyDescent="0.15">
      <c r="A70" s="32">
        <v>585</v>
      </c>
      <c r="B70" s="32" t="s">
        <v>139</v>
      </c>
      <c r="C70" s="104">
        <v>6594</v>
      </c>
      <c r="D70" s="102">
        <v>4813668</v>
      </c>
      <c r="E70" s="102">
        <v>6314</v>
      </c>
      <c r="F70" s="102">
        <v>4630451</v>
      </c>
      <c r="G70" s="102">
        <v>69</v>
      </c>
      <c r="H70" s="102">
        <v>33706</v>
      </c>
      <c r="I70" s="102">
        <v>43</v>
      </c>
      <c r="J70" s="102">
        <v>9428</v>
      </c>
    </row>
    <row r="71" spans="1:10" ht="11.25" x14ac:dyDescent="0.15">
      <c r="A71" s="32">
        <v>586</v>
      </c>
      <c r="B71" s="32" t="s">
        <v>140</v>
      </c>
      <c r="C71" s="104">
        <v>5560</v>
      </c>
      <c r="D71" s="102">
        <v>3981806</v>
      </c>
      <c r="E71" s="102">
        <v>5327</v>
      </c>
      <c r="F71" s="102">
        <v>3826776</v>
      </c>
      <c r="G71" s="102">
        <v>50</v>
      </c>
      <c r="H71" s="102">
        <v>21795</v>
      </c>
      <c r="I71" s="102">
        <v>32</v>
      </c>
      <c r="J71" s="102">
        <v>5991</v>
      </c>
    </row>
    <row r="72" spans="1:10" ht="6" customHeight="1" x14ac:dyDescent="0.15">
      <c r="A72" s="44"/>
      <c r="B72" s="45"/>
      <c r="C72" s="46"/>
      <c r="D72" s="46"/>
      <c r="E72" s="46"/>
      <c r="F72" s="46"/>
      <c r="G72" s="46"/>
      <c r="H72" s="46"/>
      <c r="I72" s="46"/>
      <c r="J72" s="46"/>
    </row>
    <row r="73" spans="1:10" ht="11.25" x14ac:dyDescent="0.15">
      <c r="A73" s="32" t="s">
        <v>216</v>
      </c>
      <c r="B73" s="50"/>
      <c r="C73" s="50"/>
      <c r="E73" s="50"/>
      <c r="F73" s="49"/>
    </row>
    <row r="74" spans="1:10" ht="11.25" x14ac:dyDescent="0.15">
      <c r="A74" s="107" t="s">
        <v>198</v>
      </c>
      <c r="B74" s="31"/>
      <c r="C74" s="31"/>
      <c r="E74" s="31"/>
      <c r="F74" s="31"/>
    </row>
    <row r="75" spans="1:10" ht="11.25" x14ac:dyDescent="0.15">
      <c r="A75" s="107" t="s">
        <v>191</v>
      </c>
    </row>
    <row r="76" spans="1:10" ht="11.25" x14ac:dyDescent="0.15">
      <c r="A76" s="107" t="s">
        <v>300</v>
      </c>
    </row>
    <row r="77" spans="1:10" ht="11.25" x14ac:dyDescent="0.15">
      <c r="A77" s="107"/>
    </row>
    <row r="80" spans="1:10" ht="12" customHeight="1" x14ac:dyDescent="0.15">
      <c r="F80" s="49"/>
    </row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4" fitToWidth="2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M77"/>
  <sheetViews>
    <sheetView zoomScale="115" zoomScaleNormal="115" zoomScaleSheetLayoutView="100" workbookViewId="0"/>
  </sheetViews>
  <sheetFormatPr defaultColWidth="7.7109375" defaultRowHeight="12" customHeight="1" x14ac:dyDescent="0.15"/>
  <cols>
    <col min="1" max="1" width="4.7109375" style="32" customWidth="1"/>
    <col min="2" max="2" width="10.7109375" style="32" customWidth="1"/>
    <col min="3" max="3" width="9.140625" style="32" customWidth="1"/>
    <col min="4" max="4" width="10" style="32" customWidth="1"/>
    <col min="5" max="5" width="7.28515625" style="32" customWidth="1"/>
    <col min="6" max="6" width="10" style="32" customWidth="1"/>
    <col min="7" max="7" width="8.140625" style="32" customWidth="1"/>
    <col min="8" max="8" width="10" style="32" customWidth="1"/>
    <col min="9" max="9" width="7.85546875" style="32" customWidth="1"/>
    <col min="10" max="10" width="10" style="32" customWidth="1"/>
    <col min="11" max="11" width="7.7109375" style="32" customWidth="1"/>
    <col min="12" max="12" width="10" style="32" customWidth="1"/>
    <col min="13" max="13" width="10.5703125" style="32" customWidth="1"/>
    <col min="14" max="16384" width="7.7109375" style="32"/>
  </cols>
  <sheetData>
    <row r="1" spans="1:13" s="28" customFormat="1" ht="17.25" x14ac:dyDescent="0.2">
      <c r="A1" s="47"/>
    </row>
    <row r="2" spans="1:13" s="30" customFormat="1" ht="14.25" x14ac:dyDescent="0.15">
      <c r="A2" s="29" t="s">
        <v>291</v>
      </c>
    </row>
    <row r="3" spans="1:13" ht="11.25" x14ac:dyDescent="0.15">
      <c r="A3" s="31"/>
      <c r="C3" s="96"/>
      <c r="D3" s="96"/>
      <c r="E3" s="96"/>
      <c r="F3" s="96"/>
      <c r="G3" s="96"/>
      <c r="H3" s="96"/>
      <c r="I3" s="96"/>
      <c r="J3" s="96"/>
      <c r="L3" s="33" t="s">
        <v>168</v>
      </c>
    </row>
    <row r="4" spans="1:13" ht="13.5" customHeight="1" x14ac:dyDescent="0.15">
      <c r="A4" s="182" t="s">
        <v>101</v>
      </c>
      <c r="B4" s="183"/>
      <c r="C4" s="180" t="s">
        <v>292</v>
      </c>
      <c r="D4" s="186"/>
      <c r="E4" s="180" t="s">
        <v>293</v>
      </c>
      <c r="F4" s="186"/>
      <c r="G4" s="180" t="s">
        <v>294</v>
      </c>
      <c r="H4" s="186"/>
      <c r="I4" s="180" t="s">
        <v>295</v>
      </c>
      <c r="J4" s="186"/>
      <c r="K4" s="180" t="s">
        <v>296</v>
      </c>
      <c r="L4" s="181"/>
    </row>
    <row r="5" spans="1:13" ht="13.5" customHeight="1" x14ac:dyDescent="0.15">
      <c r="A5" s="184"/>
      <c r="B5" s="185"/>
      <c r="C5" s="34" t="s">
        <v>286</v>
      </c>
      <c r="D5" s="48" t="s">
        <v>96</v>
      </c>
      <c r="E5" s="34" t="s">
        <v>286</v>
      </c>
      <c r="F5" s="34" t="s">
        <v>96</v>
      </c>
      <c r="G5" s="34" t="s">
        <v>286</v>
      </c>
      <c r="H5" s="34" t="s">
        <v>96</v>
      </c>
      <c r="I5" s="34" t="s">
        <v>286</v>
      </c>
      <c r="J5" s="34" t="s">
        <v>96</v>
      </c>
      <c r="K5" s="34" t="s">
        <v>286</v>
      </c>
      <c r="L5" s="34" t="s">
        <v>96</v>
      </c>
    </row>
    <row r="6" spans="1:13" ht="11.25" x14ac:dyDescent="0.15">
      <c r="B6" s="37" t="s">
        <v>342</v>
      </c>
      <c r="C6" s="36">
        <v>38079</v>
      </c>
      <c r="D6" s="36">
        <v>32238554</v>
      </c>
      <c r="E6" s="36">
        <v>1174</v>
      </c>
      <c r="F6" s="36">
        <v>1003014</v>
      </c>
      <c r="G6" s="36">
        <v>9137</v>
      </c>
      <c r="H6" s="36">
        <v>7114969</v>
      </c>
      <c r="I6" s="97">
        <v>0</v>
      </c>
      <c r="J6" s="97">
        <v>0</v>
      </c>
      <c r="K6" s="36">
        <v>499</v>
      </c>
      <c r="L6" s="36">
        <v>208446</v>
      </c>
    </row>
    <row r="7" spans="1:13" ht="11.25" x14ac:dyDescent="0.15">
      <c r="B7" s="60" t="s">
        <v>345</v>
      </c>
      <c r="C7" s="39">
        <v>38915</v>
      </c>
      <c r="D7" s="49">
        <v>32969492</v>
      </c>
      <c r="E7" s="49">
        <v>1074</v>
      </c>
      <c r="F7" s="49">
        <v>918888</v>
      </c>
      <c r="G7" s="49">
        <v>8924</v>
      </c>
      <c r="H7" s="49">
        <v>6983110</v>
      </c>
      <c r="I7" s="97">
        <v>0</v>
      </c>
      <c r="J7" s="97">
        <v>0</v>
      </c>
      <c r="K7" s="49">
        <v>478</v>
      </c>
      <c r="L7" s="49">
        <v>195124</v>
      </c>
    </row>
    <row r="8" spans="1:13" ht="11.25" x14ac:dyDescent="0.15">
      <c r="B8" s="60" t="s">
        <v>367</v>
      </c>
      <c r="C8" s="101">
        <v>39918</v>
      </c>
      <c r="D8" s="103">
        <v>33792575</v>
      </c>
      <c r="E8" s="103">
        <v>997</v>
      </c>
      <c r="F8" s="103">
        <v>852938</v>
      </c>
      <c r="G8" s="103">
        <v>8910</v>
      </c>
      <c r="H8" s="103">
        <v>6961113</v>
      </c>
      <c r="I8" s="97">
        <v>0</v>
      </c>
      <c r="J8" s="97">
        <v>0</v>
      </c>
      <c r="K8" s="103">
        <v>488</v>
      </c>
      <c r="L8" s="103">
        <v>192924</v>
      </c>
    </row>
    <row r="9" spans="1:13" ht="11.25" x14ac:dyDescent="0.15">
      <c r="B9" s="60" t="s">
        <v>381</v>
      </c>
      <c r="C9" s="101">
        <v>40878</v>
      </c>
      <c r="D9" s="103">
        <v>34482687</v>
      </c>
      <c r="E9" s="103">
        <v>875</v>
      </c>
      <c r="F9" s="103">
        <v>745521</v>
      </c>
      <c r="G9" s="103">
        <v>8911</v>
      </c>
      <c r="H9" s="103">
        <v>6898462</v>
      </c>
      <c r="I9" s="97">
        <v>0</v>
      </c>
      <c r="J9" s="97">
        <v>0</v>
      </c>
      <c r="K9" s="103">
        <v>469</v>
      </c>
      <c r="L9" s="103">
        <v>178984</v>
      </c>
    </row>
    <row r="10" spans="1:13" ht="11.25" x14ac:dyDescent="0.15">
      <c r="B10" s="60" t="s">
        <v>382</v>
      </c>
      <c r="C10" s="101">
        <v>42038</v>
      </c>
      <c r="D10" s="103">
        <v>36177668</v>
      </c>
      <c r="E10" s="103">
        <v>800</v>
      </c>
      <c r="F10" s="103">
        <v>695563</v>
      </c>
      <c r="G10" s="103">
        <v>8820</v>
      </c>
      <c r="H10" s="103">
        <v>6990052</v>
      </c>
      <c r="I10" s="97">
        <f t="shared" ref="E10:K10" si="0">SUM(I12:I20,I22)</f>
        <v>0</v>
      </c>
      <c r="J10" s="97">
        <f t="shared" si="0"/>
        <v>0</v>
      </c>
      <c r="K10" s="103">
        <v>471</v>
      </c>
      <c r="L10" s="103">
        <v>178449</v>
      </c>
    </row>
    <row r="11" spans="1:13" ht="7.5" customHeight="1" x14ac:dyDescent="0.15">
      <c r="B11" s="31"/>
      <c r="C11" s="104"/>
      <c r="D11" s="102"/>
      <c r="E11" s="102"/>
      <c r="F11" s="102"/>
      <c r="G11" s="102"/>
      <c r="H11" s="102"/>
      <c r="I11" s="105"/>
      <c r="J11" s="105"/>
      <c r="K11" s="102"/>
      <c r="L11" s="106"/>
    </row>
    <row r="12" spans="1:13" ht="11.25" x14ac:dyDescent="0.15">
      <c r="B12" s="32" t="s">
        <v>90</v>
      </c>
      <c r="C12" s="101">
        <v>7399</v>
      </c>
      <c r="D12" s="103">
        <v>6367153</v>
      </c>
      <c r="E12" s="103">
        <v>138</v>
      </c>
      <c r="F12" s="103">
        <v>121864</v>
      </c>
      <c r="G12" s="103">
        <v>1535</v>
      </c>
      <c r="H12" s="103">
        <v>1222506</v>
      </c>
      <c r="I12" s="97">
        <f t="shared" ref="I12:L12" si="1">SUM(I33,I35,I37)</f>
        <v>0</v>
      </c>
      <c r="J12" s="97">
        <f t="shared" si="1"/>
        <v>0</v>
      </c>
      <c r="K12" s="97">
        <v>57</v>
      </c>
      <c r="L12" s="103">
        <v>20510</v>
      </c>
      <c r="M12" s="96"/>
    </row>
    <row r="13" spans="1:13" ht="11.25" x14ac:dyDescent="0.15">
      <c r="B13" s="32" t="s">
        <v>91</v>
      </c>
      <c r="C13" s="101">
        <v>4938</v>
      </c>
      <c r="D13" s="103">
        <v>4259874</v>
      </c>
      <c r="E13" s="103">
        <v>78</v>
      </c>
      <c r="F13" s="103">
        <v>67969</v>
      </c>
      <c r="G13" s="103">
        <v>1186</v>
      </c>
      <c r="H13" s="103">
        <v>940562</v>
      </c>
      <c r="I13" s="97">
        <f t="shared" ref="I13:L13" si="2">SUM(I38,I44,I47,I49,I60)</f>
        <v>0</v>
      </c>
      <c r="J13" s="97">
        <f t="shared" si="2"/>
        <v>0</v>
      </c>
      <c r="K13" s="97">
        <v>37</v>
      </c>
      <c r="L13" s="103">
        <v>14540</v>
      </c>
    </row>
    <row r="14" spans="1:13" ht="11.25" x14ac:dyDescent="0.15">
      <c r="B14" s="32" t="s">
        <v>92</v>
      </c>
      <c r="C14" s="101">
        <v>5622</v>
      </c>
      <c r="D14" s="103">
        <v>4836224</v>
      </c>
      <c r="E14" s="103">
        <v>72</v>
      </c>
      <c r="F14" s="103">
        <v>61831</v>
      </c>
      <c r="G14" s="103">
        <v>1113</v>
      </c>
      <c r="H14" s="103">
        <v>880322</v>
      </c>
      <c r="I14" s="97">
        <f t="shared" ref="I14:L14" si="3">SUM(I34,I41,I46,I62,I63)</f>
        <v>0</v>
      </c>
      <c r="J14" s="97">
        <f t="shared" si="3"/>
        <v>0</v>
      </c>
      <c r="K14" s="97">
        <v>65</v>
      </c>
      <c r="L14" s="103">
        <v>24993</v>
      </c>
    </row>
    <row r="15" spans="1:13" ht="11.25" x14ac:dyDescent="0.15">
      <c r="B15" s="32" t="s">
        <v>93</v>
      </c>
      <c r="C15" s="101">
        <v>2150</v>
      </c>
      <c r="D15" s="103">
        <v>1836839</v>
      </c>
      <c r="E15" s="103">
        <v>61</v>
      </c>
      <c r="F15" s="103">
        <v>52708</v>
      </c>
      <c r="G15" s="103">
        <v>405</v>
      </c>
      <c r="H15" s="103">
        <v>319294</v>
      </c>
      <c r="I15" s="97">
        <f t="shared" ref="I15:L15" si="4">SUM(I43,I45,I48,I50,I58,I61)</f>
        <v>0</v>
      </c>
      <c r="J15" s="97">
        <f t="shared" si="4"/>
        <v>0</v>
      </c>
      <c r="K15" s="97">
        <v>34</v>
      </c>
      <c r="L15" s="103">
        <v>12810</v>
      </c>
    </row>
    <row r="16" spans="1:13" ht="11.25" x14ac:dyDescent="0.15">
      <c r="B16" s="32" t="s">
        <v>94</v>
      </c>
      <c r="C16" s="101">
        <v>4033</v>
      </c>
      <c r="D16" s="103">
        <v>3483074</v>
      </c>
      <c r="E16" s="103">
        <v>51</v>
      </c>
      <c r="F16" s="103">
        <v>43604</v>
      </c>
      <c r="G16" s="103">
        <v>1044</v>
      </c>
      <c r="H16" s="103">
        <v>823942</v>
      </c>
      <c r="I16" s="97">
        <f t="shared" ref="I16:L16" si="5">SUM(I32,I66,I64,I65)</f>
        <v>0</v>
      </c>
      <c r="J16" s="97">
        <f t="shared" si="5"/>
        <v>0</v>
      </c>
      <c r="K16" s="97">
        <v>61</v>
      </c>
      <c r="L16" s="103">
        <v>22547</v>
      </c>
    </row>
    <row r="17" spans="1:12" ht="11.25" x14ac:dyDescent="0.15">
      <c r="B17" s="32" t="s">
        <v>95</v>
      </c>
      <c r="C17" s="101">
        <v>1930</v>
      </c>
      <c r="D17" s="103">
        <v>1661845</v>
      </c>
      <c r="E17" s="103">
        <v>48</v>
      </c>
      <c r="F17" s="103">
        <v>40629</v>
      </c>
      <c r="G17" s="103">
        <v>447</v>
      </c>
      <c r="H17" s="103">
        <v>350654</v>
      </c>
      <c r="I17" s="97">
        <f t="shared" ref="I17:L17" si="6">SUM(I39,I59,I42,I57,I67,I68,I69)</f>
        <v>0</v>
      </c>
      <c r="J17" s="97">
        <f t="shared" si="6"/>
        <v>0</v>
      </c>
      <c r="K17" s="97">
        <v>38</v>
      </c>
      <c r="L17" s="103">
        <v>15103</v>
      </c>
    </row>
    <row r="18" spans="1:12" ht="11.25" x14ac:dyDescent="0.15">
      <c r="B18" s="32" t="s">
        <v>297</v>
      </c>
      <c r="C18" s="101">
        <v>1248</v>
      </c>
      <c r="D18" s="103">
        <v>1069782</v>
      </c>
      <c r="E18" s="103">
        <v>53</v>
      </c>
      <c r="F18" s="103">
        <v>45579</v>
      </c>
      <c r="G18" s="103">
        <v>302</v>
      </c>
      <c r="H18" s="103">
        <v>238134</v>
      </c>
      <c r="I18" s="97">
        <f t="shared" ref="I18:L18" si="7">SUM(I40,I52,I55,I70,I71)</f>
        <v>0</v>
      </c>
      <c r="J18" s="97">
        <f t="shared" si="7"/>
        <v>0</v>
      </c>
      <c r="K18" s="97">
        <v>26</v>
      </c>
      <c r="L18" s="103">
        <v>10815</v>
      </c>
    </row>
    <row r="19" spans="1:12" ht="11.25" x14ac:dyDescent="0.15">
      <c r="B19" s="32" t="s">
        <v>298</v>
      </c>
      <c r="C19" s="101">
        <v>838</v>
      </c>
      <c r="D19" s="103">
        <v>724757</v>
      </c>
      <c r="E19" s="103">
        <v>37</v>
      </c>
      <c r="F19" s="103">
        <v>31114</v>
      </c>
      <c r="G19" s="103">
        <v>190</v>
      </c>
      <c r="H19" s="103">
        <v>146897</v>
      </c>
      <c r="I19" s="97">
        <f t="shared" ref="I19:L19" si="8">SUM(I51,I53)</f>
        <v>0</v>
      </c>
      <c r="J19" s="97">
        <f t="shared" si="8"/>
        <v>0</v>
      </c>
      <c r="K19" s="97">
        <v>11</v>
      </c>
      <c r="L19" s="103">
        <v>4125</v>
      </c>
    </row>
    <row r="20" spans="1:12" ht="11.25" x14ac:dyDescent="0.15">
      <c r="B20" s="32" t="s">
        <v>299</v>
      </c>
      <c r="C20" s="101">
        <v>1056</v>
      </c>
      <c r="D20" s="103">
        <v>904696</v>
      </c>
      <c r="E20" s="103">
        <v>37</v>
      </c>
      <c r="F20" s="103">
        <v>32109</v>
      </c>
      <c r="G20" s="103">
        <v>201</v>
      </c>
      <c r="H20" s="103">
        <v>156324</v>
      </c>
      <c r="I20" s="97">
        <f t="shared" ref="I20:L20" si="9">SUM(I36,I54,I56)</f>
        <v>0</v>
      </c>
      <c r="J20" s="97">
        <f t="shared" si="9"/>
        <v>0</v>
      </c>
      <c r="K20" s="97">
        <v>42</v>
      </c>
      <c r="L20" s="103">
        <v>18447</v>
      </c>
    </row>
    <row r="21" spans="1:12" ht="7.5" customHeight="1" x14ac:dyDescent="0.15">
      <c r="B21" s="50"/>
      <c r="C21" s="104"/>
      <c r="D21" s="102"/>
      <c r="E21" s="102"/>
      <c r="F21" s="102"/>
      <c r="G21" s="102"/>
      <c r="H21" s="102"/>
      <c r="I21" s="105"/>
      <c r="J21" s="97"/>
      <c r="K21" s="102"/>
      <c r="L21" s="106"/>
    </row>
    <row r="22" spans="1:12" ht="11.25" x14ac:dyDescent="0.15">
      <c r="A22" s="32">
        <v>100</v>
      </c>
      <c r="B22" s="32" t="s">
        <v>128</v>
      </c>
      <c r="C22" s="104">
        <v>12824</v>
      </c>
      <c r="D22" s="102">
        <v>11033420</v>
      </c>
      <c r="E22" s="102">
        <v>225</v>
      </c>
      <c r="F22" s="102">
        <v>198157</v>
      </c>
      <c r="G22" s="102">
        <v>2397</v>
      </c>
      <c r="H22" s="102">
        <v>1911415</v>
      </c>
      <c r="I22" s="97">
        <f t="shared" ref="C22:L22" si="10">SUM(I23:I31)</f>
        <v>0</v>
      </c>
      <c r="J22" s="97">
        <f t="shared" si="10"/>
        <v>0</v>
      </c>
      <c r="K22" s="102">
        <v>100</v>
      </c>
      <c r="L22" s="102">
        <v>34559</v>
      </c>
    </row>
    <row r="23" spans="1:12" s="42" customFormat="1" ht="11.25" x14ac:dyDescent="0.15">
      <c r="A23" s="7">
        <v>101</v>
      </c>
      <c r="B23" s="42" t="s">
        <v>15</v>
      </c>
      <c r="C23" s="104">
        <v>1435</v>
      </c>
      <c r="D23" s="102">
        <v>1235661</v>
      </c>
      <c r="E23" s="102">
        <v>23</v>
      </c>
      <c r="F23" s="102">
        <v>19815</v>
      </c>
      <c r="G23" s="102">
        <v>343</v>
      </c>
      <c r="H23" s="102">
        <v>278330</v>
      </c>
      <c r="I23" s="97">
        <f t="shared" ref="I23:J23" si="11">SUM(I24:I32)</f>
        <v>0</v>
      </c>
      <c r="J23" s="97">
        <f t="shared" si="11"/>
        <v>0</v>
      </c>
      <c r="K23" s="102">
        <v>14</v>
      </c>
      <c r="L23" s="102">
        <v>5004</v>
      </c>
    </row>
    <row r="24" spans="1:12" s="42" customFormat="1" ht="11.25" x14ac:dyDescent="0.15">
      <c r="A24" s="7">
        <v>102</v>
      </c>
      <c r="B24" s="42" t="s">
        <v>16</v>
      </c>
      <c r="C24" s="104">
        <v>967</v>
      </c>
      <c r="D24" s="102">
        <v>835345</v>
      </c>
      <c r="E24" s="102">
        <v>18</v>
      </c>
      <c r="F24" s="102">
        <v>16050</v>
      </c>
      <c r="G24" s="102">
        <v>191</v>
      </c>
      <c r="H24" s="102">
        <v>153606</v>
      </c>
      <c r="I24" s="97">
        <f t="shared" ref="I24:J24" si="12">SUM(I25:I33)</f>
        <v>0</v>
      </c>
      <c r="J24" s="97">
        <f t="shared" si="12"/>
        <v>0</v>
      </c>
      <c r="K24" s="102">
        <v>7</v>
      </c>
      <c r="L24" s="102">
        <v>2311</v>
      </c>
    </row>
    <row r="25" spans="1:12" s="42" customFormat="1" ht="11.25" x14ac:dyDescent="0.15">
      <c r="A25" s="7">
        <v>105</v>
      </c>
      <c r="B25" s="42" t="s">
        <v>17</v>
      </c>
      <c r="C25" s="104">
        <v>1057</v>
      </c>
      <c r="D25" s="102">
        <v>905607</v>
      </c>
      <c r="E25" s="102">
        <v>24</v>
      </c>
      <c r="F25" s="102">
        <v>20610</v>
      </c>
      <c r="G25" s="102">
        <v>154</v>
      </c>
      <c r="H25" s="102">
        <v>123878</v>
      </c>
      <c r="I25" s="97">
        <f t="shared" ref="I25:J25" si="13">SUM(I26:I34)</f>
        <v>0</v>
      </c>
      <c r="J25" s="97">
        <f t="shared" si="13"/>
        <v>0</v>
      </c>
      <c r="K25" s="102">
        <v>8</v>
      </c>
      <c r="L25" s="102">
        <v>2862</v>
      </c>
    </row>
    <row r="26" spans="1:12" s="42" customFormat="1" ht="11.25" x14ac:dyDescent="0.15">
      <c r="A26" s="7">
        <v>106</v>
      </c>
      <c r="B26" s="42" t="s">
        <v>18</v>
      </c>
      <c r="C26" s="104">
        <v>952</v>
      </c>
      <c r="D26" s="102">
        <v>819962</v>
      </c>
      <c r="E26" s="102">
        <v>18</v>
      </c>
      <c r="F26" s="102">
        <v>16645</v>
      </c>
      <c r="G26" s="102">
        <v>115</v>
      </c>
      <c r="H26" s="102">
        <v>89388</v>
      </c>
      <c r="I26" s="97">
        <f t="shared" ref="I26:J26" si="14">SUM(I27:I35)</f>
        <v>0</v>
      </c>
      <c r="J26" s="97">
        <f t="shared" si="14"/>
        <v>0</v>
      </c>
      <c r="K26" s="102">
        <v>6</v>
      </c>
      <c r="L26" s="102">
        <v>1798</v>
      </c>
    </row>
    <row r="27" spans="1:12" s="42" customFormat="1" ht="11.25" x14ac:dyDescent="0.15">
      <c r="A27" s="7">
        <v>107</v>
      </c>
      <c r="B27" s="42" t="s">
        <v>81</v>
      </c>
      <c r="C27" s="104">
        <v>1398</v>
      </c>
      <c r="D27" s="102">
        <v>1191501</v>
      </c>
      <c r="E27" s="102">
        <v>20</v>
      </c>
      <c r="F27" s="102">
        <v>17440</v>
      </c>
      <c r="G27" s="102">
        <v>290</v>
      </c>
      <c r="H27" s="102">
        <v>230451</v>
      </c>
      <c r="I27" s="97">
        <f t="shared" ref="I27:J27" si="15">SUM(I28:I36)</f>
        <v>0</v>
      </c>
      <c r="J27" s="97">
        <f t="shared" si="15"/>
        <v>0</v>
      </c>
      <c r="K27" s="102">
        <v>9</v>
      </c>
      <c r="L27" s="102">
        <v>3062</v>
      </c>
    </row>
    <row r="28" spans="1:12" s="42" customFormat="1" ht="11.25" x14ac:dyDescent="0.15">
      <c r="A28" s="7">
        <v>108</v>
      </c>
      <c r="B28" s="42" t="s">
        <v>19</v>
      </c>
      <c r="C28" s="104">
        <v>1991</v>
      </c>
      <c r="D28" s="102">
        <v>1710373</v>
      </c>
      <c r="E28" s="102">
        <v>25</v>
      </c>
      <c r="F28" s="102">
        <v>21995</v>
      </c>
      <c r="G28" s="102">
        <v>379</v>
      </c>
      <c r="H28" s="102">
        <v>297164</v>
      </c>
      <c r="I28" s="97">
        <f t="shared" ref="I28:J28" si="16">SUM(I29:I37)</f>
        <v>0</v>
      </c>
      <c r="J28" s="97">
        <f t="shared" si="16"/>
        <v>0</v>
      </c>
      <c r="K28" s="102">
        <v>15</v>
      </c>
      <c r="L28" s="102">
        <v>4830</v>
      </c>
    </row>
    <row r="29" spans="1:12" s="42" customFormat="1" ht="11.25" x14ac:dyDescent="0.15">
      <c r="A29" s="7">
        <v>109</v>
      </c>
      <c r="B29" s="42" t="s">
        <v>20</v>
      </c>
      <c r="C29" s="104">
        <v>1714</v>
      </c>
      <c r="D29" s="102">
        <v>1473780</v>
      </c>
      <c r="E29" s="102">
        <v>38</v>
      </c>
      <c r="F29" s="102">
        <v>33688</v>
      </c>
      <c r="G29" s="102">
        <v>345</v>
      </c>
      <c r="H29" s="102">
        <v>269944</v>
      </c>
      <c r="I29" s="97">
        <f t="shared" ref="I29:J29" si="17">SUM(I30:I38)</f>
        <v>0</v>
      </c>
      <c r="J29" s="97">
        <f t="shared" si="17"/>
        <v>0</v>
      </c>
      <c r="K29" s="102">
        <v>10</v>
      </c>
      <c r="L29" s="102">
        <v>3205</v>
      </c>
    </row>
    <row r="30" spans="1:12" s="42" customFormat="1" ht="11.25" x14ac:dyDescent="0.15">
      <c r="A30" s="7">
        <v>110</v>
      </c>
      <c r="B30" s="42" t="s">
        <v>21</v>
      </c>
      <c r="C30" s="104">
        <v>1202</v>
      </c>
      <c r="D30" s="102">
        <v>1033150</v>
      </c>
      <c r="E30" s="102">
        <v>18</v>
      </c>
      <c r="F30" s="102">
        <v>16050</v>
      </c>
      <c r="G30" s="102">
        <v>194</v>
      </c>
      <c r="H30" s="102">
        <v>160183</v>
      </c>
      <c r="I30" s="97">
        <f t="shared" ref="I30:J30" si="18">SUM(I31:I39)</f>
        <v>0</v>
      </c>
      <c r="J30" s="97">
        <f t="shared" si="18"/>
        <v>0</v>
      </c>
      <c r="K30" s="102">
        <v>8</v>
      </c>
      <c r="L30" s="102">
        <v>2437</v>
      </c>
    </row>
    <row r="31" spans="1:12" s="42" customFormat="1" ht="11.25" x14ac:dyDescent="0.15">
      <c r="A31" s="7">
        <v>111</v>
      </c>
      <c r="B31" s="42" t="s">
        <v>22</v>
      </c>
      <c r="C31" s="104">
        <v>2108</v>
      </c>
      <c r="D31" s="102">
        <v>1828041</v>
      </c>
      <c r="E31" s="102">
        <v>41</v>
      </c>
      <c r="F31" s="102">
        <v>35865</v>
      </c>
      <c r="G31" s="102">
        <v>386</v>
      </c>
      <c r="H31" s="102">
        <v>308470</v>
      </c>
      <c r="I31" s="97">
        <f t="shared" ref="I31:J31" si="19">SUM(I32:I40)</f>
        <v>0</v>
      </c>
      <c r="J31" s="97">
        <f t="shared" si="19"/>
        <v>0</v>
      </c>
      <c r="K31" s="102">
        <v>23</v>
      </c>
      <c r="L31" s="102">
        <v>9050</v>
      </c>
    </row>
    <row r="32" spans="1:12" ht="11.25" x14ac:dyDescent="0.15">
      <c r="A32" s="32">
        <v>201</v>
      </c>
      <c r="B32" s="32" t="s">
        <v>23</v>
      </c>
      <c r="C32" s="104">
        <v>3701</v>
      </c>
      <c r="D32" s="102">
        <v>3199762</v>
      </c>
      <c r="E32" s="102">
        <v>45</v>
      </c>
      <c r="F32" s="102">
        <v>38449</v>
      </c>
      <c r="G32" s="102">
        <v>976</v>
      </c>
      <c r="H32" s="102">
        <v>769349</v>
      </c>
      <c r="I32" s="97">
        <f t="shared" ref="I32:J32" si="20">SUM(I33:I41)</f>
        <v>0</v>
      </c>
      <c r="J32" s="97">
        <f t="shared" si="20"/>
        <v>0</v>
      </c>
      <c r="K32" s="102">
        <v>56</v>
      </c>
      <c r="L32" s="102">
        <v>20259</v>
      </c>
    </row>
    <row r="33" spans="1:12" ht="11.25" x14ac:dyDescent="0.15">
      <c r="A33" s="32">
        <v>202</v>
      </c>
      <c r="B33" s="32" t="s">
        <v>24</v>
      </c>
      <c r="C33" s="104">
        <v>3636</v>
      </c>
      <c r="D33" s="102">
        <v>3125008</v>
      </c>
      <c r="E33" s="102">
        <v>76</v>
      </c>
      <c r="F33" s="102">
        <v>67569</v>
      </c>
      <c r="G33" s="102">
        <v>647</v>
      </c>
      <c r="H33" s="102">
        <v>510549</v>
      </c>
      <c r="I33" s="97">
        <f t="shared" ref="I33:J33" si="21">SUM(I34:I42)</f>
        <v>0</v>
      </c>
      <c r="J33" s="97">
        <f t="shared" si="21"/>
        <v>0</v>
      </c>
      <c r="K33" s="102">
        <v>30</v>
      </c>
      <c r="L33" s="102">
        <v>10795</v>
      </c>
    </row>
    <row r="34" spans="1:12" ht="11.25" x14ac:dyDescent="0.15">
      <c r="A34" s="32">
        <v>203</v>
      </c>
      <c r="B34" s="32" t="s">
        <v>25</v>
      </c>
      <c r="C34" s="104">
        <v>2429</v>
      </c>
      <c r="D34" s="102">
        <v>2088544</v>
      </c>
      <c r="E34" s="102">
        <v>25</v>
      </c>
      <c r="F34" s="102">
        <v>20811</v>
      </c>
      <c r="G34" s="102">
        <v>456</v>
      </c>
      <c r="H34" s="102">
        <v>363423</v>
      </c>
      <c r="I34" s="97">
        <f t="shared" ref="I34:J34" si="22">SUM(I35:I43)</f>
        <v>0</v>
      </c>
      <c r="J34" s="97">
        <f t="shared" si="22"/>
        <v>0</v>
      </c>
      <c r="K34" s="102">
        <v>29</v>
      </c>
      <c r="L34" s="102">
        <v>11440</v>
      </c>
    </row>
    <row r="35" spans="1:12" ht="11.25" x14ac:dyDescent="0.15">
      <c r="A35" s="32">
        <v>204</v>
      </c>
      <c r="B35" s="32" t="s">
        <v>26</v>
      </c>
      <c r="C35" s="104">
        <v>3175</v>
      </c>
      <c r="D35" s="102">
        <v>2740841</v>
      </c>
      <c r="E35" s="102">
        <v>52</v>
      </c>
      <c r="F35" s="102">
        <v>45178</v>
      </c>
      <c r="G35" s="102">
        <v>793</v>
      </c>
      <c r="H35" s="102">
        <v>637655</v>
      </c>
      <c r="I35" s="97">
        <f t="shared" ref="I35:J35" si="23">SUM(I36:I44)</f>
        <v>0</v>
      </c>
      <c r="J35" s="97">
        <f t="shared" si="23"/>
        <v>0</v>
      </c>
      <c r="K35" s="102">
        <v>21</v>
      </c>
      <c r="L35" s="102">
        <v>7129</v>
      </c>
    </row>
    <row r="36" spans="1:12" ht="11.25" x14ac:dyDescent="0.15">
      <c r="A36" s="32">
        <v>205</v>
      </c>
      <c r="B36" s="32" t="s">
        <v>27</v>
      </c>
      <c r="C36" s="104">
        <v>358</v>
      </c>
      <c r="D36" s="102">
        <v>309270</v>
      </c>
      <c r="E36" s="102">
        <v>11</v>
      </c>
      <c r="F36" s="102">
        <v>9712</v>
      </c>
      <c r="G36" s="102">
        <v>56</v>
      </c>
      <c r="H36" s="102">
        <v>44204</v>
      </c>
      <c r="I36" s="97">
        <f t="shared" ref="I36:J36" si="24">SUM(I37:I45)</f>
        <v>0</v>
      </c>
      <c r="J36" s="97">
        <f t="shared" si="24"/>
        <v>0</v>
      </c>
      <c r="K36" s="102">
        <v>10</v>
      </c>
      <c r="L36" s="102">
        <v>4505</v>
      </c>
    </row>
    <row r="37" spans="1:12" ht="11.25" x14ac:dyDescent="0.15">
      <c r="A37" s="32">
        <v>206</v>
      </c>
      <c r="B37" s="32" t="s">
        <v>28</v>
      </c>
      <c r="C37" s="104">
        <v>588</v>
      </c>
      <c r="D37" s="102">
        <v>501304</v>
      </c>
      <c r="E37" s="102">
        <v>10</v>
      </c>
      <c r="F37" s="102">
        <v>9117</v>
      </c>
      <c r="G37" s="102">
        <v>95</v>
      </c>
      <c r="H37" s="102">
        <v>74302</v>
      </c>
      <c r="I37" s="97">
        <f t="shared" ref="I37:J37" si="25">SUM(I38:I46)</f>
        <v>0</v>
      </c>
      <c r="J37" s="97">
        <f t="shared" si="25"/>
        <v>0</v>
      </c>
      <c r="K37" s="102">
        <v>6</v>
      </c>
      <c r="L37" s="102">
        <v>2586</v>
      </c>
    </row>
    <row r="38" spans="1:12" ht="11.25" x14ac:dyDescent="0.15">
      <c r="A38" s="32">
        <v>207</v>
      </c>
      <c r="B38" s="32" t="s">
        <v>29</v>
      </c>
      <c r="C38" s="104">
        <v>1355</v>
      </c>
      <c r="D38" s="102">
        <v>1170760</v>
      </c>
      <c r="E38" s="102">
        <v>20</v>
      </c>
      <c r="F38" s="102">
        <v>18032</v>
      </c>
      <c r="G38" s="102">
        <v>283</v>
      </c>
      <c r="H38" s="102">
        <v>231726</v>
      </c>
      <c r="I38" s="97">
        <f t="shared" ref="I38:J38" si="26">SUM(I39:I47)</f>
        <v>0</v>
      </c>
      <c r="J38" s="97">
        <f t="shared" si="26"/>
        <v>0</v>
      </c>
      <c r="K38" s="102">
        <v>8</v>
      </c>
      <c r="L38" s="102">
        <v>3339</v>
      </c>
    </row>
    <row r="39" spans="1:12" ht="11.25" x14ac:dyDescent="0.15">
      <c r="A39" s="32">
        <v>208</v>
      </c>
      <c r="B39" s="32" t="s">
        <v>30</v>
      </c>
      <c r="C39" s="104">
        <v>211</v>
      </c>
      <c r="D39" s="102">
        <v>180576</v>
      </c>
      <c r="E39" s="102">
        <v>1</v>
      </c>
      <c r="F39" s="102">
        <v>793</v>
      </c>
      <c r="G39" s="102">
        <v>37</v>
      </c>
      <c r="H39" s="102">
        <v>28282</v>
      </c>
      <c r="I39" s="97">
        <f t="shared" ref="I39:J39" si="27">SUM(I40:I48)</f>
        <v>0</v>
      </c>
      <c r="J39" s="97">
        <f t="shared" si="27"/>
        <v>0</v>
      </c>
      <c r="K39" s="102">
        <v>2</v>
      </c>
      <c r="L39" s="102">
        <v>755</v>
      </c>
    </row>
    <row r="40" spans="1:12" ht="11.25" x14ac:dyDescent="0.15">
      <c r="A40" s="32">
        <v>209</v>
      </c>
      <c r="B40" s="32" t="s">
        <v>31</v>
      </c>
      <c r="C40" s="104">
        <v>579</v>
      </c>
      <c r="D40" s="102">
        <v>497073</v>
      </c>
      <c r="E40" s="102">
        <v>24</v>
      </c>
      <c r="F40" s="102">
        <v>19817</v>
      </c>
      <c r="G40" s="102">
        <v>169</v>
      </c>
      <c r="H40" s="102">
        <v>131193</v>
      </c>
      <c r="I40" s="97">
        <f t="shared" ref="I40:J40" si="28">SUM(I41:I49)</f>
        <v>0</v>
      </c>
      <c r="J40" s="97">
        <f t="shared" si="28"/>
        <v>0</v>
      </c>
      <c r="K40" s="102">
        <v>13</v>
      </c>
      <c r="L40" s="102">
        <v>5612</v>
      </c>
    </row>
    <row r="41" spans="1:12" ht="11.25" x14ac:dyDescent="0.15">
      <c r="A41" s="32">
        <v>210</v>
      </c>
      <c r="B41" s="32" t="s">
        <v>32</v>
      </c>
      <c r="C41" s="104">
        <v>2001</v>
      </c>
      <c r="D41" s="102">
        <v>1718487</v>
      </c>
      <c r="E41" s="102">
        <v>30</v>
      </c>
      <c r="F41" s="102">
        <v>25960</v>
      </c>
      <c r="G41" s="102">
        <v>419</v>
      </c>
      <c r="H41" s="102">
        <v>336221</v>
      </c>
      <c r="I41" s="97">
        <f t="shared" ref="I41:J41" si="29">SUM(I42:I50)</f>
        <v>0</v>
      </c>
      <c r="J41" s="97">
        <f t="shared" si="29"/>
        <v>0</v>
      </c>
      <c r="K41" s="102">
        <v>27</v>
      </c>
      <c r="L41" s="102">
        <v>9704</v>
      </c>
    </row>
    <row r="42" spans="1:12" ht="11.25" x14ac:dyDescent="0.15">
      <c r="A42" s="32">
        <v>212</v>
      </c>
      <c r="B42" s="32" t="s">
        <v>33</v>
      </c>
      <c r="C42" s="104">
        <v>311</v>
      </c>
      <c r="D42" s="102">
        <v>266306</v>
      </c>
      <c r="E42" s="102">
        <v>10</v>
      </c>
      <c r="F42" s="102">
        <v>8520</v>
      </c>
      <c r="G42" s="102">
        <v>78</v>
      </c>
      <c r="H42" s="102">
        <v>60692</v>
      </c>
      <c r="I42" s="97">
        <f t="shared" ref="I42:J42" si="30">SUM(I43:I51)</f>
        <v>0</v>
      </c>
      <c r="J42" s="97">
        <f t="shared" si="30"/>
        <v>0</v>
      </c>
      <c r="K42" s="102">
        <v>7</v>
      </c>
      <c r="L42" s="102">
        <v>2299</v>
      </c>
    </row>
    <row r="43" spans="1:12" ht="11.25" x14ac:dyDescent="0.15">
      <c r="A43" s="32">
        <v>213</v>
      </c>
      <c r="B43" s="32" t="s">
        <v>34</v>
      </c>
      <c r="C43" s="104">
        <v>332</v>
      </c>
      <c r="D43" s="102">
        <v>282710</v>
      </c>
      <c r="E43" s="102">
        <v>9</v>
      </c>
      <c r="F43" s="102">
        <v>7926</v>
      </c>
      <c r="G43" s="102">
        <v>73</v>
      </c>
      <c r="H43" s="102">
        <v>55181</v>
      </c>
      <c r="I43" s="97">
        <f t="shared" ref="I43:J43" si="31">SUM(I44:I52)</f>
        <v>0</v>
      </c>
      <c r="J43" s="97">
        <f t="shared" si="31"/>
        <v>0</v>
      </c>
      <c r="K43" s="102">
        <v>11</v>
      </c>
      <c r="L43" s="102">
        <v>4617</v>
      </c>
    </row>
    <row r="44" spans="1:12" ht="11.25" x14ac:dyDescent="0.15">
      <c r="A44" s="32">
        <v>214</v>
      </c>
      <c r="B44" s="32" t="s">
        <v>35</v>
      </c>
      <c r="C44" s="104">
        <v>1539</v>
      </c>
      <c r="D44" s="102">
        <v>1331910</v>
      </c>
      <c r="E44" s="102">
        <v>21</v>
      </c>
      <c r="F44" s="102">
        <v>18629</v>
      </c>
      <c r="G44" s="102">
        <v>370</v>
      </c>
      <c r="H44" s="102">
        <v>297954</v>
      </c>
      <c r="I44" s="97">
        <f t="shared" ref="I44:J44" si="32">SUM(I45:I53)</f>
        <v>0</v>
      </c>
      <c r="J44" s="97">
        <f t="shared" si="32"/>
        <v>0</v>
      </c>
      <c r="K44" s="102">
        <v>13</v>
      </c>
      <c r="L44" s="102">
        <v>4993</v>
      </c>
    </row>
    <row r="45" spans="1:12" ht="11.25" x14ac:dyDescent="0.15">
      <c r="A45" s="32">
        <v>215</v>
      </c>
      <c r="B45" s="32" t="s">
        <v>36</v>
      </c>
      <c r="C45" s="104">
        <v>617</v>
      </c>
      <c r="D45" s="102">
        <v>526935</v>
      </c>
      <c r="E45" s="102">
        <v>13</v>
      </c>
      <c r="F45" s="102">
        <v>10898</v>
      </c>
      <c r="G45" s="102">
        <v>110</v>
      </c>
      <c r="H45" s="102">
        <v>88506</v>
      </c>
      <c r="I45" s="97">
        <f t="shared" ref="I45:J45" si="33">SUM(I46:I54)</f>
        <v>0</v>
      </c>
      <c r="J45" s="97">
        <f t="shared" si="33"/>
        <v>0</v>
      </c>
      <c r="K45" s="102">
        <v>6</v>
      </c>
      <c r="L45" s="102">
        <v>1915</v>
      </c>
    </row>
    <row r="46" spans="1:12" ht="11.25" x14ac:dyDescent="0.15">
      <c r="A46" s="32">
        <v>216</v>
      </c>
      <c r="B46" s="32" t="s">
        <v>37</v>
      </c>
      <c r="C46" s="104">
        <v>689</v>
      </c>
      <c r="D46" s="102">
        <v>596193</v>
      </c>
      <c r="E46" s="102">
        <v>7</v>
      </c>
      <c r="F46" s="102">
        <v>6539</v>
      </c>
      <c r="G46" s="102">
        <v>138</v>
      </c>
      <c r="H46" s="102">
        <v>106297</v>
      </c>
      <c r="I46" s="97">
        <f t="shared" ref="I46:J46" si="34">SUM(I47:I55)</f>
        <v>0</v>
      </c>
      <c r="J46" s="97">
        <f t="shared" si="34"/>
        <v>0</v>
      </c>
      <c r="K46" s="102">
        <v>5</v>
      </c>
      <c r="L46" s="102">
        <v>2190</v>
      </c>
    </row>
    <row r="47" spans="1:12" ht="11.25" x14ac:dyDescent="0.15">
      <c r="A47" s="32">
        <v>217</v>
      </c>
      <c r="B47" s="32" t="s">
        <v>38</v>
      </c>
      <c r="C47" s="104">
        <v>1106</v>
      </c>
      <c r="D47" s="102">
        <v>943406</v>
      </c>
      <c r="E47" s="102">
        <v>14</v>
      </c>
      <c r="F47" s="102">
        <v>12087</v>
      </c>
      <c r="G47" s="102">
        <v>320</v>
      </c>
      <c r="H47" s="102">
        <v>247059</v>
      </c>
      <c r="I47" s="97">
        <f t="shared" ref="I47:J47" si="35">SUM(I48:I56)</f>
        <v>0</v>
      </c>
      <c r="J47" s="97">
        <f t="shared" si="35"/>
        <v>0</v>
      </c>
      <c r="K47" s="102">
        <v>13</v>
      </c>
      <c r="L47" s="102">
        <v>5133</v>
      </c>
    </row>
    <row r="48" spans="1:12" ht="11.25" x14ac:dyDescent="0.15">
      <c r="A48" s="32">
        <v>218</v>
      </c>
      <c r="B48" s="32" t="s">
        <v>39</v>
      </c>
      <c r="C48" s="104">
        <v>359</v>
      </c>
      <c r="D48" s="102">
        <v>305206</v>
      </c>
      <c r="E48" s="102">
        <v>7</v>
      </c>
      <c r="F48" s="102">
        <v>6341</v>
      </c>
      <c r="G48" s="102">
        <v>67</v>
      </c>
      <c r="H48" s="102">
        <v>54354</v>
      </c>
      <c r="I48" s="97">
        <f t="shared" ref="I48:J48" si="36">SUM(I49:I57)</f>
        <v>0</v>
      </c>
      <c r="J48" s="97">
        <f t="shared" si="36"/>
        <v>0</v>
      </c>
      <c r="K48" s="102">
        <v>3</v>
      </c>
      <c r="L48" s="102">
        <v>1052</v>
      </c>
    </row>
    <row r="49" spans="1:12" ht="11.25" x14ac:dyDescent="0.15">
      <c r="A49" s="32">
        <v>219</v>
      </c>
      <c r="B49" s="32" t="s">
        <v>40</v>
      </c>
      <c r="C49" s="104">
        <v>746</v>
      </c>
      <c r="D49" s="102">
        <v>648164</v>
      </c>
      <c r="E49" s="102">
        <v>20</v>
      </c>
      <c r="F49" s="102">
        <v>16843</v>
      </c>
      <c r="G49" s="102">
        <v>162</v>
      </c>
      <c r="H49" s="102">
        <v>124433</v>
      </c>
      <c r="I49" s="97">
        <f t="shared" ref="I49:J49" si="37">SUM(I50:I58)</f>
        <v>0</v>
      </c>
      <c r="J49" s="97">
        <f t="shared" si="37"/>
        <v>0</v>
      </c>
      <c r="K49" s="102">
        <v>3</v>
      </c>
      <c r="L49" s="102">
        <v>1075</v>
      </c>
    </row>
    <row r="50" spans="1:12" ht="11.25" x14ac:dyDescent="0.15">
      <c r="A50" s="32">
        <v>220</v>
      </c>
      <c r="B50" s="32" t="s">
        <v>41</v>
      </c>
      <c r="C50" s="104">
        <v>361</v>
      </c>
      <c r="D50" s="102">
        <v>306930</v>
      </c>
      <c r="E50" s="102">
        <v>12</v>
      </c>
      <c r="F50" s="102">
        <v>10106</v>
      </c>
      <c r="G50" s="102">
        <v>71</v>
      </c>
      <c r="H50" s="102">
        <v>53493</v>
      </c>
      <c r="I50" s="97">
        <f t="shared" ref="I50:J50" si="38">SUM(I51:I59)</f>
        <v>0</v>
      </c>
      <c r="J50" s="97">
        <f t="shared" si="38"/>
        <v>0</v>
      </c>
      <c r="K50" s="102">
        <v>6</v>
      </c>
      <c r="L50" s="102">
        <v>2036</v>
      </c>
    </row>
    <row r="51" spans="1:12" ht="11.25" x14ac:dyDescent="0.15">
      <c r="A51" s="32">
        <v>221</v>
      </c>
      <c r="B51" s="32" t="s">
        <v>330</v>
      </c>
      <c r="C51" s="104">
        <v>328</v>
      </c>
      <c r="D51" s="102">
        <v>284359</v>
      </c>
      <c r="E51" s="102">
        <v>10</v>
      </c>
      <c r="F51" s="102">
        <v>7926</v>
      </c>
      <c r="G51" s="102">
        <v>78</v>
      </c>
      <c r="H51" s="102">
        <v>61687</v>
      </c>
      <c r="I51" s="97">
        <f t="shared" ref="I51:J51" si="39">SUM(I52:I60)</f>
        <v>0</v>
      </c>
      <c r="J51" s="97">
        <f t="shared" si="39"/>
        <v>0</v>
      </c>
      <c r="K51" s="102">
        <v>4</v>
      </c>
      <c r="L51" s="102">
        <v>1121</v>
      </c>
    </row>
    <row r="52" spans="1:12" ht="11.25" x14ac:dyDescent="0.15">
      <c r="A52" s="32">
        <v>222</v>
      </c>
      <c r="B52" s="32" t="s">
        <v>129</v>
      </c>
      <c r="C52" s="104">
        <v>209</v>
      </c>
      <c r="D52" s="102">
        <v>179841</v>
      </c>
      <c r="E52" s="102">
        <v>3</v>
      </c>
      <c r="F52" s="102">
        <v>2774</v>
      </c>
      <c r="G52" s="102">
        <v>24</v>
      </c>
      <c r="H52" s="102">
        <v>18808</v>
      </c>
      <c r="I52" s="97">
        <f t="shared" ref="I52:J52" si="40">SUM(I53:I61)</f>
        <v>0</v>
      </c>
      <c r="J52" s="97">
        <f t="shared" si="40"/>
        <v>0</v>
      </c>
      <c r="K52" s="102">
        <v>2</v>
      </c>
      <c r="L52" s="102">
        <v>701</v>
      </c>
    </row>
    <row r="53" spans="1:12" ht="11.25" x14ac:dyDescent="0.15">
      <c r="A53" s="32">
        <v>223</v>
      </c>
      <c r="B53" s="32" t="s">
        <v>130</v>
      </c>
      <c r="C53" s="104">
        <v>510</v>
      </c>
      <c r="D53" s="102">
        <v>440398</v>
      </c>
      <c r="E53" s="102">
        <v>27</v>
      </c>
      <c r="F53" s="102">
        <v>23188</v>
      </c>
      <c r="G53" s="102">
        <v>112</v>
      </c>
      <c r="H53" s="102">
        <v>85210</v>
      </c>
      <c r="I53" s="97">
        <f t="shared" ref="I53:J53" si="41">SUM(I54:I62)</f>
        <v>0</v>
      </c>
      <c r="J53" s="97">
        <f t="shared" si="41"/>
        <v>0</v>
      </c>
      <c r="K53" s="102">
        <v>7</v>
      </c>
      <c r="L53" s="102">
        <v>3004</v>
      </c>
    </row>
    <row r="54" spans="1:12" ht="11.25" x14ac:dyDescent="0.15">
      <c r="A54" s="32">
        <v>224</v>
      </c>
      <c r="B54" s="32" t="s">
        <v>131</v>
      </c>
      <c r="C54" s="104">
        <v>337</v>
      </c>
      <c r="D54" s="102">
        <v>286151</v>
      </c>
      <c r="E54" s="102">
        <v>10</v>
      </c>
      <c r="F54" s="102">
        <v>8722</v>
      </c>
      <c r="G54" s="102">
        <v>74</v>
      </c>
      <c r="H54" s="102">
        <v>52724</v>
      </c>
      <c r="I54" s="97">
        <f t="shared" ref="I54:J54" si="42">SUM(I55:I63)</f>
        <v>0</v>
      </c>
      <c r="J54" s="97">
        <f t="shared" si="42"/>
        <v>0</v>
      </c>
      <c r="K54" s="102">
        <v>17</v>
      </c>
      <c r="L54" s="102">
        <v>7357</v>
      </c>
    </row>
    <row r="55" spans="1:12" ht="11.25" x14ac:dyDescent="0.15">
      <c r="A55" s="32">
        <v>225</v>
      </c>
      <c r="B55" s="32" t="s">
        <v>132</v>
      </c>
      <c r="C55" s="104">
        <v>216</v>
      </c>
      <c r="D55" s="102">
        <v>185769</v>
      </c>
      <c r="E55" s="102">
        <v>11</v>
      </c>
      <c r="F55" s="102">
        <v>9910</v>
      </c>
      <c r="G55" s="102">
        <v>51</v>
      </c>
      <c r="H55" s="102">
        <v>41884</v>
      </c>
      <c r="I55" s="97">
        <f t="shared" ref="I55:J55" si="43">SUM(I56:I64)</f>
        <v>0</v>
      </c>
      <c r="J55" s="97">
        <f t="shared" si="43"/>
        <v>0</v>
      </c>
      <c r="K55" s="102">
        <v>9</v>
      </c>
      <c r="L55" s="102">
        <v>3601</v>
      </c>
    </row>
    <row r="56" spans="1:12" ht="11.25" x14ac:dyDescent="0.15">
      <c r="A56" s="32">
        <v>226</v>
      </c>
      <c r="B56" s="32" t="s">
        <v>133</v>
      </c>
      <c r="C56" s="104">
        <v>361</v>
      </c>
      <c r="D56" s="102">
        <v>309275</v>
      </c>
      <c r="E56" s="102">
        <v>16</v>
      </c>
      <c r="F56" s="102">
        <v>13675</v>
      </c>
      <c r="G56" s="102">
        <v>71</v>
      </c>
      <c r="H56" s="102">
        <v>59396</v>
      </c>
      <c r="I56" s="97">
        <f t="shared" ref="I56:J56" si="44">SUM(I57:I65)</f>
        <v>0</v>
      </c>
      <c r="J56" s="97">
        <f t="shared" si="44"/>
        <v>0</v>
      </c>
      <c r="K56" s="102">
        <v>15</v>
      </c>
      <c r="L56" s="102">
        <v>6585</v>
      </c>
    </row>
    <row r="57" spans="1:12" ht="11.25" x14ac:dyDescent="0.15">
      <c r="A57" s="32">
        <v>227</v>
      </c>
      <c r="B57" s="32" t="s">
        <v>134</v>
      </c>
      <c r="C57" s="104">
        <v>306</v>
      </c>
      <c r="D57" s="102">
        <v>263001</v>
      </c>
      <c r="E57" s="102">
        <v>10</v>
      </c>
      <c r="F57" s="102">
        <v>8724</v>
      </c>
      <c r="G57" s="102">
        <v>50</v>
      </c>
      <c r="H57" s="102">
        <v>40970</v>
      </c>
      <c r="I57" s="97">
        <f t="shared" ref="I57:J57" si="45">SUM(I58:I66)</f>
        <v>0</v>
      </c>
      <c r="J57" s="97">
        <f t="shared" si="45"/>
        <v>0</v>
      </c>
      <c r="K57" s="102">
        <v>7</v>
      </c>
      <c r="L57" s="102">
        <v>3310</v>
      </c>
    </row>
    <row r="58" spans="1:12" ht="11.25" x14ac:dyDescent="0.15">
      <c r="A58" s="32">
        <v>228</v>
      </c>
      <c r="B58" s="32" t="s">
        <v>135</v>
      </c>
      <c r="C58" s="104">
        <v>288</v>
      </c>
      <c r="D58" s="102">
        <v>249863</v>
      </c>
      <c r="E58" s="102">
        <v>13</v>
      </c>
      <c r="F58" s="102">
        <v>10898</v>
      </c>
      <c r="G58" s="102">
        <v>56</v>
      </c>
      <c r="H58" s="102">
        <v>45184</v>
      </c>
      <c r="I58" s="97">
        <f t="shared" ref="I58:J58" si="46">SUM(I59:I67)</f>
        <v>0</v>
      </c>
      <c r="J58" s="97">
        <f t="shared" si="46"/>
        <v>0</v>
      </c>
      <c r="K58" s="102">
        <v>4</v>
      </c>
      <c r="L58" s="102">
        <v>1472</v>
      </c>
    </row>
    <row r="59" spans="1:12" ht="11.25" x14ac:dyDescent="0.15">
      <c r="A59" s="32">
        <v>229</v>
      </c>
      <c r="B59" s="32" t="s">
        <v>136</v>
      </c>
      <c r="C59" s="104">
        <v>581</v>
      </c>
      <c r="D59" s="102">
        <v>502312</v>
      </c>
      <c r="E59" s="102">
        <v>15</v>
      </c>
      <c r="F59" s="102">
        <v>12682</v>
      </c>
      <c r="G59" s="102">
        <v>161</v>
      </c>
      <c r="H59" s="102">
        <v>125847</v>
      </c>
      <c r="I59" s="97">
        <f t="shared" ref="I59:J59" si="47">SUM(I60:I68)</f>
        <v>0</v>
      </c>
      <c r="J59" s="97">
        <f t="shared" si="47"/>
        <v>0</v>
      </c>
      <c r="K59" s="102">
        <v>12</v>
      </c>
      <c r="L59" s="102">
        <v>4987</v>
      </c>
    </row>
    <row r="60" spans="1:12" ht="11.25" x14ac:dyDescent="0.15">
      <c r="A60" s="32">
        <v>301</v>
      </c>
      <c r="B60" s="32" t="s">
        <v>82</v>
      </c>
      <c r="C60" s="104">
        <v>192</v>
      </c>
      <c r="D60" s="102">
        <v>165634</v>
      </c>
      <c r="E60" s="102">
        <v>3</v>
      </c>
      <c r="F60" s="102">
        <v>2378</v>
      </c>
      <c r="G60" s="102">
        <v>51</v>
      </c>
      <c r="H60" s="102">
        <v>39390</v>
      </c>
      <c r="I60" s="97">
        <f t="shared" ref="I60:J60" si="48">SUM(I61:I69)</f>
        <v>0</v>
      </c>
      <c r="J60" s="97">
        <f t="shared" si="48"/>
        <v>0</v>
      </c>
      <c r="K60" s="97">
        <v>0</v>
      </c>
      <c r="L60" s="97">
        <v>0</v>
      </c>
    </row>
    <row r="61" spans="1:12" ht="11.25" x14ac:dyDescent="0.15">
      <c r="A61" s="32">
        <v>365</v>
      </c>
      <c r="B61" s="32" t="s">
        <v>137</v>
      </c>
      <c r="C61" s="104">
        <v>193</v>
      </c>
      <c r="D61" s="102">
        <v>165195</v>
      </c>
      <c r="E61" s="102">
        <v>7</v>
      </c>
      <c r="F61" s="102">
        <v>6539</v>
      </c>
      <c r="G61" s="102">
        <v>28</v>
      </c>
      <c r="H61" s="102">
        <v>22576</v>
      </c>
      <c r="I61" s="97">
        <f t="shared" ref="I61:J61" si="49">SUM(I62:I70)</f>
        <v>0</v>
      </c>
      <c r="J61" s="97">
        <f t="shared" si="49"/>
        <v>0</v>
      </c>
      <c r="K61" s="102">
        <v>4</v>
      </c>
      <c r="L61" s="102">
        <v>1718</v>
      </c>
    </row>
    <row r="62" spans="1:12" ht="11.25" x14ac:dyDescent="0.15">
      <c r="A62" s="32">
        <v>381</v>
      </c>
      <c r="B62" s="32" t="s">
        <v>83</v>
      </c>
      <c r="C62" s="104">
        <v>255</v>
      </c>
      <c r="D62" s="102">
        <v>219035</v>
      </c>
      <c r="E62" s="102">
        <v>6</v>
      </c>
      <c r="F62" s="102">
        <v>4954</v>
      </c>
      <c r="G62" s="102">
        <v>41</v>
      </c>
      <c r="H62" s="102">
        <v>30602</v>
      </c>
      <c r="I62" s="97">
        <f t="shared" ref="I62:J62" si="50">SUM(I63:I71)</f>
        <v>0</v>
      </c>
      <c r="J62" s="97">
        <f t="shared" si="50"/>
        <v>0</v>
      </c>
      <c r="K62" s="102">
        <v>3</v>
      </c>
      <c r="L62" s="102">
        <v>1234</v>
      </c>
    </row>
    <row r="63" spans="1:12" ht="11.25" x14ac:dyDescent="0.15">
      <c r="A63" s="32">
        <v>382</v>
      </c>
      <c r="B63" s="32" t="s">
        <v>84</v>
      </c>
      <c r="C63" s="104">
        <v>248</v>
      </c>
      <c r="D63" s="102">
        <v>213965</v>
      </c>
      <c r="E63" s="102">
        <v>4</v>
      </c>
      <c r="F63" s="102">
        <v>3567</v>
      </c>
      <c r="G63" s="102">
        <v>59</v>
      </c>
      <c r="H63" s="102">
        <v>43779</v>
      </c>
      <c r="I63" s="97">
        <f t="shared" ref="I63:J63" si="51">SUM(I64:I72)</f>
        <v>0</v>
      </c>
      <c r="J63" s="97">
        <f t="shared" si="51"/>
        <v>0</v>
      </c>
      <c r="K63" s="102">
        <v>1</v>
      </c>
      <c r="L63" s="102">
        <v>425</v>
      </c>
    </row>
    <row r="64" spans="1:12" ht="11.25" x14ac:dyDescent="0.15">
      <c r="A64" s="32">
        <v>442</v>
      </c>
      <c r="B64" s="32" t="s">
        <v>85</v>
      </c>
      <c r="C64" s="104">
        <v>104</v>
      </c>
      <c r="D64" s="102">
        <v>89025</v>
      </c>
      <c r="E64" s="102">
        <v>1</v>
      </c>
      <c r="F64" s="102">
        <v>793</v>
      </c>
      <c r="G64" s="102">
        <v>19</v>
      </c>
      <c r="H64" s="102">
        <v>16259</v>
      </c>
      <c r="I64" s="97">
        <f t="shared" ref="I64:J64" si="52">SUM(I65:I73)</f>
        <v>0</v>
      </c>
      <c r="J64" s="97">
        <f t="shared" si="52"/>
        <v>0</v>
      </c>
      <c r="K64" s="102">
        <v>4</v>
      </c>
      <c r="L64" s="102">
        <v>2172</v>
      </c>
    </row>
    <row r="65" spans="1:12" ht="11.25" x14ac:dyDescent="0.15">
      <c r="A65" s="32">
        <v>443</v>
      </c>
      <c r="B65" s="32" t="s">
        <v>86</v>
      </c>
      <c r="C65" s="104">
        <v>137</v>
      </c>
      <c r="D65" s="102">
        <v>117928</v>
      </c>
      <c r="E65" s="102">
        <v>2</v>
      </c>
      <c r="F65" s="102">
        <v>1585</v>
      </c>
      <c r="G65" s="102">
        <v>30</v>
      </c>
      <c r="H65" s="102">
        <v>23055</v>
      </c>
      <c r="I65" s="97">
        <f t="shared" ref="I65:J65" si="53">SUM(I66:I74)</f>
        <v>0</v>
      </c>
      <c r="J65" s="97">
        <f t="shared" si="53"/>
        <v>0</v>
      </c>
      <c r="K65" s="102">
        <v>1</v>
      </c>
      <c r="L65" s="102">
        <v>116</v>
      </c>
    </row>
    <row r="66" spans="1:12" ht="11.25" x14ac:dyDescent="0.15">
      <c r="A66" s="32">
        <v>446</v>
      </c>
      <c r="B66" s="32" t="s">
        <v>138</v>
      </c>
      <c r="C66" s="104">
        <v>91</v>
      </c>
      <c r="D66" s="102">
        <v>76359</v>
      </c>
      <c r="E66" s="102">
        <v>3</v>
      </c>
      <c r="F66" s="102">
        <v>2777</v>
      </c>
      <c r="G66" s="102">
        <v>19</v>
      </c>
      <c r="H66" s="102">
        <v>15279</v>
      </c>
      <c r="I66" s="97">
        <f t="shared" ref="I66:J66" si="54">SUM(I67:I75)</f>
        <v>0</v>
      </c>
      <c r="J66" s="97">
        <f t="shared" si="54"/>
        <v>0</v>
      </c>
      <c r="K66" s="97">
        <v>0</v>
      </c>
      <c r="L66" s="97">
        <v>0</v>
      </c>
    </row>
    <row r="67" spans="1:12" ht="11.25" x14ac:dyDescent="0.15">
      <c r="A67" s="32">
        <v>464</v>
      </c>
      <c r="B67" s="32" t="s">
        <v>87</v>
      </c>
      <c r="C67" s="104">
        <v>232</v>
      </c>
      <c r="D67" s="102">
        <v>200654</v>
      </c>
      <c r="E67" s="102">
        <v>3</v>
      </c>
      <c r="F67" s="102">
        <v>2576</v>
      </c>
      <c r="G67" s="102">
        <v>84</v>
      </c>
      <c r="H67" s="102">
        <v>67085</v>
      </c>
      <c r="I67" s="97">
        <f t="shared" ref="I67:J67" si="55">SUM(I68:I76)</f>
        <v>0</v>
      </c>
      <c r="J67" s="97">
        <f t="shared" si="55"/>
        <v>0</v>
      </c>
      <c r="K67" s="102">
        <v>4</v>
      </c>
      <c r="L67" s="102">
        <v>859</v>
      </c>
    </row>
    <row r="68" spans="1:12" ht="11.25" x14ac:dyDescent="0.15">
      <c r="A68" s="32">
        <v>481</v>
      </c>
      <c r="B68" s="32" t="s">
        <v>88</v>
      </c>
      <c r="C68" s="104">
        <v>143</v>
      </c>
      <c r="D68" s="102">
        <v>120539</v>
      </c>
      <c r="E68" s="102">
        <v>5</v>
      </c>
      <c r="F68" s="102">
        <v>3965</v>
      </c>
      <c r="G68" s="102">
        <v>20</v>
      </c>
      <c r="H68" s="102">
        <v>14851</v>
      </c>
      <c r="I68" s="97">
        <f t="shared" ref="I68:J68" si="56">SUM(I69:I77)</f>
        <v>0</v>
      </c>
      <c r="J68" s="97">
        <f t="shared" si="56"/>
        <v>0</v>
      </c>
      <c r="K68" s="102">
        <v>2</v>
      </c>
      <c r="L68" s="102">
        <v>897</v>
      </c>
    </row>
    <row r="69" spans="1:12" ht="11.25" x14ac:dyDescent="0.15">
      <c r="A69" s="32">
        <v>501</v>
      </c>
      <c r="B69" s="32" t="s">
        <v>89</v>
      </c>
      <c r="C69" s="104">
        <v>146</v>
      </c>
      <c r="D69" s="102">
        <v>128457</v>
      </c>
      <c r="E69" s="102">
        <v>4</v>
      </c>
      <c r="F69" s="102">
        <v>3369</v>
      </c>
      <c r="G69" s="102">
        <v>17</v>
      </c>
      <c r="H69" s="102">
        <v>12927</v>
      </c>
      <c r="I69" s="97">
        <f t="shared" ref="I69:J69" si="57">SUM(I70:I78)</f>
        <v>0</v>
      </c>
      <c r="J69" s="97">
        <f t="shared" si="57"/>
        <v>0</v>
      </c>
      <c r="K69" s="102">
        <v>4</v>
      </c>
      <c r="L69" s="102">
        <v>1996</v>
      </c>
    </row>
    <row r="70" spans="1:12" ht="11.25" x14ac:dyDescent="0.15">
      <c r="A70" s="32">
        <v>585</v>
      </c>
      <c r="B70" s="32" t="s">
        <v>139</v>
      </c>
      <c r="C70" s="104">
        <v>134</v>
      </c>
      <c r="D70" s="102">
        <v>113331</v>
      </c>
      <c r="E70" s="102">
        <v>8</v>
      </c>
      <c r="F70" s="102">
        <v>6935</v>
      </c>
      <c r="G70" s="102">
        <v>24</v>
      </c>
      <c r="H70" s="102">
        <v>18917</v>
      </c>
      <c r="I70" s="97">
        <f t="shared" ref="I70:J70" si="58">SUM(I71:I79)</f>
        <v>0</v>
      </c>
      <c r="J70" s="97">
        <f t="shared" si="58"/>
        <v>0</v>
      </c>
      <c r="K70" s="102">
        <v>2</v>
      </c>
      <c r="L70" s="102">
        <v>901</v>
      </c>
    </row>
    <row r="71" spans="1:12" ht="11.25" x14ac:dyDescent="0.15">
      <c r="A71" s="32">
        <v>586</v>
      </c>
      <c r="B71" s="32" t="s">
        <v>140</v>
      </c>
      <c r="C71" s="104">
        <v>110</v>
      </c>
      <c r="D71" s="102">
        <v>93768</v>
      </c>
      <c r="E71" s="102">
        <v>7</v>
      </c>
      <c r="F71" s="102">
        <v>6143</v>
      </c>
      <c r="G71" s="102">
        <v>34</v>
      </c>
      <c r="H71" s="102">
        <v>27332</v>
      </c>
      <c r="I71" s="97">
        <f t="shared" ref="I71:J71" si="59">SUM(I72:I80)</f>
        <v>0</v>
      </c>
      <c r="J71" s="97">
        <f t="shared" si="59"/>
        <v>0</v>
      </c>
      <c r="K71" s="97">
        <v>0</v>
      </c>
      <c r="L71" s="97">
        <v>0</v>
      </c>
    </row>
    <row r="72" spans="1:12" ht="6" customHeight="1" x14ac:dyDescent="0.15">
      <c r="A72" s="44"/>
      <c r="B72" s="44"/>
      <c r="C72" s="52"/>
      <c r="D72" s="46"/>
      <c r="E72" s="46"/>
      <c r="F72" s="46"/>
      <c r="G72" s="46"/>
      <c r="H72" s="46"/>
      <c r="I72" s="46"/>
      <c r="J72" s="46"/>
      <c r="K72" s="46"/>
      <c r="L72" s="46"/>
    </row>
    <row r="73" spans="1:12" ht="11.25" x14ac:dyDescent="0.15">
      <c r="B73" s="50"/>
      <c r="C73" s="50"/>
      <c r="E73" s="50"/>
      <c r="F73" s="49"/>
    </row>
    <row r="74" spans="1:12" ht="11.25" x14ac:dyDescent="0.15">
      <c r="A74" s="107"/>
      <c r="B74" s="31"/>
      <c r="C74" s="31"/>
      <c r="E74" s="31"/>
      <c r="F74" s="31"/>
    </row>
    <row r="75" spans="1:12" ht="11.25" x14ac:dyDescent="0.15">
      <c r="A75" s="107"/>
    </row>
    <row r="76" spans="1:12" ht="11.25" x14ac:dyDescent="0.15">
      <c r="A76" s="107"/>
    </row>
    <row r="77" spans="1:12" ht="11.25" x14ac:dyDescent="0.15">
      <c r="A77" s="107"/>
    </row>
  </sheetData>
  <mergeCells count="6">
    <mergeCell ref="K4:L4"/>
    <mergeCell ref="A4:B5"/>
    <mergeCell ref="C4:D4"/>
    <mergeCell ref="E4:F4"/>
    <mergeCell ref="G4:H4"/>
    <mergeCell ref="I4:J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5" fitToWidth="2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74"/>
  <sheetViews>
    <sheetView zoomScaleNormal="100" workbookViewId="0"/>
  </sheetViews>
  <sheetFormatPr defaultColWidth="7.7109375" defaultRowHeight="12" customHeight="1" x14ac:dyDescent="0.15"/>
  <cols>
    <col min="1" max="1" width="4.7109375" style="32" customWidth="1"/>
    <col min="2" max="2" width="10.7109375" style="32" customWidth="1"/>
    <col min="3" max="3" width="10.140625" style="32" customWidth="1"/>
    <col min="4" max="4" width="10.28515625" style="32" bestFit="1" customWidth="1"/>
    <col min="5" max="7" width="10.140625" style="32" customWidth="1"/>
    <col min="8" max="8" width="10.28515625" style="32" bestFit="1" customWidth="1"/>
    <col min="9" max="13" width="10.140625" style="32" customWidth="1"/>
    <col min="14" max="14" width="7.7109375" style="32" customWidth="1"/>
    <col min="15" max="16384" width="7.7109375" style="32"/>
  </cols>
  <sheetData>
    <row r="1" spans="1:10" s="28" customFormat="1" ht="17.25" x14ac:dyDescent="0.2"/>
    <row r="2" spans="1:10" s="30" customFormat="1" ht="14.25" x14ac:dyDescent="0.15">
      <c r="A2" s="29" t="s">
        <v>301</v>
      </c>
    </row>
    <row r="3" spans="1:10" ht="11.25" x14ac:dyDescent="0.15">
      <c r="A3" s="31"/>
      <c r="J3" s="33" t="s">
        <v>154</v>
      </c>
    </row>
    <row r="4" spans="1:10" ht="13.5" customHeight="1" x14ac:dyDescent="0.15">
      <c r="A4" s="182" t="s">
        <v>101</v>
      </c>
      <c r="B4" s="183"/>
      <c r="C4" s="180" t="s">
        <v>190</v>
      </c>
      <c r="D4" s="186"/>
      <c r="E4" s="180" t="s">
        <v>302</v>
      </c>
      <c r="F4" s="186"/>
      <c r="G4" s="180" t="s">
        <v>292</v>
      </c>
      <c r="H4" s="186"/>
      <c r="I4" s="180" t="s">
        <v>294</v>
      </c>
      <c r="J4" s="181"/>
    </row>
    <row r="5" spans="1:10" ht="13.5" customHeight="1" x14ac:dyDescent="0.15">
      <c r="A5" s="184"/>
      <c r="B5" s="185"/>
      <c r="C5" s="34" t="s">
        <v>97</v>
      </c>
      <c r="D5" s="34" t="s">
        <v>98</v>
      </c>
      <c r="E5" s="34" t="s">
        <v>97</v>
      </c>
      <c r="F5" s="34" t="s">
        <v>98</v>
      </c>
      <c r="G5" s="34" t="s">
        <v>97</v>
      </c>
      <c r="H5" s="34" t="s">
        <v>98</v>
      </c>
      <c r="I5" s="34" t="s">
        <v>97</v>
      </c>
      <c r="J5" s="34" t="s">
        <v>98</v>
      </c>
    </row>
    <row r="6" spans="1:10" ht="11.25" x14ac:dyDescent="0.15">
      <c r="B6" s="37" t="s">
        <v>342</v>
      </c>
      <c r="C6" s="35">
        <v>45534</v>
      </c>
      <c r="D6" s="36">
        <v>39779240</v>
      </c>
      <c r="E6" s="38">
        <v>6</v>
      </c>
      <c r="F6" s="38">
        <v>920</v>
      </c>
      <c r="G6" s="36">
        <v>45528</v>
      </c>
      <c r="H6" s="36">
        <v>39778321</v>
      </c>
      <c r="I6" s="36">
        <v>0</v>
      </c>
      <c r="J6" s="36">
        <v>0</v>
      </c>
    </row>
    <row r="7" spans="1:10" ht="11.25" x14ac:dyDescent="0.15">
      <c r="B7" s="60" t="s">
        <v>345</v>
      </c>
      <c r="C7" s="35">
        <v>46499</v>
      </c>
      <c r="D7" s="36">
        <v>40641424</v>
      </c>
      <c r="E7" s="38">
        <v>3</v>
      </c>
      <c r="F7" s="38">
        <v>0</v>
      </c>
      <c r="G7" s="36">
        <v>46496</v>
      </c>
      <c r="H7" s="36">
        <v>40641424</v>
      </c>
      <c r="I7" s="38">
        <v>0</v>
      </c>
      <c r="J7" s="40">
        <v>0</v>
      </c>
    </row>
    <row r="8" spans="1:10" ht="11.25" x14ac:dyDescent="0.15">
      <c r="B8" s="60" t="s">
        <v>367</v>
      </c>
      <c r="C8" s="39">
        <v>47518</v>
      </c>
      <c r="D8" s="40">
        <v>41438201</v>
      </c>
      <c r="E8" s="40">
        <v>0</v>
      </c>
      <c r="F8" s="40">
        <v>0</v>
      </c>
      <c r="G8" s="40">
        <v>47518</v>
      </c>
      <c r="H8" s="40">
        <v>41438201</v>
      </c>
      <c r="I8" s="38">
        <v>0</v>
      </c>
      <c r="J8" s="40">
        <v>0</v>
      </c>
    </row>
    <row r="9" spans="1:10" ht="11.25" x14ac:dyDescent="0.15">
      <c r="B9" s="60" t="s">
        <v>381</v>
      </c>
      <c r="C9" s="39">
        <v>48696</v>
      </c>
      <c r="D9" s="40">
        <v>42233082</v>
      </c>
      <c r="E9" s="40">
        <v>3</v>
      </c>
      <c r="F9" s="40">
        <v>0</v>
      </c>
      <c r="G9" s="40">
        <v>48693</v>
      </c>
      <c r="H9" s="40">
        <v>42233082</v>
      </c>
      <c r="I9" s="38">
        <v>0</v>
      </c>
      <c r="J9" s="40">
        <v>0</v>
      </c>
    </row>
    <row r="10" spans="1:10" ht="11.25" x14ac:dyDescent="0.15">
      <c r="B10" s="60" t="s">
        <v>382</v>
      </c>
      <c r="C10" s="39">
        <v>49921</v>
      </c>
      <c r="D10" s="40">
        <v>44149166</v>
      </c>
      <c r="E10" s="40">
        <f t="shared" ref="E10:J10" si="0">SUM(E12:E22)</f>
        <v>3</v>
      </c>
      <c r="F10" s="40">
        <f t="shared" si="0"/>
        <v>0</v>
      </c>
      <c r="G10" s="40">
        <f t="shared" si="0"/>
        <v>49918</v>
      </c>
      <c r="H10" s="40">
        <v>44149166</v>
      </c>
      <c r="I10" s="38">
        <f t="shared" si="0"/>
        <v>0</v>
      </c>
      <c r="J10" s="40">
        <f t="shared" si="0"/>
        <v>0</v>
      </c>
    </row>
    <row r="11" spans="1:10" ht="7.5" customHeight="1" x14ac:dyDescent="0.15">
      <c r="C11" s="35"/>
      <c r="D11" s="38"/>
      <c r="E11" s="38"/>
      <c r="F11" s="38"/>
      <c r="G11" s="36"/>
      <c r="H11" s="38"/>
      <c r="I11" s="36"/>
      <c r="J11" s="38"/>
    </row>
    <row r="12" spans="1:10" ht="11.25" x14ac:dyDescent="0.15">
      <c r="B12" s="32" t="s">
        <v>90</v>
      </c>
      <c r="C12" s="101">
        <v>8526</v>
      </c>
      <c r="D12" s="103">
        <v>7551718</v>
      </c>
      <c r="E12" s="97">
        <v>3</v>
      </c>
      <c r="F12" s="97">
        <f t="shared" ref="E12:H12" si="1">SUM(F33,F35,F37)</f>
        <v>0</v>
      </c>
      <c r="G12" s="103">
        <f t="shared" si="1"/>
        <v>8523</v>
      </c>
      <c r="H12" s="103">
        <f t="shared" si="1"/>
        <v>7551718</v>
      </c>
      <c r="I12" s="38">
        <v>0</v>
      </c>
      <c r="J12" s="38">
        <v>0</v>
      </c>
    </row>
    <row r="13" spans="1:10" ht="11.25" x14ac:dyDescent="0.15">
      <c r="B13" s="32" t="s">
        <v>91</v>
      </c>
      <c r="C13" s="101">
        <v>5548</v>
      </c>
      <c r="D13" s="103">
        <v>4915634</v>
      </c>
      <c r="E13" s="97">
        <f t="shared" ref="E13:H13" si="2">SUM(E38,E44,E47,E49,E60)</f>
        <v>0</v>
      </c>
      <c r="F13" s="97">
        <f t="shared" si="2"/>
        <v>0</v>
      </c>
      <c r="G13" s="103">
        <f t="shared" si="2"/>
        <v>5548</v>
      </c>
      <c r="H13" s="103">
        <f t="shared" si="2"/>
        <v>4915634</v>
      </c>
      <c r="I13" s="38">
        <v>0</v>
      </c>
      <c r="J13" s="38">
        <v>0</v>
      </c>
    </row>
    <row r="14" spans="1:10" ht="11.25" x14ac:dyDescent="0.15">
      <c r="B14" s="32" t="s">
        <v>92</v>
      </c>
      <c r="C14" s="101">
        <v>6071</v>
      </c>
      <c r="D14" s="103">
        <v>5337013</v>
      </c>
      <c r="E14" s="97">
        <f t="shared" ref="E14:H14" si="3">SUM(E34,E41,E46,E62,E63)</f>
        <v>0</v>
      </c>
      <c r="F14" s="97">
        <f t="shared" si="3"/>
        <v>0</v>
      </c>
      <c r="G14" s="103">
        <f t="shared" si="3"/>
        <v>6071</v>
      </c>
      <c r="H14" s="103">
        <f t="shared" si="3"/>
        <v>5337013</v>
      </c>
      <c r="I14" s="38">
        <v>0</v>
      </c>
      <c r="J14" s="38">
        <v>0</v>
      </c>
    </row>
    <row r="15" spans="1:10" ht="11.25" x14ac:dyDescent="0.15">
      <c r="B15" s="32" t="s">
        <v>93</v>
      </c>
      <c r="C15" s="101">
        <v>2711</v>
      </c>
      <c r="D15" s="103">
        <v>2391659</v>
      </c>
      <c r="E15" s="97">
        <f t="shared" ref="E15:H15" si="4">SUM(E43,E45,E48,E50,E58,E61)</f>
        <v>0</v>
      </c>
      <c r="F15" s="97">
        <f t="shared" si="4"/>
        <v>0</v>
      </c>
      <c r="G15" s="103">
        <f t="shared" si="4"/>
        <v>2711</v>
      </c>
      <c r="H15" s="103">
        <f t="shared" si="4"/>
        <v>2391659</v>
      </c>
      <c r="I15" s="38">
        <v>0</v>
      </c>
      <c r="J15" s="38">
        <v>0</v>
      </c>
    </row>
    <row r="16" spans="1:10" ht="11.25" x14ac:dyDescent="0.15">
      <c r="B16" s="32" t="s">
        <v>94</v>
      </c>
      <c r="C16" s="101">
        <v>5351</v>
      </c>
      <c r="D16" s="103">
        <v>4723356</v>
      </c>
      <c r="E16" s="97">
        <f t="shared" ref="E16:H16" si="5">SUM(E32,E66,E64,E65)</f>
        <v>0</v>
      </c>
      <c r="F16" s="97">
        <f t="shared" si="5"/>
        <v>0</v>
      </c>
      <c r="G16" s="103">
        <f t="shared" si="5"/>
        <v>5351</v>
      </c>
      <c r="H16" s="103">
        <f t="shared" si="5"/>
        <v>4723356</v>
      </c>
      <c r="I16" s="38">
        <v>0</v>
      </c>
      <c r="J16" s="38">
        <v>0</v>
      </c>
    </row>
    <row r="17" spans="1:13" ht="11.25" x14ac:dyDescent="0.15">
      <c r="B17" s="32" t="s">
        <v>95</v>
      </c>
      <c r="C17" s="101">
        <v>3039</v>
      </c>
      <c r="D17" s="103">
        <v>2682037</v>
      </c>
      <c r="E17" s="97">
        <f t="shared" ref="E17:H17" si="6">SUM(E39,E59,E42,E57,E67,E68,E69)</f>
        <v>0</v>
      </c>
      <c r="F17" s="97">
        <f t="shared" si="6"/>
        <v>0</v>
      </c>
      <c r="G17" s="103">
        <f t="shared" si="6"/>
        <v>3039</v>
      </c>
      <c r="H17" s="103">
        <f t="shared" si="6"/>
        <v>2682037</v>
      </c>
      <c r="I17" s="38">
        <v>0</v>
      </c>
      <c r="J17" s="38">
        <v>0</v>
      </c>
    </row>
    <row r="18" spans="1:13" ht="11.25" x14ac:dyDescent="0.15">
      <c r="B18" s="32" t="s">
        <v>297</v>
      </c>
      <c r="C18" s="101">
        <v>1712</v>
      </c>
      <c r="D18" s="103">
        <v>1490149</v>
      </c>
      <c r="E18" s="97">
        <f t="shared" ref="E18:H18" si="7">SUM(E40,E52,E55,E70,E71)</f>
        <v>0</v>
      </c>
      <c r="F18" s="97">
        <f t="shared" si="7"/>
        <v>0</v>
      </c>
      <c r="G18" s="103">
        <f t="shared" si="7"/>
        <v>1712</v>
      </c>
      <c r="H18" s="103">
        <f t="shared" si="7"/>
        <v>1490149</v>
      </c>
      <c r="I18" s="38">
        <v>0</v>
      </c>
      <c r="J18" s="38">
        <v>0</v>
      </c>
    </row>
    <row r="19" spans="1:13" ht="11.25" x14ac:dyDescent="0.15">
      <c r="B19" s="32" t="s">
        <v>298</v>
      </c>
      <c r="C19" s="101">
        <v>1249</v>
      </c>
      <c r="D19" s="103">
        <v>1114281</v>
      </c>
      <c r="E19" s="97">
        <f t="shared" ref="E19:H19" si="8">SUM(E51,E53)</f>
        <v>0</v>
      </c>
      <c r="F19" s="97">
        <f t="shared" si="8"/>
        <v>0</v>
      </c>
      <c r="G19" s="103">
        <f t="shared" si="8"/>
        <v>1249</v>
      </c>
      <c r="H19" s="103">
        <f t="shared" si="8"/>
        <v>1114281</v>
      </c>
      <c r="I19" s="38">
        <v>0</v>
      </c>
      <c r="J19" s="38">
        <v>0</v>
      </c>
    </row>
    <row r="20" spans="1:13" ht="11.25" x14ac:dyDescent="0.15">
      <c r="B20" s="32" t="s">
        <v>299</v>
      </c>
      <c r="C20" s="101">
        <v>1434</v>
      </c>
      <c r="D20" s="103">
        <v>1276448</v>
      </c>
      <c r="E20" s="97">
        <f t="shared" ref="E20:H20" si="9">SUM(E36,E54,E56)</f>
        <v>0</v>
      </c>
      <c r="F20" s="97">
        <f t="shared" si="9"/>
        <v>0</v>
      </c>
      <c r="G20" s="103">
        <f t="shared" si="9"/>
        <v>1434</v>
      </c>
      <c r="H20" s="103">
        <f t="shared" si="9"/>
        <v>1276448</v>
      </c>
      <c r="I20" s="38">
        <v>0</v>
      </c>
      <c r="J20" s="38">
        <v>0</v>
      </c>
    </row>
    <row r="21" spans="1:13" ht="7.5" customHeight="1" x14ac:dyDescent="0.15">
      <c r="C21" s="35"/>
      <c r="D21" s="38"/>
      <c r="E21" s="38"/>
      <c r="F21" s="38"/>
      <c r="G21" s="38"/>
      <c r="H21" s="38"/>
      <c r="I21" s="38"/>
      <c r="J21" s="38"/>
    </row>
    <row r="22" spans="1:13" ht="11.25" x14ac:dyDescent="0.15">
      <c r="A22" s="32">
        <v>100</v>
      </c>
      <c r="B22" s="32" t="s">
        <v>128</v>
      </c>
      <c r="C22" s="154">
        <v>14280</v>
      </c>
      <c r="D22" s="38">
        <v>12666870</v>
      </c>
      <c r="E22" s="38">
        <f t="shared" ref="E22:F22" si="10">SUM(E23:E31)</f>
        <v>0</v>
      </c>
      <c r="F22" s="38">
        <f t="shared" si="10"/>
        <v>0</v>
      </c>
      <c r="G22" s="38">
        <v>14280</v>
      </c>
      <c r="H22" s="38">
        <v>12666870</v>
      </c>
      <c r="I22" s="38">
        <f t="shared" ref="I22:J22" si="11">SUM(I23:I31)</f>
        <v>0</v>
      </c>
      <c r="J22" s="38">
        <f t="shared" si="11"/>
        <v>0</v>
      </c>
      <c r="L22" s="40"/>
      <c r="M22" s="41"/>
    </row>
    <row r="23" spans="1:13" s="42" customFormat="1" ht="11.25" x14ac:dyDescent="0.15">
      <c r="A23" s="7">
        <v>101</v>
      </c>
      <c r="B23" s="42" t="s">
        <v>15</v>
      </c>
      <c r="C23" s="35">
        <v>1421</v>
      </c>
      <c r="D23" s="38">
        <v>1262649</v>
      </c>
      <c r="E23" s="38">
        <v>0</v>
      </c>
      <c r="F23" s="38">
        <v>0</v>
      </c>
      <c r="G23" s="38">
        <v>1421</v>
      </c>
      <c r="H23" s="38">
        <v>1262649</v>
      </c>
      <c r="I23" s="38">
        <v>0</v>
      </c>
      <c r="J23" s="38">
        <v>0</v>
      </c>
      <c r="L23" s="32"/>
      <c r="M23" s="43"/>
    </row>
    <row r="24" spans="1:13" s="42" customFormat="1" ht="11.25" x14ac:dyDescent="0.15">
      <c r="A24" s="7">
        <v>102</v>
      </c>
      <c r="B24" s="42" t="s">
        <v>16</v>
      </c>
      <c r="C24" s="35">
        <v>1001</v>
      </c>
      <c r="D24" s="38">
        <v>891082</v>
      </c>
      <c r="E24" s="38">
        <v>0</v>
      </c>
      <c r="F24" s="38">
        <v>0</v>
      </c>
      <c r="G24" s="38">
        <v>1001</v>
      </c>
      <c r="H24" s="38">
        <v>891082</v>
      </c>
      <c r="I24" s="38">
        <v>0</v>
      </c>
      <c r="J24" s="38">
        <v>0</v>
      </c>
      <c r="L24" s="32"/>
      <c r="M24" s="43"/>
    </row>
    <row r="25" spans="1:13" s="42" customFormat="1" ht="11.25" x14ac:dyDescent="0.15">
      <c r="A25" s="7">
        <v>105</v>
      </c>
      <c r="B25" s="42" t="s">
        <v>17</v>
      </c>
      <c r="C25" s="35">
        <v>1102</v>
      </c>
      <c r="D25" s="38">
        <v>975510</v>
      </c>
      <c r="E25" s="38">
        <v>0</v>
      </c>
      <c r="F25" s="38">
        <v>0</v>
      </c>
      <c r="G25" s="38">
        <v>1102</v>
      </c>
      <c r="H25" s="38">
        <v>975510</v>
      </c>
      <c r="I25" s="38">
        <v>0</v>
      </c>
      <c r="J25" s="38">
        <v>0</v>
      </c>
      <c r="L25" s="32"/>
      <c r="M25" s="43"/>
    </row>
    <row r="26" spans="1:13" s="42" customFormat="1" ht="11.25" x14ac:dyDescent="0.15">
      <c r="A26" s="7">
        <v>106</v>
      </c>
      <c r="B26" s="42" t="s">
        <v>18</v>
      </c>
      <c r="C26" s="35">
        <v>1171</v>
      </c>
      <c r="D26" s="38">
        <v>1030199</v>
      </c>
      <c r="E26" s="38">
        <v>0</v>
      </c>
      <c r="F26" s="38">
        <v>0</v>
      </c>
      <c r="G26" s="38">
        <v>1171</v>
      </c>
      <c r="H26" s="38">
        <v>1030199</v>
      </c>
      <c r="I26" s="38">
        <v>0</v>
      </c>
      <c r="J26" s="38">
        <v>0</v>
      </c>
      <c r="L26" s="32"/>
      <c r="M26" s="43"/>
    </row>
    <row r="27" spans="1:13" s="42" customFormat="1" ht="11.25" x14ac:dyDescent="0.15">
      <c r="A27" s="7">
        <v>107</v>
      </c>
      <c r="B27" s="42" t="s">
        <v>81</v>
      </c>
      <c r="C27" s="35">
        <v>1546</v>
      </c>
      <c r="D27" s="38">
        <v>1370665</v>
      </c>
      <c r="E27" s="38">
        <v>0</v>
      </c>
      <c r="F27" s="38">
        <v>0</v>
      </c>
      <c r="G27" s="38">
        <v>1546</v>
      </c>
      <c r="H27" s="38">
        <v>1370665</v>
      </c>
      <c r="I27" s="38">
        <v>0</v>
      </c>
      <c r="J27" s="38">
        <v>0</v>
      </c>
      <c r="L27" s="32"/>
      <c r="M27" s="43"/>
    </row>
    <row r="28" spans="1:13" s="42" customFormat="1" ht="11.25" x14ac:dyDescent="0.15">
      <c r="A28" s="7">
        <v>108</v>
      </c>
      <c r="B28" s="42" t="s">
        <v>19</v>
      </c>
      <c r="C28" s="35">
        <v>2101</v>
      </c>
      <c r="D28" s="38">
        <v>1865031</v>
      </c>
      <c r="E28" s="38">
        <v>0</v>
      </c>
      <c r="F28" s="38">
        <v>0</v>
      </c>
      <c r="G28" s="38">
        <v>2101</v>
      </c>
      <c r="H28" s="38">
        <v>1865031</v>
      </c>
      <c r="I28" s="38">
        <v>0</v>
      </c>
      <c r="J28" s="38">
        <v>0</v>
      </c>
      <c r="L28" s="32"/>
      <c r="M28" s="43"/>
    </row>
    <row r="29" spans="1:13" s="42" customFormat="1" ht="11.25" x14ac:dyDescent="0.15">
      <c r="A29" s="7">
        <v>109</v>
      </c>
      <c r="B29" s="42" t="s">
        <v>20</v>
      </c>
      <c r="C29" s="35">
        <v>2294</v>
      </c>
      <c r="D29" s="38">
        <v>2035551</v>
      </c>
      <c r="E29" s="38">
        <v>0</v>
      </c>
      <c r="F29" s="38">
        <v>0</v>
      </c>
      <c r="G29" s="38">
        <v>2294</v>
      </c>
      <c r="H29" s="38">
        <v>2035551</v>
      </c>
      <c r="I29" s="38">
        <v>0</v>
      </c>
      <c r="J29" s="38">
        <v>0</v>
      </c>
      <c r="L29" s="32"/>
      <c r="M29" s="43"/>
    </row>
    <row r="30" spans="1:13" s="42" customFormat="1" ht="11.25" x14ac:dyDescent="0.15">
      <c r="A30" s="7">
        <v>110</v>
      </c>
      <c r="B30" s="42" t="s">
        <v>21</v>
      </c>
      <c r="C30" s="35">
        <v>1125</v>
      </c>
      <c r="D30" s="38">
        <v>997093</v>
      </c>
      <c r="E30" s="38">
        <v>0</v>
      </c>
      <c r="F30" s="38">
        <v>0</v>
      </c>
      <c r="G30" s="38">
        <v>1125</v>
      </c>
      <c r="H30" s="38">
        <v>997093</v>
      </c>
      <c r="I30" s="38">
        <v>0</v>
      </c>
      <c r="J30" s="38">
        <v>0</v>
      </c>
      <c r="L30" s="32"/>
      <c r="M30" s="43"/>
    </row>
    <row r="31" spans="1:13" s="42" customFormat="1" ht="11.25" x14ac:dyDescent="0.15">
      <c r="A31" s="7">
        <v>111</v>
      </c>
      <c r="B31" s="42" t="s">
        <v>22</v>
      </c>
      <c r="C31" s="35">
        <v>2519</v>
      </c>
      <c r="D31" s="38">
        <v>2239090</v>
      </c>
      <c r="E31" s="38">
        <v>0</v>
      </c>
      <c r="F31" s="38">
        <v>0</v>
      </c>
      <c r="G31" s="38">
        <v>2519</v>
      </c>
      <c r="H31" s="38">
        <v>2239090</v>
      </c>
      <c r="I31" s="38">
        <v>0</v>
      </c>
      <c r="J31" s="38">
        <v>0</v>
      </c>
      <c r="L31" s="32"/>
      <c r="M31" s="43"/>
    </row>
    <row r="32" spans="1:13" ht="11.25" x14ac:dyDescent="0.15">
      <c r="A32" s="32">
        <v>201</v>
      </c>
      <c r="B32" s="32" t="s">
        <v>23</v>
      </c>
      <c r="C32" s="35">
        <v>4937</v>
      </c>
      <c r="D32" s="38">
        <v>4361006</v>
      </c>
      <c r="E32" s="38">
        <v>0</v>
      </c>
      <c r="F32" s="38">
        <v>0</v>
      </c>
      <c r="G32" s="38">
        <v>4937</v>
      </c>
      <c r="H32" s="38">
        <v>4361006</v>
      </c>
      <c r="I32" s="38">
        <v>0</v>
      </c>
      <c r="J32" s="38">
        <v>0</v>
      </c>
      <c r="M32" s="41"/>
    </row>
    <row r="33" spans="1:13" ht="11.25" x14ac:dyDescent="0.15">
      <c r="A33" s="32">
        <v>202</v>
      </c>
      <c r="B33" s="32" t="s">
        <v>24</v>
      </c>
      <c r="C33" s="35">
        <v>4069</v>
      </c>
      <c r="D33" s="38">
        <v>3585324</v>
      </c>
      <c r="E33" s="38">
        <v>0</v>
      </c>
      <c r="F33" s="38">
        <v>0</v>
      </c>
      <c r="G33" s="38">
        <v>4069</v>
      </c>
      <c r="H33" s="38">
        <v>3585324</v>
      </c>
      <c r="I33" s="38">
        <v>0</v>
      </c>
      <c r="J33" s="38">
        <v>0</v>
      </c>
      <c r="M33" s="41"/>
    </row>
    <row r="34" spans="1:13" ht="11.25" x14ac:dyDescent="0.15">
      <c r="A34" s="32">
        <v>203</v>
      </c>
      <c r="B34" s="32" t="s">
        <v>25</v>
      </c>
      <c r="C34" s="35">
        <v>2573</v>
      </c>
      <c r="D34" s="38">
        <v>2256988</v>
      </c>
      <c r="E34" s="38">
        <v>0</v>
      </c>
      <c r="F34" s="38">
        <v>0</v>
      </c>
      <c r="G34" s="38">
        <v>2573</v>
      </c>
      <c r="H34" s="38">
        <v>2256988</v>
      </c>
      <c r="I34" s="38">
        <v>0</v>
      </c>
      <c r="J34" s="38">
        <v>0</v>
      </c>
      <c r="M34" s="41"/>
    </row>
    <row r="35" spans="1:13" ht="11.25" x14ac:dyDescent="0.15">
      <c r="A35" s="32">
        <v>204</v>
      </c>
      <c r="B35" s="32" t="s">
        <v>26</v>
      </c>
      <c r="C35" s="35">
        <v>3891</v>
      </c>
      <c r="D35" s="38">
        <v>3464997</v>
      </c>
      <c r="E35" s="38">
        <v>0</v>
      </c>
      <c r="F35" s="155">
        <v>0</v>
      </c>
      <c r="G35" s="38">
        <v>3891</v>
      </c>
      <c r="H35" s="38">
        <v>3464997</v>
      </c>
      <c r="I35" s="38">
        <v>0</v>
      </c>
      <c r="J35" s="38">
        <v>0</v>
      </c>
      <c r="M35" s="41"/>
    </row>
    <row r="36" spans="1:13" ht="11.25" x14ac:dyDescent="0.15">
      <c r="A36" s="32">
        <v>205</v>
      </c>
      <c r="B36" s="32" t="s">
        <v>27</v>
      </c>
      <c r="C36" s="35">
        <v>612</v>
      </c>
      <c r="D36" s="38">
        <v>554677</v>
      </c>
      <c r="E36" s="38">
        <v>0</v>
      </c>
      <c r="F36" s="38">
        <v>0</v>
      </c>
      <c r="G36" s="38">
        <v>612</v>
      </c>
      <c r="H36" s="38">
        <v>554677</v>
      </c>
      <c r="I36" s="38">
        <v>0</v>
      </c>
      <c r="J36" s="38">
        <v>0</v>
      </c>
      <c r="M36" s="41"/>
    </row>
    <row r="37" spans="1:13" ht="11.25" x14ac:dyDescent="0.15">
      <c r="A37" s="32">
        <v>206</v>
      </c>
      <c r="B37" s="32" t="s">
        <v>28</v>
      </c>
      <c r="C37" s="35">
        <v>566</v>
      </c>
      <c r="D37" s="38">
        <v>501397</v>
      </c>
      <c r="E37" s="38">
        <v>3</v>
      </c>
      <c r="F37" s="38">
        <v>0</v>
      </c>
      <c r="G37" s="38">
        <v>563</v>
      </c>
      <c r="H37" s="38">
        <v>501397</v>
      </c>
      <c r="I37" s="38">
        <v>0</v>
      </c>
      <c r="J37" s="38">
        <v>0</v>
      </c>
      <c r="M37" s="41"/>
    </row>
    <row r="38" spans="1:13" ht="11.25" x14ac:dyDescent="0.15">
      <c r="A38" s="32">
        <v>207</v>
      </c>
      <c r="B38" s="32" t="s">
        <v>29</v>
      </c>
      <c r="C38" s="35">
        <v>1495</v>
      </c>
      <c r="D38" s="38">
        <v>1318380</v>
      </c>
      <c r="E38" s="38">
        <v>0</v>
      </c>
      <c r="F38" s="38">
        <v>0</v>
      </c>
      <c r="G38" s="38">
        <v>1495</v>
      </c>
      <c r="H38" s="38">
        <v>1318380</v>
      </c>
      <c r="I38" s="38">
        <v>0</v>
      </c>
      <c r="J38" s="38">
        <v>0</v>
      </c>
      <c r="M38" s="41"/>
    </row>
    <row r="39" spans="1:13" ht="11.25" x14ac:dyDescent="0.15">
      <c r="A39" s="32">
        <v>208</v>
      </c>
      <c r="B39" s="32" t="s">
        <v>30</v>
      </c>
      <c r="C39" s="35">
        <v>288</v>
      </c>
      <c r="D39" s="38">
        <v>249488</v>
      </c>
      <c r="E39" s="38">
        <v>0</v>
      </c>
      <c r="F39" s="38">
        <v>0</v>
      </c>
      <c r="G39" s="38">
        <v>288</v>
      </c>
      <c r="H39" s="38">
        <v>249488</v>
      </c>
      <c r="I39" s="38">
        <v>0</v>
      </c>
      <c r="J39" s="38">
        <v>0</v>
      </c>
      <c r="M39" s="41"/>
    </row>
    <row r="40" spans="1:13" ht="11.25" x14ac:dyDescent="0.15">
      <c r="A40" s="32">
        <v>209</v>
      </c>
      <c r="B40" s="32" t="s">
        <v>31</v>
      </c>
      <c r="C40" s="35">
        <v>893</v>
      </c>
      <c r="D40" s="38">
        <v>776490</v>
      </c>
      <c r="E40" s="38">
        <v>0</v>
      </c>
      <c r="F40" s="38">
        <v>0</v>
      </c>
      <c r="G40" s="38">
        <v>893</v>
      </c>
      <c r="H40" s="38">
        <v>776490</v>
      </c>
      <c r="I40" s="38">
        <v>0</v>
      </c>
      <c r="J40" s="38">
        <v>0</v>
      </c>
      <c r="M40" s="41"/>
    </row>
    <row r="41" spans="1:13" ht="11.25" x14ac:dyDescent="0.15">
      <c r="A41" s="32">
        <v>210</v>
      </c>
      <c r="B41" s="32" t="s">
        <v>32</v>
      </c>
      <c r="C41" s="35">
        <v>2138</v>
      </c>
      <c r="D41" s="38">
        <v>1884526</v>
      </c>
      <c r="E41" s="38">
        <v>0</v>
      </c>
      <c r="F41" s="38">
        <v>0</v>
      </c>
      <c r="G41" s="38">
        <v>2138</v>
      </c>
      <c r="H41" s="38">
        <v>1884526</v>
      </c>
      <c r="I41" s="38">
        <v>0</v>
      </c>
      <c r="J41" s="38">
        <v>0</v>
      </c>
      <c r="M41" s="41"/>
    </row>
    <row r="42" spans="1:13" ht="11.25" x14ac:dyDescent="0.15">
      <c r="A42" s="32">
        <v>212</v>
      </c>
      <c r="B42" s="32" t="s">
        <v>33</v>
      </c>
      <c r="C42" s="35">
        <v>579</v>
      </c>
      <c r="D42" s="38">
        <v>513118</v>
      </c>
      <c r="E42" s="38">
        <v>0</v>
      </c>
      <c r="F42" s="38">
        <v>0</v>
      </c>
      <c r="G42" s="38">
        <v>579</v>
      </c>
      <c r="H42" s="38">
        <v>513118</v>
      </c>
      <c r="I42" s="38">
        <v>0</v>
      </c>
      <c r="J42" s="38">
        <v>0</v>
      </c>
      <c r="M42" s="41"/>
    </row>
    <row r="43" spans="1:13" ht="11.25" x14ac:dyDescent="0.15">
      <c r="A43" s="32">
        <v>213</v>
      </c>
      <c r="B43" s="32" t="s">
        <v>34</v>
      </c>
      <c r="C43" s="35">
        <v>405</v>
      </c>
      <c r="D43" s="38">
        <v>350620</v>
      </c>
      <c r="E43" s="38">
        <v>0</v>
      </c>
      <c r="F43" s="38">
        <v>0</v>
      </c>
      <c r="G43" s="38">
        <v>405</v>
      </c>
      <c r="H43" s="38">
        <v>350620</v>
      </c>
      <c r="I43" s="38">
        <v>0</v>
      </c>
      <c r="J43" s="38">
        <v>0</v>
      </c>
      <c r="M43" s="41"/>
    </row>
    <row r="44" spans="1:13" ht="11.25" x14ac:dyDescent="0.15">
      <c r="A44" s="32">
        <v>214</v>
      </c>
      <c r="B44" s="32" t="s">
        <v>35</v>
      </c>
      <c r="C44" s="35">
        <v>1778</v>
      </c>
      <c r="D44" s="38">
        <v>1588455</v>
      </c>
      <c r="E44" s="38">
        <v>0</v>
      </c>
      <c r="F44" s="38">
        <v>0</v>
      </c>
      <c r="G44" s="38">
        <v>1778</v>
      </c>
      <c r="H44" s="38">
        <v>1588455</v>
      </c>
      <c r="I44" s="38">
        <v>0</v>
      </c>
      <c r="J44" s="38">
        <v>0</v>
      </c>
      <c r="M44" s="41"/>
    </row>
    <row r="45" spans="1:13" ht="11.25" x14ac:dyDescent="0.15">
      <c r="A45" s="32">
        <v>215</v>
      </c>
      <c r="B45" s="32" t="s">
        <v>36</v>
      </c>
      <c r="C45" s="35">
        <v>728</v>
      </c>
      <c r="D45" s="38">
        <v>647546</v>
      </c>
      <c r="E45" s="38">
        <v>0</v>
      </c>
      <c r="F45" s="38">
        <v>0</v>
      </c>
      <c r="G45" s="38">
        <v>728</v>
      </c>
      <c r="H45" s="38">
        <v>647546</v>
      </c>
      <c r="I45" s="38">
        <v>0</v>
      </c>
      <c r="J45" s="38">
        <v>0</v>
      </c>
      <c r="M45" s="41"/>
    </row>
    <row r="46" spans="1:13" ht="11.25" x14ac:dyDescent="0.15">
      <c r="A46" s="32">
        <v>216</v>
      </c>
      <c r="B46" s="32" t="s">
        <v>37</v>
      </c>
      <c r="C46" s="35">
        <v>812</v>
      </c>
      <c r="D46" s="38">
        <v>718353</v>
      </c>
      <c r="E46" s="38">
        <v>0</v>
      </c>
      <c r="F46" s="38">
        <v>0</v>
      </c>
      <c r="G46" s="38">
        <v>812</v>
      </c>
      <c r="H46" s="38">
        <v>718353</v>
      </c>
      <c r="I46" s="38">
        <v>0</v>
      </c>
      <c r="J46" s="38">
        <v>0</v>
      </c>
      <c r="M46" s="41"/>
    </row>
    <row r="47" spans="1:13" ht="11.25" x14ac:dyDescent="0.15">
      <c r="A47" s="32">
        <v>217</v>
      </c>
      <c r="B47" s="32" t="s">
        <v>38</v>
      </c>
      <c r="C47" s="35">
        <v>1140</v>
      </c>
      <c r="D47" s="38">
        <v>994597</v>
      </c>
      <c r="E47" s="38">
        <v>0</v>
      </c>
      <c r="F47" s="38">
        <v>0</v>
      </c>
      <c r="G47" s="38">
        <v>1140</v>
      </c>
      <c r="H47" s="38">
        <v>994597</v>
      </c>
      <c r="I47" s="38">
        <v>0</v>
      </c>
      <c r="J47" s="38">
        <v>0</v>
      </c>
      <c r="M47" s="41"/>
    </row>
    <row r="48" spans="1:13" ht="11.25" x14ac:dyDescent="0.15">
      <c r="A48" s="32">
        <v>218</v>
      </c>
      <c r="B48" s="32" t="s">
        <v>39</v>
      </c>
      <c r="C48" s="35">
        <v>402</v>
      </c>
      <c r="D48" s="38">
        <v>356623</v>
      </c>
      <c r="E48" s="38">
        <v>0</v>
      </c>
      <c r="F48" s="38">
        <v>0</v>
      </c>
      <c r="G48" s="38">
        <v>402</v>
      </c>
      <c r="H48" s="38">
        <v>356623</v>
      </c>
      <c r="I48" s="38">
        <v>0</v>
      </c>
      <c r="J48" s="38">
        <v>0</v>
      </c>
      <c r="M48" s="41"/>
    </row>
    <row r="49" spans="1:13" ht="11.25" x14ac:dyDescent="0.15">
      <c r="A49" s="32">
        <v>219</v>
      </c>
      <c r="B49" s="32" t="s">
        <v>40</v>
      </c>
      <c r="C49" s="35">
        <v>933</v>
      </c>
      <c r="D49" s="38">
        <v>833477</v>
      </c>
      <c r="E49" s="38">
        <v>0</v>
      </c>
      <c r="F49" s="38">
        <v>0</v>
      </c>
      <c r="G49" s="38">
        <v>933</v>
      </c>
      <c r="H49" s="38">
        <v>833477</v>
      </c>
      <c r="I49" s="38">
        <v>0</v>
      </c>
      <c r="J49" s="38">
        <v>0</v>
      </c>
      <c r="M49" s="41"/>
    </row>
    <row r="50" spans="1:13" ht="11.25" x14ac:dyDescent="0.15">
      <c r="A50" s="32">
        <v>220</v>
      </c>
      <c r="B50" s="32" t="s">
        <v>41</v>
      </c>
      <c r="C50" s="35">
        <v>535</v>
      </c>
      <c r="D50" s="38">
        <v>472543</v>
      </c>
      <c r="E50" s="38">
        <v>0</v>
      </c>
      <c r="F50" s="38">
        <v>0</v>
      </c>
      <c r="G50" s="38">
        <v>535</v>
      </c>
      <c r="H50" s="38">
        <v>472543</v>
      </c>
      <c r="I50" s="38">
        <v>0</v>
      </c>
      <c r="J50" s="38">
        <v>0</v>
      </c>
      <c r="M50" s="41"/>
    </row>
    <row r="51" spans="1:13" ht="11.25" x14ac:dyDescent="0.15">
      <c r="A51" s="32">
        <v>221</v>
      </c>
      <c r="B51" s="32" t="s">
        <v>330</v>
      </c>
      <c r="C51" s="35">
        <v>483</v>
      </c>
      <c r="D51" s="38">
        <v>430442</v>
      </c>
      <c r="E51" s="38">
        <v>0</v>
      </c>
      <c r="F51" s="38">
        <v>0</v>
      </c>
      <c r="G51" s="38">
        <v>483</v>
      </c>
      <c r="H51" s="38">
        <v>430442</v>
      </c>
      <c r="I51" s="38">
        <v>0</v>
      </c>
      <c r="J51" s="38">
        <v>0</v>
      </c>
      <c r="M51" s="41"/>
    </row>
    <row r="52" spans="1:13" ht="11.25" x14ac:dyDescent="0.15">
      <c r="A52" s="32">
        <v>222</v>
      </c>
      <c r="B52" s="32" t="s">
        <v>129</v>
      </c>
      <c r="C52" s="35">
        <v>230</v>
      </c>
      <c r="D52" s="38">
        <v>200063</v>
      </c>
      <c r="E52" s="38">
        <v>0</v>
      </c>
      <c r="F52" s="38">
        <v>0</v>
      </c>
      <c r="G52" s="38">
        <v>230</v>
      </c>
      <c r="H52" s="38">
        <v>200063</v>
      </c>
      <c r="I52" s="38">
        <v>0</v>
      </c>
      <c r="J52" s="38">
        <v>0</v>
      </c>
      <c r="M52" s="41"/>
    </row>
    <row r="53" spans="1:13" ht="11.25" x14ac:dyDescent="0.15">
      <c r="A53" s="32">
        <v>223</v>
      </c>
      <c r="B53" s="32" t="s">
        <v>130</v>
      </c>
      <c r="C53" s="35">
        <v>766</v>
      </c>
      <c r="D53" s="38">
        <v>683839</v>
      </c>
      <c r="E53" s="38">
        <v>0</v>
      </c>
      <c r="F53" s="38">
        <v>0</v>
      </c>
      <c r="G53" s="38">
        <v>766</v>
      </c>
      <c r="H53" s="38">
        <v>683839</v>
      </c>
      <c r="I53" s="38">
        <v>0</v>
      </c>
      <c r="J53" s="38">
        <v>0</v>
      </c>
      <c r="M53" s="41"/>
    </row>
    <row r="54" spans="1:13" ht="11.25" x14ac:dyDescent="0.15">
      <c r="A54" s="32">
        <v>224</v>
      </c>
      <c r="B54" s="32" t="s">
        <v>131</v>
      </c>
      <c r="C54" s="35">
        <v>390</v>
      </c>
      <c r="D54" s="38">
        <v>343197</v>
      </c>
      <c r="E54" s="38">
        <v>0</v>
      </c>
      <c r="F54" s="38">
        <v>0</v>
      </c>
      <c r="G54" s="38">
        <v>390</v>
      </c>
      <c r="H54" s="38">
        <v>343197</v>
      </c>
      <c r="I54" s="38">
        <v>0</v>
      </c>
      <c r="J54" s="38">
        <v>0</v>
      </c>
      <c r="M54" s="41"/>
    </row>
    <row r="55" spans="1:13" ht="11.25" x14ac:dyDescent="0.15">
      <c r="A55" s="32">
        <v>225</v>
      </c>
      <c r="B55" s="32" t="s">
        <v>132</v>
      </c>
      <c r="C55" s="35">
        <v>313</v>
      </c>
      <c r="D55" s="38">
        <v>274246</v>
      </c>
      <c r="E55" s="38">
        <v>0</v>
      </c>
      <c r="F55" s="38">
        <v>0</v>
      </c>
      <c r="G55" s="38">
        <v>313</v>
      </c>
      <c r="H55" s="38">
        <v>274246</v>
      </c>
      <c r="I55" s="38">
        <v>0</v>
      </c>
      <c r="J55" s="38">
        <v>0</v>
      </c>
      <c r="M55" s="41"/>
    </row>
    <row r="56" spans="1:13" ht="11.25" x14ac:dyDescent="0.15">
      <c r="A56" s="32">
        <v>226</v>
      </c>
      <c r="B56" s="32" t="s">
        <v>133</v>
      </c>
      <c r="C56" s="35">
        <v>432</v>
      </c>
      <c r="D56" s="38">
        <v>378574</v>
      </c>
      <c r="E56" s="38">
        <v>0</v>
      </c>
      <c r="F56" s="38">
        <v>0</v>
      </c>
      <c r="G56" s="38">
        <v>432</v>
      </c>
      <c r="H56" s="38">
        <v>378574</v>
      </c>
      <c r="I56" s="38">
        <v>0</v>
      </c>
      <c r="J56" s="38">
        <v>0</v>
      </c>
      <c r="M56" s="41"/>
    </row>
    <row r="57" spans="1:13" ht="11.25" x14ac:dyDescent="0.15">
      <c r="A57" s="32">
        <v>227</v>
      </c>
      <c r="B57" s="32" t="s">
        <v>134</v>
      </c>
      <c r="C57" s="35">
        <v>450</v>
      </c>
      <c r="D57" s="38">
        <v>395390</v>
      </c>
      <c r="E57" s="38">
        <v>0</v>
      </c>
      <c r="F57" s="38">
        <v>0</v>
      </c>
      <c r="G57" s="38">
        <v>450</v>
      </c>
      <c r="H57" s="38">
        <v>395390</v>
      </c>
      <c r="I57" s="38">
        <v>0</v>
      </c>
      <c r="J57" s="38">
        <v>0</v>
      </c>
      <c r="M57" s="41"/>
    </row>
    <row r="58" spans="1:13" ht="11.25" x14ac:dyDescent="0.15">
      <c r="A58" s="32">
        <v>228</v>
      </c>
      <c r="B58" s="32" t="s">
        <v>135</v>
      </c>
      <c r="C58" s="35">
        <v>325</v>
      </c>
      <c r="D58" s="38">
        <v>284446</v>
      </c>
      <c r="E58" s="38">
        <v>0</v>
      </c>
      <c r="F58" s="38">
        <v>0</v>
      </c>
      <c r="G58" s="38">
        <v>325</v>
      </c>
      <c r="H58" s="38">
        <v>284446</v>
      </c>
      <c r="I58" s="38">
        <v>0</v>
      </c>
      <c r="J58" s="38">
        <v>0</v>
      </c>
      <c r="M58" s="41"/>
    </row>
    <row r="59" spans="1:13" ht="11.25" x14ac:dyDescent="0.15">
      <c r="A59" s="32">
        <v>229</v>
      </c>
      <c r="B59" s="32" t="s">
        <v>136</v>
      </c>
      <c r="C59" s="35">
        <v>953</v>
      </c>
      <c r="D59" s="38">
        <v>843084</v>
      </c>
      <c r="E59" s="38">
        <v>0</v>
      </c>
      <c r="F59" s="38">
        <v>0</v>
      </c>
      <c r="G59" s="38">
        <v>953</v>
      </c>
      <c r="H59" s="38">
        <v>843084</v>
      </c>
      <c r="I59" s="38">
        <v>0</v>
      </c>
      <c r="J59" s="38">
        <v>0</v>
      </c>
      <c r="M59" s="41"/>
    </row>
    <row r="60" spans="1:13" ht="11.25" x14ac:dyDescent="0.15">
      <c r="A60" s="32">
        <v>301</v>
      </c>
      <c r="B60" s="32" t="s">
        <v>82</v>
      </c>
      <c r="C60" s="35">
        <v>202</v>
      </c>
      <c r="D60" s="38">
        <v>180725</v>
      </c>
      <c r="E60" s="38">
        <v>0</v>
      </c>
      <c r="F60" s="38">
        <v>0</v>
      </c>
      <c r="G60" s="38">
        <v>202</v>
      </c>
      <c r="H60" s="38">
        <v>180725</v>
      </c>
      <c r="I60" s="38">
        <v>0</v>
      </c>
      <c r="J60" s="38">
        <v>0</v>
      </c>
      <c r="M60" s="41"/>
    </row>
    <row r="61" spans="1:13" ht="11.25" x14ac:dyDescent="0.15">
      <c r="A61" s="32">
        <v>365</v>
      </c>
      <c r="B61" s="32" t="s">
        <v>137</v>
      </c>
      <c r="C61" s="35">
        <v>316</v>
      </c>
      <c r="D61" s="38">
        <v>279881</v>
      </c>
      <c r="E61" s="38">
        <v>0</v>
      </c>
      <c r="F61" s="38">
        <v>0</v>
      </c>
      <c r="G61" s="38">
        <v>316</v>
      </c>
      <c r="H61" s="38">
        <v>279881</v>
      </c>
      <c r="I61" s="38">
        <v>0</v>
      </c>
      <c r="J61" s="38">
        <v>0</v>
      </c>
      <c r="M61" s="41"/>
    </row>
    <row r="62" spans="1:13" ht="11.25" x14ac:dyDescent="0.15">
      <c r="A62" s="32">
        <v>381</v>
      </c>
      <c r="B62" s="32" t="s">
        <v>83</v>
      </c>
      <c r="C62" s="35">
        <v>264</v>
      </c>
      <c r="D62" s="38">
        <v>229630</v>
      </c>
      <c r="E62" s="38">
        <v>0</v>
      </c>
      <c r="F62" s="38">
        <v>0</v>
      </c>
      <c r="G62" s="38">
        <v>264</v>
      </c>
      <c r="H62" s="38">
        <v>229630</v>
      </c>
      <c r="I62" s="38">
        <v>0</v>
      </c>
      <c r="J62" s="38">
        <v>0</v>
      </c>
      <c r="M62" s="41"/>
    </row>
    <row r="63" spans="1:13" ht="11.25" x14ac:dyDescent="0.15">
      <c r="A63" s="32">
        <v>382</v>
      </c>
      <c r="B63" s="32" t="s">
        <v>84</v>
      </c>
      <c r="C63" s="35">
        <v>284</v>
      </c>
      <c r="D63" s="38">
        <v>247516</v>
      </c>
      <c r="E63" s="38">
        <v>0</v>
      </c>
      <c r="F63" s="38">
        <v>0</v>
      </c>
      <c r="G63" s="38">
        <v>284</v>
      </c>
      <c r="H63" s="38">
        <v>247516</v>
      </c>
      <c r="I63" s="38">
        <v>0</v>
      </c>
      <c r="J63" s="38">
        <v>0</v>
      </c>
      <c r="M63" s="41"/>
    </row>
    <row r="64" spans="1:13" ht="11.25" x14ac:dyDescent="0.15">
      <c r="A64" s="32">
        <v>442</v>
      </c>
      <c r="B64" s="32" t="s">
        <v>85</v>
      </c>
      <c r="C64" s="35">
        <v>106</v>
      </c>
      <c r="D64" s="38">
        <v>92443</v>
      </c>
      <c r="E64" s="38">
        <v>0</v>
      </c>
      <c r="F64" s="38">
        <v>0</v>
      </c>
      <c r="G64" s="38">
        <v>106</v>
      </c>
      <c r="H64" s="38">
        <v>92443</v>
      </c>
      <c r="I64" s="38">
        <v>0</v>
      </c>
      <c r="J64" s="38">
        <v>0</v>
      </c>
      <c r="M64" s="41"/>
    </row>
    <row r="65" spans="1:13" ht="11.25" x14ac:dyDescent="0.15">
      <c r="A65" s="32">
        <v>443</v>
      </c>
      <c r="B65" s="32" t="s">
        <v>86</v>
      </c>
      <c r="C65" s="35">
        <v>206</v>
      </c>
      <c r="D65" s="38">
        <v>180686</v>
      </c>
      <c r="E65" s="38">
        <v>0</v>
      </c>
      <c r="F65" s="38">
        <v>0</v>
      </c>
      <c r="G65" s="38">
        <v>206</v>
      </c>
      <c r="H65" s="38">
        <v>180686</v>
      </c>
      <c r="I65" s="38">
        <v>0</v>
      </c>
      <c r="J65" s="38">
        <v>0</v>
      </c>
      <c r="M65" s="41"/>
    </row>
    <row r="66" spans="1:13" ht="11.25" x14ac:dyDescent="0.15">
      <c r="A66" s="32">
        <v>446</v>
      </c>
      <c r="B66" s="32" t="s">
        <v>138</v>
      </c>
      <c r="C66" s="35">
        <v>102</v>
      </c>
      <c r="D66" s="38">
        <v>89221</v>
      </c>
      <c r="E66" s="38">
        <v>0</v>
      </c>
      <c r="F66" s="38">
        <v>0</v>
      </c>
      <c r="G66" s="38">
        <v>102</v>
      </c>
      <c r="H66" s="38">
        <v>89221</v>
      </c>
      <c r="I66" s="38">
        <v>0</v>
      </c>
      <c r="J66" s="38">
        <v>0</v>
      </c>
      <c r="M66" s="41"/>
    </row>
    <row r="67" spans="1:13" ht="11.25" x14ac:dyDescent="0.15">
      <c r="A67" s="32">
        <v>464</v>
      </c>
      <c r="B67" s="32" t="s">
        <v>87</v>
      </c>
      <c r="C67" s="35">
        <v>278</v>
      </c>
      <c r="D67" s="38">
        <v>243849</v>
      </c>
      <c r="E67" s="38">
        <v>0</v>
      </c>
      <c r="F67" s="38">
        <v>0</v>
      </c>
      <c r="G67" s="38">
        <v>278</v>
      </c>
      <c r="H67" s="38">
        <v>243849</v>
      </c>
      <c r="I67" s="38">
        <v>0</v>
      </c>
      <c r="J67" s="38">
        <v>0</v>
      </c>
      <c r="M67" s="41"/>
    </row>
    <row r="68" spans="1:13" ht="11.25" x14ac:dyDescent="0.15">
      <c r="A68" s="32">
        <v>481</v>
      </c>
      <c r="B68" s="32" t="s">
        <v>88</v>
      </c>
      <c r="C68" s="35">
        <v>191</v>
      </c>
      <c r="D68" s="38">
        <v>168889</v>
      </c>
      <c r="E68" s="38">
        <v>0</v>
      </c>
      <c r="F68" s="38">
        <v>0</v>
      </c>
      <c r="G68" s="38">
        <v>191</v>
      </c>
      <c r="H68" s="38">
        <v>168889</v>
      </c>
      <c r="I68" s="38">
        <v>0</v>
      </c>
      <c r="J68" s="38">
        <v>0</v>
      </c>
      <c r="M68" s="41"/>
    </row>
    <row r="69" spans="1:13" ht="11.25" x14ac:dyDescent="0.15">
      <c r="A69" s="32">
        <v>501</v>
      </c>
      <c r="B69" s="32" t="s">
        <v>89</v>
      </c>
      <c r="C69" s="35">
        <v>300</v>
      </c>
      <c r="D69" s="38">
        <v>268219</v>
      </c>
      <c r="E69" s="38">
        <v>0</v>
      </c>
      <c r="F69" s="38">
        <v>0</v>
      </c>
      <c r="G69" s="38">
        <v>300</v>
      </c>
      <c r="H69" s="38">
        <v>268219</v>
      </c>
      <c r="I69" s="38">
        <v>0</v>
      </c>
      <c r="J69" s="38">
        <v>0</v>
      </c>
      <c r="M69" s="41"/>
    </row>
    <row r="70" spans="1:13" ht="11.25" x14ac:dyDescent="0.15">
      <c r="A70" s="32">
        <v>585</v>
      </c>
      <c r="B70" s="32" t="s">
        <v>139</v>
      </c>
      <c r="C70" s="35">
        <v>153</v>
      </c>
      <c r="D70" s="38">
        <v>132297</v>
      </c>
      <c r="E70" s="38">
        <v>0</v>
      </c>
      <c r="F70" s="38">
        <v>0</v>
      </c>
      <c r="G70" s="38">
        <v>153</v>
      </c>
      <c r="H70" s="38">
        <v>132297</v>
      </c>
      <c r="I70" s="38">
        <v>0</v>
      </c>
      <c r="J70" s="38">
        <v>0</v>
      </c>
      <c r="M70" s="41"/>
    </row>
    <row r="71" spans="1:13" ht="11.25" x14ac:dyDescent="0.15">
      <c r="A71" s="32">
        <v>586</v>
      </c>
      <c r="B71" s="32" t="s">
        <v>140</v>
      </c>
      <c r="C71" s="35">
        <v>123</v>
      </c>
      <c r="D71" s="38">
        <v>107053</v>
      </c>
      <c r="E71" s="38">
        <v>0</v>
      </c>
      <c r="F71" s="38">
        <v>0</v>
      </c>
      <c r="G71" s="38">
        <v>123</v>
      </c>
      <c r="H71" s="38">
        <v>107053</v>
      </c>
      <c r="I71" s="38">
        <v>0</v>
      </c>
      <c r="J71" s="38">
        <v>0</v>
      </c>
      <c r="M71" s="41"/>
    </row>
    <row r="72" spans="1:13" ht="3.75" customHeight="1" x14ac:dyDescent="0.15">
      <c r="A72" s="44"/>
      <c r="B72" s="45"/>
      <c r="C72" s="46"/>
      <c r="D72" s="46"/>
      <c r="E72" s="46"/>
      <c r="F72" s="46"/>
      <c r="G72" s="46"/>
      <c r="H72" s="46"/>
      <c r="I72" s="46"/>
      <c r="J72" s="46"/>
    </row>
    <row r="73" spans="1:13" ht="11.25" x14ac:dyDescent="0.15">
      <c r="A73" s="32" t="s">
        <v>216</v>
      </c>
    </row>
    <row r="74" spans="1:13" ht="11.25" x14ac:dyDescent="0.15"/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J65"/>
  <sheetViews>
    <sheetView zoomScaleNormal="100" workbookViewId="0"/>
  </sheetViews>
  <sheetFormatPr defaultColWidth="10.140625" defaultRowHeight="12" customHeight="1" x14ac:dyDescent="0.15"/>
  <cols>
    <col min="1" max="1" width="4.28515625" style="117" customWidth="1"/>
    <col min="2" max="2" width="10.7109375" style="117" customWidth="1"/>
    <col min="3" max="4" width="12.140625" style="117" customWidth="1"/>
    <col min="5" max="5" width="8.5703125" style="117" customWidth="1"/>
    <col min="6" max="6" width="4.28515625" style="117" customWidth="1"/>
    <col min="7" max="7" width="10.7109375" style="117" customWidth="1"/>
    <col min="8" max="9" width="12.140625" style="117" customWidth="1"/>
    <col min="10" max="10" width="8.5703125" style="117" customWidth="1"/>
    <col min="11" max="11" width="10.140625" style="117"/>
    <col min="12" max="12" width="11.28515625" style="117" bestFit="1" customWidth="1"/>
    <col min="13" max="16384" width="10.140625" style="117"/>
  </cols>
  <sheetData>
    <row r="1" spans="1:10" s="116" customFormat="1" ht="17.25" x14ac:dyDescent="0.2">
      <c r="A1" s="116" t="s">
        <v>235</v>
      </c>
    </row>
    <row r="2" spans="1:10" ht="11.25" x14ac:dyDescent="0.15">
      <c r="J2" s="118" t="s">
        <v>186</v>
      </c>
    </row>
    <row r="3" spans="1:10" ht="12" customHeight="1" x14ac:dyDescent="0.15">
      <c r="A3" s="187" t="s">
        <v>241</v>
      </c>
      <c r="B3" s="188"/>
      <c r="C3" s="191" t="s">
        <v>303</v>
      </c>
      <c r="D3" s="192"/>
      <c r="E3" s="193"/>
      <c r="F3" s="187" t="s">
        <v>185</v>
      </c>
      <c r="G3" s="188"/>
      <c r="H3" s="191" t="s">
        <v>99</v>
      </c>
      <c r="I3" s="192"/>
      <c r="J3" s="192"/>
    </row>
    <row r="4" spans="1:10" ht="12" customHeight="1" x14ac:dyDescent="0.15">
      <c r="A4" s="189"/>
      <c r="B4" s="190"/>
      <c r="C4" s="119" t="s">
        <v>304</v>
      </c>
      <c r="D4" s="120" t="s">
        <v>305</v>
      </c>
      <c r="E4" s="121" t="s">
        <v>306</v>
      </c>
      <c r="F4" s="189"/>
      <c r="G4" s="190"/>
      <c r="H4" s="119" t="s">
        <v>304</v>
      </c>
      <c r="I4" s="120" t="s">
        <v>305</v>
      </c>
      <c r="J4" s="122" t="s">
        <v>306</v>
      </c>
    </row>
    <row r="5" spans="1:10" ht="12.75" customHeight="1" x14ac:dyDescent="0.15">
      <c r="B5" s="114" t="s">
        <v>350</v>
      </c>
      <c r="C5" s="123">
        <v>526856095</v>
      </c>
      <c r="D5" s="124">
        <v>472412482</v>
      </c>
      <c r="E5" s="125">
        <v>89.7</v>
      </c>
      <c r="G5" s="114" t="s">
        <v>350</v>
      </c>
      <c r="H5" s="144">
        <v>500000000</v>
      </c>
      <c r="I5" s="26">
        <v>602854478</v>
      </c>
      <c r="J5" s="126">
        <v>120.6</v>
      </c>
    </row>
    <row r="6" spans="1:10" ht="12.75" customHeight="1" x14ac:dyDescent="0.15">
      <c r="B6" s="114" t="s">
        <v>345</v>
      </c>
      <c r="C6" s="123">
        <v>495945000</v>
      </c>
      <c r="D6" s="124">
        <v>453347927</v>
      </c>
      <c r="E6" s="125">
        <v>91.4</v>
      </c>
      <c r="G6" s="114" t="s">
        <v>345</v>
      </c>
      <c r="H6" s="27">
        <v>500000000</v>
      </c>
      <c r="I6" s="23">
        <v>681465779</v>
      </c>
      <c r="J6" s="126">
        <v>136.30000000000001</v>
      </c>
    </row>
    <row r="7" spans="1:10" ht="12.75" customHeight="1" x14ac:dyDescent="0.15">
      <c r="B7" s="114" t="s">
        <v>351</v>
      </c>
      <c r="C7" s="123">
        <v>496341000</v>
      </c>
      <c r="D7" s="124">
        <v>449972060</v>
      </c>
      <c r="E7" s="125">
        <v>90.7</v>
      </c>
      <c r="G7" s="114" t="s">
        <v>351</v>
      </c>
      <c r="H7" s="27">
        <v>500000000</v>
      </c>
      <c r="I7" s="23">
        <v>544763903</v>
      </c>
      <c r="J7" s="126">
        <v>109</v>
      </c>
    </row>
    <row r="8" spans="1:10" ht="12.75" customHeight="1" x14ac:dyDescent="0.15">
      <c r="B8" s="114" t="s">
        <v>371</v>
      </c>
      <c r="C8" s="123">
        <v>488118000</v>
      </c>
      <c r="D8" s="124">
        <v>448703661</v>
      </c>
      <c r="E8" s="127">
        <v>91.9</v>
      </c>
      <c r="F8" s="128"/>
      <c r="G8" s="114" t="s">
        <v>371</v>
      </c>
      <c r="H8" s="27">
        <v>500000000</v>
      </c>
      <c r="I8" s="23">
        <v>490451812</v>
      </c>
      <c r="J8" s="126">
        <v>98.1</v>
      </c>
    </row>
    <row r="9" spans="1:10" ht="11.25" x14ac:dyDescent="0.15">
      <c r="B9" s="114" t="s">
        <v>383</v>
      </c>
      <c r="C9" s="123">
        <v>473243000</v>
      </c>
      <c r="D9" s="124">
        <v>434669237</v>
      </c>
      <c r="E9" s="127">
        <v>91.8</v>
      </c>
      <c r="F9" s="128"/>
      <c r="G9" s="114" t="s">
        <v>383</v>
      </c>
      <c r="H9" s="27">
        <v>500000000</v>
      </c>
      <c r="I9" s="23">
        <v>519297349</v>
      </c>
      <c r="J9" s="126">
        <v>103.9</v>
      </c>
    </row>
    <row r="10" spans="1:10" ht="11.25" x14ac:dyDescent="0.15">
      <c r="B10" s="129"/>
      <c r="C10" s="123"/>
      <c r="D10" s="124"/>
      <c r="E10" s="127"/>
      <c r="F10" s="128"/>
      <c r="H10" s="123"/>
      <c r="I10" s="124"/>
      <c r="J10" s="126"/>
    </row>
    <row r="11" spans="1:10" ht="11.25" x14ac:dyDescent="0.15">
      <c r="A11" s="117">
        <v>100</v>
      </c>
      <c r="B11" s="117" t="s">
        <v>352</v>
      </c>
      <c r="C11" s="123">
        <v>54299000</v>
      </c>
      <c r="D11" s="124">
        <v>52442303</v>
      </c>
      <c r="E11" s="127">
        <v>96.6</v>
      </c>
      <c r="F11" s="128">
        <v>100</v>
      </c>
      <c r="G11" s="117" t="s">
        <v>352</v>
      </c>
      <c r="H11" s="123">
        <v>29230980</v>
      </c>
      <c r="I11" s="124">
        <v>27461423</v>
      </c>
      <c r="J11" s="126">
        <v>93.9</v>
      </c>
    </row>
    <row r="12" spans="1:10" ht="11.25" x14ac:dyDescent="0.15">
      <c r="A12" s="117">
        <v>101</v>
      </c>
      <c r="B12" s="130" t="s">
        <v>15</v>
      </c>
      <c r="C12" s="123">
        <v>5957000</v>
      </c>
      <c r="D12" s="124">
        <v>5565267</v>
      </c>
      <c r="E12" s="127">
        <v>93.4</v>
      </c>
      <c r="F12" s="128">
        <v>101</v>
      </c>
      <c r="G12" s="130" t="s">
        <v>15</v>
      </c>
      <c r="H12" s="123">
        <v>7064158</v>
      </c>
      <c r="I12" s="124">
        <v>6478306</v>
      </c>
      <c r="J12" s="126">
        <v>91.7</v>
      </c>
    </row>
    <row r="13" spans="1:10" ht="11.25" x14ac:dyDescent="0.15">
      <c r="A13" s="117">
        <v>102</v>
      </c>
      <c r="B13" s="130" t="s">
        <v>16</v>
      </c>
      <c r="C13" s="123">
        <v>6739000</v>
      </c>
      <c r="D13" s="124">
        <v>6548913</v>
      </c>
      <c r="E13" s="127">
        <v>97.2</v>
      </c>
      <c r="F13" s="128">
        <v>102</v>
      </c>
      <c r="G13" s="130" t="s">
        <v>16</v>
      </c>
      <c r="H13" s="123">
        <v>3714734</v>
      </c>
      <c r="I13" s="124">
        <v>3542816</v>
      </c>
      <c r="J13" s="126">
        <v>95.4</v>
      </c>
    </row>
    <row r="14" spans="1:10" ht="11.25" x14ac:dyDescent="0.15">
      <c r="A14" s="117">
        <v>105</v>
      </c>
      <c r="B14" s="130" t="s">
        <v>17</v>
      </c>
      <c r="C14" s="123">
        <v>6961000</v>
      </c>
      <c r="D14" s="124">
        <v>6893913</v>
      </c>
      <c r="E14" s="127">
        <v>99</v>
      </c>
      <c r="F14" s="128">
        <v>105</v>
      </c>
      <c r="G14" s="130" t="s">
        <v>17</v>
      </c>
      <c r="H14" s="123">
        <v>2066564</v>
      </c>
      <c r="I14" s="124">
        <v>2070479</v>
      </c>
      <c r="J14" s="126">
        <v>100.2</v>
      </c>
    </row>
    <row r="15" spans="1:10" ht="11.25" x14ac:dyDescent="0.15">
      <c r="A15" s="117">
        <v>106</v>
      </c>
      <c r="B15" s="130" t="s">
        <v>18</v>
      </c>
      <c r="C15" s="123">
        <v>4140000</v>
      </c>
      <c r="D15" s="124">
        <v>4143313</v>
      </c>
      <c r="E15" s="127">
        <v>100.1</v>
      </c>
      <c r="F15" s="128">
        <v>106</v>
      </c>
      <c r="G15" s="130" t="s">
        <v>18</v>
      </c>
      <c r="H15" s="123">
        <v>2852461</v>
      </c>
      <c r="I15" s="124">
        <v>2639070</v>
      </c>
      <c r="J15" s="126">
        <v>92.5</v>
      </c>
    </row>
    <row r="16" spans="1:10" ht="11.25" x14ac:dyDescent="0.15">
      <c r="A16" s="117">
        <v>107</v>
      </c>
      <c r="B16" s="130" t="s">
        <v>81</v>
      </c>
      <c r="C16" s="123">
        <v>4355000</v>
      </c>
      <c r="D16" s="124">
        <v>4473015</v>
      </c>
      <c r="E16" s="127">
        <v>102.7</v>
      </c>
      <c r="F16" s="128">
        <v>107</v>
      </c>
      <c r="G16" s="130" t="s">
        <v>81</v>
      </c>
      <c r="H16" s="123">
        <v>2894797</v>
      </c>
      <c r="I16" s="124">
        <v>2583632</v>
      </c>
      <c r="J16" s="126">
        <v>89.3</v>
      </c>
    </row>
    <row r="17" spans="1:10" ht="11.25" x14ac:dyDescent="0.15">
      <c r="A17" s="117">
        <v>108</v>
      </c>
      <c r="B17" s="130" t="s">
        <v>19</v>
      </c>
      <c r="C17" s="123">
        <v>4807000</v>
      </c>
      <c r="D17" s="124">
        <v>4647552</v>
      </c>
      <c r="E17" s="127">
        <v>96.7</v>
      </c>
      <c r="F17" s="128">
        <v>108</v>
      </c>
      <c r="G17" s="130" t="s">
        <v>19</v>
      </c>
      <c r="H17" s="123">
        <v>3479170</v>
      </c>
      <c r="I17" s="124">
        <v>3341847</v>
      </c>
      <c r="J17" s="126">
        <v>96.1</v>
      </c>
    </row>
    <row r="18" spans="1:10" ht="11.25" x14ac:dyDescent="0.15">
      <c r="A18" s="117">
        <v>109</v>
      </c>
      <c r="B18" s="130" t="s">
        <v>20</v>
      </c>
      <c r="C18" s="123">
        <v>7148000</v>
      </c>
      <c r="D18" s="124">
        <v>6348905</v>
      </c>
      <c r="E18" s="127">
        <v>88.8</v>
      </c>
      <c r="F18" s="128">
        <v>109</v>
      </c>
      <c r="G18" s="130" t="s">
        <v>20</v>
      </c>
      <c r="H18" s="123">
        <v>3038994</v>
      </c>
      <c r="I18" s="124">
        <v>2818735</v>
      </c>
      <c r="J18" s="126">
        <v>92.8</v>
      </c>
    </row>
    <row r="19" spans="1:10" ht="11.25" x14ac:dyDescent="0.15">
      <c r="A19" s="117">
        <v>110</v>
      </c>
      <c r="B19" s="130" t="s">
        <v>21</v>
      </c>
      <c r="C19" s="123">
        <v>8046000</v>
      </c>
      <c r="D19" s="124">
        <v>7399851</v>
      </c>
      <c r="E19" s="127">
        <v>92</v>
      </c>
      <c r="F19" s="128">
        <v>110</v>
      </c>
      <c r="G19" s="130" t="s">
        <v>21</v>
      </c>
      <c r="H19" s="123">
        <v>1814465</v>
      </c>
      <c r="I19" s="124">
        <v>1761741</v>
      </c>
      <c r="J19" s="126">
        <v>97.1</v>
      </c>
    </row>
    <row r="20" spans="1:10" ht="11.25" x14ac:dyDescent="0.15">
      <c r="A20" s="117">
        <v>111</v>
      </c>
      <c r="B20" s="130" t="s">
        <v>22</v>
      </c>
      <c r="C20" s="123">
        <v>6146000</v>
      </c>
      <c r="D20" s="124">
        <v>6421574</v>
      </c>
      <c r="E20" s="127">
        <v>104.5</v>
      </c>
      <c r="F20" s="128">
        <v>111</v>
      </c>
      <c r="G20" s="130" t="s">
        <v>22</v>
      </c>
      <c r="H20" s="123">
        <v>2305637</v>
      </c>
      <c r="I20" s="124">
        <v>2224797</v>
      </c>
      <c r="J20" s="126">
        <v>96.5</v>
      </c>
    </row>
    <row r="21" spans="1:10" ht="11.25" x14ac:dyDescent="0.15">
      <c r="A21" s="117">
        <v>201</v>
      </c>
      <c r="B21" s="117" t="s">
        <v>23</v>
      </c>
      <c r="C21" s="123">
        <v>90585000</v>
      </c>
      <c r="D21" s="124">
        <v>72464212</v>
      </c>
      <c r="E21" s="127">
        <v>80</v>
      </c>
      <c r="F21" s="128">
        <v>201</v>
      </c>
      <c r="G21" s="117" t="s">
        <v>23</v>
      </c>
      <c r="H21" s="123">
        <v>51501701</v>
      </c>
      <c r="I21" s="124">
        <v>50413873</v>
      </c>
      <c r="J21" s="126">
        <v>97.9</v>
      </c>
    </row>
    <row r="22" spans="1:10" ht="11.25" x14ac:dyDescent="0.15">
      <c r="A22" s="117">
        <v>202</v>
      </c>
      <c r="B22" s="117" t="s">
        <v>24</v>
      </c>
      <c r="C22" s="123">
        <v>18658000</v>
      </c>
      <c r="D22" s="124">
        <v>17887981</v>
      </c>
      <c r="E22" s="127">
        <v>95.9</v>
      </c>
      <c r="F22" s="128">
        <v>202</v>
      </c>
      <c r="G22" s="117" t="s">
        <v>24</v>
      </c>
      <c r="H22" s="123">
        <v>15855084</v>
      </c>
      <c r="I22" s="124">
        <v>14663743</v>
      </c>
      <c r="J22" s="126">
        <v>92.5</v>
      </c>
    </row>
    <row r="23" spans="1:10" ht="11.25" x14ac:dyDescent="0.15">
      <c r="A23" s="117">
        <v>203</v>
      </c>
      <c r="B23" s="117" t="s">
        <v>25</v>
      </c>
      <c r="C23" s="123">
        <v>20234000</v>
      </c>
      <c r="D23" s="124">
        <v>15180865</v>
      </c>
      <c r="E23" s="127">
        <v>75</v>
      </c>
      <c r="F23" s="128">
        <v>203</v>
      </c>
      <c r="G23" s="117" t="s">
        <v>25</v>
      </c>
      <c r="H23" s="123">
        <v>2854235</v>
      </c>
      <c r="I23" s="124">
        <v>2805350</v>
      </c>
      <c r="J23" s="126">
        <v>98.3</v>
      </c>
    </row>
    <row r="24" spans="1:10" ht="11.25" x14ac:dyDescent="0.15">
      <c r="A24" s="117">
        <v>204</v>
      </c>
      <c r="B24" s="117" t="s">
        <v>26</v>
      </c>
      <c r="C24" s="123">
        <v>16279000</v>
      </c>
      <c r="D24" s="124">
        <v>16048529</v>
      </c>
      <c r="E24" s="127">
        <v>98.6</v>
      </c>
      <c r="F24" s="128">
        <v>204</v>
      </c>
      <c r="G24" s="117" t="s">
        <v>26</v>
      </c>
      <c r="H24" s="123">
        <v>25421961</v>
      </c>
      <c r="I24" s="124">
        <v>26155480</v>
      </c>
      <c r="J24" s="126">
        <v>102.9</v>
      </c>
    </row>
    <row r="25" spans="1:10" ht="11.25" x14ac:dyDescent="0.15">
      <c r="A25" s="117">
        <v>205</v>
      </c>
      <c r="B25" s="117" t="s">
        <v>27</v>
      </c>
      <c r="C25" s="123">
        <v>5522000</v>
      </c>
      <c r="D25" s="124">
        <v>4630643</v>
      </c>
      <c r="E25" s="127">
        <v>83.9</v>
      </c>
      <c r="F25" s="128">
        <v>205</v>
      </c>
      <c r="G25" s="117" t="s">
        <v>27</v>
      </c>
      <c r="H25" s="123">
        <v>2144200</v>
      </c>
      <c r="I25" s="124">
        <v>2039600</v>
      </c>
      <c r="J25" s="126">
        <v>95.1</v>
      </c>
    </row>
    <row r="26" spans="1:10" ht="11.25" x14ac:dyDescent="0.15">
      <c r="A26" s="117">
        <v>206</v>
      </c>
      <c r="B26" s="117" t="s">
        <v>28</v>
      </c>
      <c r="C26" s="123">
        <v>8010000</v>
      </c>
      <c r="D26" s="124">
        <v>6444127</v>
      </c>
      <c r="E26" s="127">
        <v>80.5</v>
      </c>
      <c r="F26" s="128">
        <v>206</v>
      </c>
      <c r="G26" s="117" t="s">
        <v>28</v>
      </c>
      <c r="H26" s="123">
        <v>3379606</v>
      </c>
      <c r="I26" s="124">
        <v>3230500</v>
      </c>
      <c r="J26" s="126">
        <v>95.6</v>
      </c>
    </row>
    <row r="27" spans="1:10" ht="11.25" x14ac:dyDescent="0.15">
      <c r="A27" s="117">
        <v>207</v>
      </c>
      <c r="B27" s="117" t="s">
        <v>29</v>
      </c>
      <c r="C27" s="123">
        <v>5982000</v>
      </c>
      <c r="D27" s="124">
        <v>7142694</v>
      </c>
      <c r="E27" s="127">
        <v>119.4</v>
      </c>
      <c r="F27" s="128">
        <v>207</v>
      </c>
      <c r="G27" s="117" t="s">
        <v>29</v>
      </c>
      <c r="H27" s="123">
        <v>4713244</v>
      </c>
      <c r="I27" s="124">
        <v>4317665</v>
      </c>
      <c r="J27" s="126">
        <v>91.6</v>
      </c>
    </row>
    <row r="28" spans="1:10" ht="11.25" x14ac:dyDescent="0.15">
      <c r="A28" s="117">
        <v>208</v>
      </c>
      <c r="B28" s="117" t="s">
        <v>30</v>
      </c>
      <c r="C28" s="123">
        <v>6618000</v>
      </c>
      <c r="D28" s="124">
        <v>6333713</v>
      </c>
      <c r="E28" s="127">
        <v>95.7</v>
      </c>
      <c r="F28" s="128">
        <v>208</v>
      </c>
      <c r="G28" s="117" t="s">
        <v>30</v>
      </c>
      <c r="H28" s="123">
        <v>4414310</v>
      </c>
      <c r="I28" s="124">
        <v>4347877</v>
      </c>
      <c r="J28" s="126">
        <v>98.5</v>
      </c>
    </row>
    <row r="29" spans="1:10" ht="11.25" x14ac:dyDescent="0.15">
      <c r="A29" s="117">
        <v>209</v>
      </c>
      <c r="B29" s="117" t="s">
        <v>31</v>
      </c>
      <c r="C29" s="123">
        <v>16000000</v>
      </c>
      <c r="D29" s="124">
        <v>14163013</v>
      </c>
      <c r="E29" s="127">
        <v>88.5</v>
      </c>
      <c r="F29" s="128">
        <v>209</v>
      </c>
      <c r="G29" s="117" t="s">
        <v>31</v>
      </c>
      <c r="H29" s="123">
        <v>9995722</v>
      </c>
      <c r="I29" s="124">
        <v>9617645</v>
      </c>
      <c r="J29" s="126">
        <v>96.2</v>
      </c>
    </row>
    <row r="30" spans="1:10" ht="11.25" x14ac:dyDescent="0.15">
      <c r="A30" s="117">
        <v>210</v>
      </c>
      <c r="B30" s="117" t="s">
        <v>32</v>
      </c>
      <c r="C30" s="123">
        <v>24915000</v>
      </c>
      <c r="D30" s="124">
        <v>24724492</v>
      </c>
      <c r="E30" s="127">
        <v>99.2</v>
      </c>
      <c r="F30" s="128">
        <v>210</v>
      </c>
      <c r="G30" s="117" t="s">
        <v>32</v>
      </c>
      <c r="H30" s="123">
        <v>9723930</v>
      </c>
      <c r="I30" s="124">
        <v>9418570</v>
      </c>
      <c r="J30" s="126">
        <v>96.9</v>
      </c>
    </row>
    <row r="31" spans="1:10" ht="11.25" x14ac:dyDescent="0.15">
      <c r="A31" s="117">
        <v>212</v>
      </c>
      <c r="B31" s="117" t="s">
        <v>33</v>
      </c>
      <c r="C31" s="123">
        <v>11500000</v>
      </c>
      <c r="D31" s="124">
        <v>10921193</v>
      </c>
      <c r="E31" s="127">
        <v>95</v>
      </c>
      <c r="F31" s="128">
        <v>212</v>
      </c>
      <c r="G31" s="117" t="s">
        <v>33</v>
      </c>
      <c r="H31" s="123">
        <v>6958700</v>
      </c>
      <c r="I31" s="124">
        <v>6842700</v>
      </c>
      <c r="J31" s="126">
        <v>98.3</v>
      </c>
    </row>
    <row r="32" spans="1:10" ht="11.25" x14ac:dyDescent="0.15">
      <c r="A32" s="117">
        <v>213</v>
      </c>
      <c r="B32" s="117" t="s">
        <v>34</v>
      </c>
      <c r="C32" s="123">
        <v>8729000</v>
      </c>
      <c r="D32" s="124">
        <v>7839055</v>
      </c>
      <c r="E32" s="127">
        <v>89.8</v>
      </c>
      <c r="F32" s="128">
        <v>213</v>
      </c>
      <c r="G32" s="117" t="s">
        <v>34</v>
      </c>
      <c r="H32" s="123">
        <v>3028144</v>
      </c>
      <c r="I32" s="124">
        <v>2837439</v>
      </c>
      <c r="J32" s="126">
        <v>93.7</v>
      </c>
    </row>
    <row r="33" spans="1:10" ht="11.25" x14ac:dyDescent="0.15">
      <c r="A33" s="117">
        <v>214</v>
      </c>
      <c r="B33" s="117" t="s">
        <v>35</v>
      </c>
      <c r="C33" s="123">
        <v>9000000</v>
      </c>
      <c r="D33" s="124">
        <v>8979649</v>
      </c>
      <c r="E33" s="127">
        <v>99.8</v>
      </c>
      <c r="F33" s="128">
        <v>214</v>
      </c>
      <c r="G33" s="117" t="s">
        <v>35</v>
      </c>
      <c r="H33" s="123">
        <v>6413877</v>
      </c>
      <c r="I33" s="124">
        <v>5632763</v>
      </c>
      <c r="J33" s="126">
        <v>87.8</v>
      </c>
    </row>
    <row r="34" spans="1:10" ht="11.25" x14ac:dyDescent="0.15">
      <c r="A34" s="117">
        <v>215</v>
      </c>
      <c r="B34" s="117" t="s">
        <v>36</v>
      </c>
      <c r="C34" s="123">
        <v>9030000</v>
      </c>
      <c r="D34" s="124">
        <v>7014557</v>
      </c>
      <c r="E34" s="127">
        <v>77.7</v>
      </c>
      <c r="F34" s="128">
        <v>215</v>
      </c>
      <c r="G34" s="117" t="s">
        <v>36</v>
      </c>
      <c r="H34" s="123">
        <v>3262868</v>
      </c>
      <c r="I34" s="124">
        <v>2864735</v>
      </c>
      <c r="J34" s="126">
        <v>87.8</v>
      </c>
    </row>
    <row r="35" spans="1:10" ht="11.25" x14ac:dyDescent="0.15">
      <c r="A35" s="117">
        <v>216</v>
      </c>
      <c r="B35" s="117" t="s">
        <v>37</v>
      </c>
      <c r="C35" s="123">
        <v>8197000</v>
      </c>
      <c r="D35" s="124">
        <v>7639735</v>
      </c>
      <c r="E35" s="127">
        <v>93.2</v>
      </c>
      <c r="F35" s="128">
        <v>216</v>
      </c>
      <c r="G35" s="117" t="s">
        <v>37</v>
      </c>
      <c r="H35" s="123">
        <v>6393228</v>
      </c>
      <c r="I35" s="124">
        <v>6432690</v>
      </c>
      <c r="J35" s="126">
        <v>100.6</v>
      </c>
    </row>
    <row r="36" spans="1:10" ht="11.25" x14ac:dyDescent="0.15">
      <c r="A36" s="117">
        <v>217</v>
      </c>
      <c r="B36" s="117" t="s">
        <v>38</v>
      </c>
      <c r="C36" s="123">
        <v>7789000</v>
      </c>
      <c r="D36" s="124">
        <v>6738441</v>
      </c>
      <c r="E36" s="127">
        <v>86.5</v>
      </c>
      <c r="F36" s="128">
        <v>217</v>
      </c>
      <c r="G36" s="117" t="s">
        <v>38</v>
      </c>
      <c r="H36" s="123">
        <v>4967125</v>
      </c>
      <c r="I36" s="124">
        <v>9628363</v>
      </c>
      <c r="J36" s="126">
        <v>193.8</v>
      </c>
    </row>
    <row r="37" spans="1:10" ht="11.25" x14ac:dyDescent="0.15">
      <c r="A37" s="117">
        <v>218</v>
      </c>
      <c r="B37" s="117" t="s">
        <v>39</v>
      </c>
      <c r="C37" s="123">
        <v>7133000</v>
      </c>
      <c r="D37" s="124">
        <v>7179426</v>
      </c>
      <c r="E37" s="127">
        <v>100.7</v>
      </c>
      <c r="F37" s="128">
        <v>218</v>
      </c>
      <c r="G37" s="117" t="s">
        <v>39</v>
      </c>
      <c r="H37" s="123">
        <v>4446550</v>
      </c>
      <c r="I37" s="124">
        <v>4302247</v>
      </c>
      <c r="J37" s="126">
        <v>96.8</v>
      </c>
    </row>
    <row r="38" spans="1:10" ht="11.25" x14ac:dyDescent="0.15">
      <c r="A38" s="117">
        <v>219</v>
      </c>
      <c r="B38" s="117" t="s">
        <v>40</v>
      </c>
      <c r="C38" s="123">
        <v>8000000</v>
      </c>
      <c r="D38" s="124">
        <v>7032260</v>
      </c>
      <c r="E38" s="127">
        <v>87.9</v>
      </c>
      <c r="F38" s="128">
        <v>219</v>
      </c>
      <c r="G38" s="117" t="s">
        <v>40</v>
      </c>
      <c r="H38" s="123">
        <v>3371108</v>
      </c>
      <c r="I38" s="124">
        <v>3205055</v>
      </c>
      <c r="J38" s="126">
        <v>95.1</v>
      </c>
    </row>
    <row r="39" spans="1:10" ht="11.25" x14ac:dyDescent="0.15">
      <c r="A39" s="117">
        <v>220</v>
      </c>
      <c r="B39" s="117" t="s">
        <v>41</v>
      </c>
      <c r="C39" s="123">
        <v>7900000</v>
      </c>
      <c r="D39" s="124">
        <v>7535696</v>
      </c>
      <c r="E39" s="127">
        <v>95.4</v>
      </c>
      <c r="F39" s="128">
        <v>220</v>
      </c>
      <c r="G39" s="117" t="s">
        <v>41</v>
      </c>
      <c r="H39" s="123">
        <v>3664289</v>
      </c>
      <c r="I39" s="124">
        <v>3674945</v>
      </c>
      <c r="J39" s="126">
        <v>100.3</v>
      </c>
    </row>
    <row r="40" spans="1:10" ht="11.25" x14ac:dyDescent="0.15">
      <c r="A40" s="117">
        <v>221</v>
      </c>
      <c r="B40" s="117" t="s">
        <v>330</v>
      </c>
      <c r="C40" s="123">
        <v>7300000</v>
      </c>
      <c r="D40" s="124">
        <v>7475260</v>
      </c>
      <c r="E40" s="127">
        <v>102.4</v>
      </c>
      <c r="F40" s="128">
        <v>221</v>
      </c>
      <c r="G40" s="117" t="s">
        <v>353</v>
      </c>
      <c r="H40" s="123">
        <v>4606462</v>
      </c>
      <c r="I40" s="124">
        <v>4408470</v>
      </c>
      <c r="J40" s="126">
        <v>95.7</v>
      </c>
    </row>
    <row r="41" spans="1:10" ht="11.25" x14ac:dyDescent="0.15">
      <c r="A41" s="117">
        <v>222</v>
      </c>
      <c r="B41" s="117" t="s">
        <v>129</v>
      </c>
      <c r="C41" s="123">
        <v>7000000</v>
      </c>
      <c r="D41" s="124">
        <v>7131453</v>
      </c>
      <c r="E41" s="127">
        <v>101.9</v>
      </c>
      <c r="F41" s="128">
        <v>222</v>
      </c>
      <c r="G41" s="117" t="s">
        <v>129</v>
      </c>
      <c r="H41" s="123">
        <v>3209220</v>
      </c>
      <c r="I41" s="124">
        <v>3016420</v>
      </c>
      <c r="J41" s="126">
        <v>94</v>
      </c>
    </row>
    <row r="42" spans="1:10" ht="11.25" x14ac:dyDescent="0.15">
      <c r="A42" s="117">
        <v>223</v>
      </c>
      <c r="B42" s="117" t="s">
        <v>130</v>
      </c>
      <c r="C42" s="123">
        <v>14187000</v>
      </c>
      <c r="D42" s="124">
        <v>13002178</v>
      </c>
      <c r="E42" s="127">
        <v>91.6</v>
      </c>
      <c r="F42" s="128">
        <v>223</v>
      </c>
      <c r="G42" s="117" t="s">
        <v>130</v>
      </c>
      <c r="H42" s="123">
        <v>7132336</v>
      </c>
      <c r="I42" s="124">
        <v>6956930</v>
      </c>
      <c r="J42" s="126">
        <v>97.5</v>
      </c>
    </row>
    <row r="43" spans="1:10" ht="11.25" x14ac:dyDescent="0.15">
      <c r="A43" s="117">
        <v>224</v>
      </c>
      <c r="B43" s="117" t="s">
        <v>131</v>
      </c>
      <c r="C43" s="123">
        <v>8391000</v>
      </c>
      <c r="D43" s="124">
        <v>8394015</v>
      </c>
      <c r="E43" s="127">
        <v>100</v>
      </c>
      <c r="F43" s="128">
        <v>224</v>
      </c>
      <c r="G43" s="117" t="s">
        <v>131</v>
      </c>
      <c r="H43" s="123">
        <v>4635120</v>
      </c>
      <c r="I43" s="124">
        <v>4679710</v>
      </c>
      <c r="J43" s="126">
        <v>101</v>
      </c>
    </row>
    <row r="44" spans="1:10" ht="11.25" x14ac:dyDescent="0.15">
      <c r="A44" s="117">
        <v>225</v>
      </c>
      <c r="B44" s="117" t="s">
        <v>132</v>
      </c>
      <c r="C44" s="123">
        <v>8076000</v>
      </c>
      <c r="D44" s="124">
        <v>7860491</v>
      </c>
      <c r="E44" s="127">
        <v>97.3</v>
      </c>
      <c r="F44" s="128">
        <v>225</v>
      </c>
      <c r="G44" s="117" t="s">
        <v>132</v>
      </c>
      <c r="H44" s="123">
        <v>4052548</v>
      </c>
      <c r="I44" s="124">
        <v>3967319</v>
      </c>
      <c r="J44" s="126">
        <v>97.9</v>
      </c>
    </row>
    <row r="45" spans="1:10" ht="11.25" x14ac:dyDescent="0.15">
      <c r="A45" s="117">
        <v>226</v>
      </c>
      <c r="B45" s="117" t="s">
        <v>133</v>
      </c>
      <c r="C45" s="123">
        <v>8000000</v>
      </c>
      <c r="D45" s="124">
        <v>7777620</v>
      </c>
      <c r="E45" s="127">
        <v>97.2</v>
      </c>
      <c r="F45" s="128">
        <v>226</v>
      </c>
      <c r="G45" s="117" t="s">
        <v>133</v>
      </c>
      <c r="H45" s="123">
        <v>4802122</v>
      </c>
      <c r="I45" s="124">
        <v>4648823</v>
      </c>
      <c r="J45" s="126">
        <v>96.8</v>
      </c>
    </row>
    <row r="46" spans="1:10" ht="11.25" x14ac:dyDescent="0.15">
      <c r="A46" s="117">
        <v>227</v>
      </c>
      <c r="B46" s="117" t="s">
        <v>134</v>
      </c>
      <c r="C46" s="123">
        <v>7500000</v>
      </c>
      <c r="D46" s="124">
        <v>7054295</v>
      </c>
      <c r="E46" s="127">
        <v>94.1</v>
      </c>
      <c r="F46" s="128">
        <v>227</v>
      </c>
      <c r="G46" s="117" t="s">
        <v>134</v>
      </c>
      <c r="H46" s="123">
        <v>5157100</v>
      </c>
      <c r="I46" s="124">
        <v>5009677</v>
      </c>
      <c r="J46" s="126">
        <v>97.1</v>
      </c>
    </row>
    <row r="47" spans="1:10" ht="11.25" x14ac:dyDescent="0.15">
      <c r="A47" s="117">
        <v>228</v>
      </c>
      <c r="B47" s="117" t="s">
        <v>135</v>
      </c>
      <c r="C47" s="123">
        <v>6082000</v>
      </c>
      <c r="D47" s="124">
        <v>5843227</v>
      </c>
      <c r="E47" s="127">
        <v>96.1</v>
      </c>
      <c r="F47" s="128">
        <v>228</v>
      </c>
      <c r="G47" s="117" t="s">
        <v>135</v>
      </c>
      <c r="H47" s="123">
        <v>3508600</v>
      </c>
      <c r="I47" s="124">
        <v>3435400</v>
      </c>
      <c r="J47" s="126">
        <v>97.9</v>
      </c>
    </row>
    <row r="48" spans="1:10" ht="11.25" x14ac:dyDescent="0.15">
      <c r="A48" s="117">
        <v>229</v>
      </c>
      <c r="B48" s="117" t="s">
        <v>136</v>
      </c>
      <c r="C48" s="123">
        <v>14729000</v>
      </c>
      <c r="D48" s="124">
        <v>14736057</v>
      </c>
      <c r="E48" s="127">
        <v>100</v>
      </c>
      <c r="F48" s="128">
        <v>229</v>
      </c>
      <c r="G48" s="117" t="s">
        <v>136</v>
      </c>
      <c r="H48" s="123">
        <v>9728950</v>
      </c>
      <c r="I48" s="124">
        <v>9301150</v>
      </c>
      <c r="J48" s="126">
        <v>95.6</v>
      </c>
    </row>
    <row r="49" spans="1:10" ht="11.25" x14ac:dyDescent="0.15">
      <c r="C49" s="123"/>
      <c r="D49" s="124"/>
      <c r="E49" s="127"/>
      <c r="F49" s="128"/>
      <c r="H49" s="123"/>
      <c r="I49" s="124"/>
      <c r="J49" s="126"/>
    </row>
    <row r="50" spans="1:10" ht="11.25" x14ac:dyDescent="0.15">
      <c r="A50" s="117">
        <v>301</v>
      </c>
      <c r="B50" s="117" t="s">
        <v>82</v>
      </c>
      <c r="C50" s="123">
        <v>1899000</v>
      </c>
      <c r="D50" s="124">
        <v>1753030</v>
      </c>
      <c r="E50" s="127">
        <v>92.3</v>
      </c>
      <c r="F50" s="128">
        <v>301</v>
      </c>
      <c r="G50" s="117" t="s">
        <v>82</v>
      </c>
      <c r="H50" s="123">
        <v>3184045</v>
      </c>
      <c r="I50" s="124">
        <v>1166445</v>
      </c>
      <c r="J50" s="126">
        <v>36.6</v>
      </c>
    </row>
    <row r="51" spans="1:10" ht="11.25" x14ac:dyDescent="0.15">
      <c r="A51" s="117">
        <v>365</v>
      </c>
      <c r="B51" s="117" t="s">
        <v>137</v>
      </c>
      <c r="C51" s="123">
        <v>4048000</v>
      </c>
      <c r="D51" s="124">
        <v>4063293</v>
      </c>
      <c r="E51" s="127">
        <v>100.4</v>
      </c>
      <c r="F51" s="128">
        <v>365</v>
      </c>
      <c r="G51" s="117" t="s">
        <v>137</v>
      </c>
      <c r="H51" s="123">
        <v>2399600</v>
      </c>
      <c r="I51" s="124">
        <v>2366900</v>
      </c>
      <c r="J51" s="126">
        <v>98.6</v>
      </c>
    </row>
    <row r="52" spans="1:10" ht="11.25" x14ac:dyDescent="0.15">
      <c r="A52" s="117">
        <v>381</v>
      </c>
      <c r="B52" s="117" t="s">
        <v>83</v>
      </c>
      <c r="C52" s="123">
        <v>5749000</v>
      </c>
      <c r="D52" s="124">
        <v>4703527</v>
      </c>
      <c r="E52" s="127">
        <v>81.8</v>
      </c>
      <c r="F52" s="128">
        <v>381</v>
      </c>
      <c r="G52" s="117" t="s">
        <v>83</v>
      </c>
      <c r="H52" s="123">
        <v>3536000</v>
      </c>
      <c r="I52" s="124">
        <v>3557850</v>
      </c>
      <c r="J52" s="126">
        <v>100.6</v>
      </c>
    </row>
    <row r="53" spans="1:10" ht="11.25" x14ac:dyDescent="0.15">
      <c r="A53" s="117">
        <v>382</v>
      </c>
      <c r="B53" s="117" t="s">
        <v>84</v>
      </c>
      <c r="C53" s="123">
        <v>3076000</v>
      </c>
      <c r="D53" s="124">
        <v>2851166</v>
      </c>
      <c r="E53" s="127">
        <v>92.7</v>
      </c>
      <c r="F53" s="128">
        <v>382</v>
      </c>
      <c r="G53" s="117" t="s">
        <v>84</v>
      </c>
      <c r="H53" s="123">
        <v>3227813</v>
      </c>
      <c r="I53" s="124">
        <v>3266610</v>
      </c>
      <c r="J53" s="126">
        <v>101.2</v>
      </c>
    </row>
    <row r="54" spans="1:10" ht="11.25" x14ac:dyDescent="0.15">
      <c r="A54" s="117">
        <v>442</v>
      </c>
      <c r="B54" s="117" t="s">
        <v>85</v>
      </c>
      <c r="C54" s="123">
        <v>1957000</v>
      </c>
      <c r="D54" s="124">
        <v>1893902</v>
      </c>
      <c r="E54" s="127">
        <v>96.8</v>
      </c>
      <c r="F54" s="128">
        <v>442</v>
      </c>
      <c r="G54" s="117" t="s">
        <v>85</v>
      </c>
      <c r="H54" s="123">
        <v>1720500</v>
      </c>
      <c r="I54" s="124">
        <v>1716690</v>
      </c>
      <c r="J54" s="126">
        <v>99.8</v>
      </c>
    </row>
    <row r="55" spans="1:10" ht="11.25" x14ac:dyDescent="0.15">
      <c r="A55" s="117">
        <v>443</v>
      </c>
      <c r="B55" s="117" t="s">
        <v>86</v>
      </c>
      <c r="C55" s="123">
        <v>1920000</v>
      </c>
      <c r="D55" s="124">
        <v>1840078</v>
      </c>
      <c r="E55" s="127">
        <v>95.8</v>
      </c>
      <c r="F55" s="128">
        <v>443</v>
      </c>
      <c r="G55" s="117" t="s">
        <v>86</v>
      </c>
      <c r="H55" s="123">
        <v>2383502</v>
      </c>
      <c r="I55" s="124">
        <v>3372103</v>
      </c>
      <c r="J55" s="126">
        <v>141.5</v>
      </c>
    </row>
    <row r="56" spans="1:10" ht="11.25" x14ac:dyDescent="0.15">
      <c r="A56" s="117">
        <v>446</v>
      </c>
      <c r="B56" s="117" t="s">
        <v>138</v>
      </c>
      <c r="C56" s="123">
        <v>2422000</v>
      </c>
      <c r="D56" s="124">
        <v>2373180</v>
      </c>
      <c r="E56" s="127">
        <v>98</v>
      </c>
      <c r="F56" s="128">
        <v>446</v>
      </c>
      <c r="G56" s="117" t="s">
        <v>138</v>
      </c>
      <c r="H56" s="123">
        <v>1917600</v>
      </c>
      <c r="I56" s="124">
        <v>1791600</v>
      </c>
      <c r="J56" s="126">
        <v>93.4</v>
      </c>
    </row>
    <row r="57" spans="1:10" ht="11.25" x14ac:dyDescent="0.15">
      <c r="A57" s="117">
        <v>464</v>
      </c>
      <c r="B57" s="117" t="s">
        <v>87</v>
      </c>
      <c r="C57" s="123">
        <v>3958000</v>
      </c>
      <c r="D57" s="124">
        <v>3981897</v>
      </c>
      <c r="E57" s="127">
        <v>100.6</v>
      </c>
      <c r="F57" s="128">
        <v>464</v>
      </c>
      <c r="G57" s="117" t="s">
        <v>87</v>
      </c>
      <c r="H57" s="123">
        <v>3236324</v>
      </c>
      <c r="I57" s="124">
        <v>3232625</v>
      </c>
      <c r="J57" s="126">
        <v>99.9</v>
      </c>
    </row>
    <row r="58" spans="1:10" ht="11.25" x14ac:dyDescent="0.15">
      <c r="A58" s="117">
        <v>481</v>
      </c>
      <c r="B58" s="117" t="s">
        <v>88</v>
      </c>
      <c r="C58" s="123">
        <v>3800000</v>
      </c>
      <c r="D58" s="124">
        <v>3530692</v>
      </c>
      <c r="E58" s="127">
        <v>92.9</v>
      </c>
      <c r="F58" s="128">
        <v>481</v>
      </c>
      <c r="G58" s="117" t="s">
        <v>88</v>
      </c>
      <c r="H58" s="123">
        <v>2506900</v>
      </c>
      <c r="I58" s="124">
        <v>2433200</v>
      </c>
      <c r="J58" s="126">
        <v>97.1</v>
      </c>
    </row>
    <row r="59" spans="1:10" ht="11.25" x14ac:dyDescent="0.15">
      <c r="A59" s="117">
        <v>501</v>
      </c>
      <c r="B59" s="117" t="s">
        <v>89</v>
      </c>
      <c r="C59" s="123">
        <v>2023000</v>
      </c>
      <c r="D59" s="124">
        <v>2083735</v>
      </c>
      <c r="E59" s="127">
        <v>103</v>
      </c>
      <c r="F59" s="128">
        <v>501</v>
      </c>
      <c r="G59" s="117" t="s">
        <v>89</v>
      </c>
      <c r="H59" s="123">
        <v>2591511</v>
      </c>
      <c r="I59" s="124">
        <v>3024500</v>
      </c>
      <c r="J59" s="126">
        <v>116.7</v>
      </c>
    </row>
    <row r="60" spans="1:10" ht="11.25" x14ac:dyDescent="0.15">
      <c r="A60" s="117">
        <v>585</v>
      </c>
      <c r="B60" s="117" t="s">
        <v>139</v>
      </c>
      <c r="C60" s="123">
        <v>5577000</v>
      </c>
      <c r="D60" s="124">
        <v>4902407</v>
      </c>
      <c r="E60" s="127">
        <v>87.9</v>
      </c>
      <c r="F60" s="128">
        <v>585</v>
      </c>
      <c r="G60" s="117" t="s">
        <v>139</v>
      </c>
      <c r="H60" s="123">
        <v>2612215</v>
      </c>
      <c r="I60" s="124">
        <v>2552511</v>
      </c>
      <c r="J60" s="126">
        <v>97.7</v>
      </c>
    </row>
    <row r="61" spans="1:10" ht="11.25" x14ac:dyDescent="0.15">
      <c r="A61" s="117">
        <v>586</v>
      </c>
      <c r="B61" s="117" t="s">
        <v>140</v>
      </c>
      <c r="C61" s="123">
        <v>5965000</v>
      </c>
      <c r="D61" s="124">
        <v>5420723</v>
      </c>
      <c r="E61" s="127">
        <v>90.9</v>
      </c>
      <c r="F61" s="128">
        <v>586</v>
      </c>
      <c r="G61" s="117" t="s">
        <v>140</v>
      </c>
      <c r="H61" s="123">
        <v>2074500</v>
      </c>
      <c r="I61" s="124">
        <v>2080600</v>
      </c>
      <c r="J61" s="126">
        <v>100.3</v>
      </c>
    </row>
    <row r="62" spans="1:10" ht="11.25" x14ac:dyDescent="0.15">
      <c r="C62" s="123"/>
      <c r="D62" s="124"/>
      <c r="E62" s="127"/>
      <c r="F62" s="128"/>
      <c r="H62" s="123"/>
      <c r="I62" s="124"/>
      <c r="J62" s="126"/>
    </row>
    <row r="63" spans="1:10" ht="11.25" x14ac:dyDescent="0.15">
      <c r="B63" s="117" t="s">
        <v>100</v>
      </c>
      <c r="C63" s="123">
        <v>5204000</v>
      </c>
      <c r="D63" s="124">
        <v>7654427</v>
      </c>
      <c r="E63" s="127">
        <v>147.1</v>
      </c>
      <c r="F63" s="128"/>
      <c r="G63" s="117" t="s">
        <v>373</v>
      </c>
      <c r="H63" s="123">
        <v>220036170</v>
      </c>
      <c r="I63" s="124">
        <v>243419153</v>
      </c>
      <c r="J63" s="126">
        <v>110.6</v>
      </c>
    </row>
    <row r="64" spans="1:10" ht="3.75" customHeight="1" x14ac:dyDescent="0.15">
      <c r="A64" s="131"/>
      <c r="B64" s="132"/>
      <c r="C64" s="133"/>
      <c r="D64" s="134"/>
      <c r="E64" s="135"/>
      <c r="F64" s="131"/>
      <c r="G64" s="132"/>
      <c r="H64" s="134"/>
      <c r="I64" s="134"/>
      <c r="J64" s="136"/>
    </row>
    <row r="65" spans="1:1" ht="11.25" customHeight="1" x14ac:dyDescent="0.15">
      <c r="A65" s="117" t="s">
        <v>170</v>
      </c>
    </row>
  </sheetData>
  <mergeCells count="4">
    <mergeCell ref="A3:B4"/>
    <mergeCell ref="C3:E3"/>
    <mergeCell ref="H3:J3"/>
    <mergeCell ref="F3:G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4"/>
  <sheetViews>
    <sheetView zoomScaleNormal="100" workbookViewId="0"/>
  </sheetViews>
  <sheetFormatPr defaultColWidth="10.140625" defaultRowHeight="12" customHeight="1" x14ac:dyDescent="0.15"/>
  <cols>
    <col min="1" max="2" width="2" style="12" customWidth="1"/>
    <col min="3" max="3" width="30" style="12" customWidth="1"/>
    <col min="4" max="6" width="15.5703125" style="14" customWidth="1"/>
    <col min="7" max="7" width="12.140625" style="14" customWidth="1"/>
    <col min="8" max="8" width="10.140625" style="12" customWidth="1"/>
    <col min="9" max="9" width="10" style="12" customWidth="1"/>
    <col min="10" max="16384" width="10.140625" style="12"/>
  </cols>
  <sheetData>
    <row r="1" spans="1:7" s="10" customFormat="1" ht="17.25" x14ac:dyDescent="0.2">
      <c r="A1" s="10" t="s">
        <v>236</v>
      </c>
      <c r="D1" s="11"/>
      <c r="E1" s="11"/>
      <c r="F1" s="11"/>
      <c r="G1" s="11"/>
    </row>
    <row r="2" spans="1:7" ht="11.25" x14ac:dyDescent="0.15">
      <c r="D2" s="13"/>
      <c r="F2" s="13" t="s">
        <v>152</v>
      </c>
    </row>
    <row r="3" spans="1:7" ht="12.95" customHeight="1" x14ac:dyDescent="0.15">
      <c r="A3" s="194" t="s">
        <v>307</v>
      </c>
      <c r="B3" s="194"/>
      <c r="C3" s="195"/>
      <c r="D3" s="145" t="s">
        <v>349</v>
      </c>
      <c r="E3" s="115" t="s">
        <v>369</v>
      </c>
      <c r="F3" s="115" t="s">
        <v>378</v>
      </c>
      <c r="G3" s="15"/>
    </row>
    <row r="4" spans="1:7" ht="15" customHeight="1" x14ac:dyDescent="0.15">
      <c r="A4" s="16" t="s">
        <v>308</v>
      </c>
      <c r="B4" s="16"/>
      <c r="C4" s="148"/>
      <c r="D4" s="17">
        <v>475499</v>
      </c>
      <c r="E4" s="18">
        <v>469044</v>
      </c>
      <c r="F4" s="18">
        <v>438631</v>
      </c>
      <c r="G4" s="18"/>
    </row>
    <row r="5" spans="1:7" ht="6" customHeight="1" x14ac:dyDescent="0.15">
      <c r="C5" s="21"/>
      <c r="D5" s="18"/>
      <c r="E5" s="18"/>
      <c r="F5" s="18"/>
      <c r="G5" s="18"/>
    </row>
    <row r="6" spans="1:7" ht="13.5" customHeight="1" x14ac:dyDescent="0.15">
      <c r="B6" s="12" t="s">
        <v>309</v>
      </c>
      <c r="C6" s="21"/>
      <c r="D6" s="19">
        <v>11050</v>
      </c>
      <c r="E6" s="19">
        <v>12900</v>
      </c>
      <c r="F6" s="19">
        <v>7770</v>
      </c>
      <c r="G6" s="18"/>
    </row>
    <row r="7" spans="1:7" ht="13.5" customHeight="1" x14ac:dyDescent="0.15">
      <c r="C7" s="21" t="s">
        <v>220</v>
      </c>
      <c r="D7" s="20" t="s">
        <v>144</v>
      </c>
      <c r="E7" s="20" t="s">
        <v>144</v>
      </c>
      <c r="F7" s="20" t="s">
        <v>144</v>
      </c>
      <c r="G7" s="18"/>
    </row>
    <row r="8" spans="1:7" ht="13.5" customHeight="1" x14ac:dyDescent="0.15">
      <c r="C8" s="21" t="s">
        <v>314</v>
      </c>
      <c r="D8" s="20" t="s">
        <v>144</v>
      </c>
      <c r="E8" s="20" t="s">
        <v>144</v>
      </c>
      <c r="F8" s="20">
        <v>1500</v>
      </c>
      <c r="G8" s="18"/>
    </row>
    <row r="9" spans="1:7" ht="13.5" customHeight="1" x14ac:dyDescent="0.15">
      <c r="C9" s="21" t="s">
        <v>200</v>
      </c>
      <c r="D9" s="19">
        <v>2490</v>
      </c>
      <c r="E9" s="19">
        <v>4870</v>
      </c>
      <c r="F9" s="19">
        <v>5450</v>
      </c>
      <c r="G9" s="18"/>
    </row>
    <row r="10" spans="1:7" ht="13.5" customHeight="1" x14ac:dyDescent="0.15">
      <c r="C10" s="21" t="s">
        <v>218</v>
      </c>
      <c r="D10" s="19">
        <v>2790</v>
      </c>
      <c r="E10" s="19">
        <v>5830</v>
      </c>
      <c r="F10" s="19">
        <v>820</v>
      </c>
      <c r="G10" s="18"/>
    </row>
    <row r="11" spans="1:7" ht="13.5" customHeight="1" x14ac:dyDescent="0.15">
      <c r="C11" s="149" t="s">
        <v>221</v>
      </c>
      <c r="D11" s="19" t="s">
        <v>144</v>
      </c>
      <c r="E11" s="19" t="s">
        <v>144</v>
      </c>
      <c r="F11" s="19" t="s">
        <v>144</v>
      </c>
      <c r="G11" s="18"/>
    </row>
    <row r="12" spans="1:7" ht="13.5" customHeight="1" x14ac:dyDescent="0.15">
      <c r="C12" s="21" t="s">
        <v>222</v>
      </c>
      <c r="D12" s="14" t="s">
        <v>144</v>
      </c>
      <c r="E12" s="19">
        <v>220</v>
      </c>
      <c r="F12" s="19" t="s">
        <v>144</v>
      </c>
      <c r="G12" s="18"/>
    </row>
    <row r="13" spans="1:7" ht="13.5" customHeight="1" x14ac:dyDescent="0.15">
      <c r="C13" s="21" t="s">
        <v>310</v>
      </c>
      <c r="D13" s="19">
        <v>1860</v>
      </c>
      <c r="E13" s="19" t="s">
        <v>144</v>
      </c>
      <c r="F13" s="19" t="s">
        <v>144</v>
      </c>
      <c r="G13" s="18"/>
    </row>
    <row r="14" spans="1:7" ht="13.5" customHeight="1" x14ac:dyDescent="0.15">
      <c r="C14" s="21" t="s">
        <v>321</v>
      </c>
      <c r="D14" s="19" t="s">
        <v>144</v>
      </c>
      <c r="E14" s="19" t="s">
        <v>144</v>
      </c>
      <c r="F14" s="19" t="s">
        <v>144</v>
      </c>
      <c r="G14" s="18"/>
    </row>
    <row r="15" spans="1:7" ht="13.5" customHeight="1" x14ac:dyDescent="0.15">
      <c r="C15" s="149" t="s">
        <v>323</v>
      </c>
      <c r="D15" s="19">
        <v>2490</v>
      </c>
      <c r="E15" s="19" t="s">
        <v>144</v>
      </c>
      <c r="F15" s="19" t="s">
        <v>144</v>
      </c>
      <c r="G15" s="18"/>
    </row>
    <row r="16" spans="1:7" ht="13.5" customHeight="1" x14ac:dyDescent="0.15">
      <c r="C16" s="21" t="s">
        <v>312</v>
      </c>
      <c r="D16" s="19">
        <v>1420</v>
      </c>
      <c r="E16" s="19">
        <v>1980</v>
      </c>
      <c r="F16" s="19" t="s">
        <v>144</v>
      </c>
      <c r="G16" s="18"/>
    </row>
    <row r="17" spans="1:7" ht="13.5" customHeight="1" x14ac:dyDescent="0.15">
      <c r="C17" s="21" t="s">
        <v>322</v>
      </c>
      <c r="D17" s="19" t="s">
        <v>144</v>
      </c>
      <c r="E17" s="19" t="s">
        <v>144</v>
      </c>
      <c r="F17" s="19" t="s">
        <v>144</v>
      </c>
      <c r="G17" s="18"/>
    </row>
    <row r="18" spans="1:7" ht="13.5" customHeight="1" x14ac:dyDescent="0.15">
      <c r="C18" s="21" t="s">
        <v>327</v>
      </c>
      <c r="D18" s="19" t="s">
        <v>144</v>
      </c>
      <c r="E18" s="19" t="s">
        <v>144</v>
      </c>
      <c r="F18" s="19" t="s">
        <v>144</v>
      </c>
      <c r="G18" s="18"/>
    </row>
    <row r="19" spans="1:7" ht="3" customHeight="1" x14ac:dyDescent="0.15">
      <c r="C19" s="21"/>
      <c r="D19" s="19"/>
      <c r="E19" s="19"/>
      <c r="F19" s="19"/>
      <c r="G19" s="18"/>
    </row>
    <row r="20" spans="1:7" ht="14.25" customHeight="1" x14ac:dyDescent="0.15">
      <c r="B20" s="196" t="s">
        <v>311</v>
      </c>
      <c r="C20" s="197"/>
      <c r="D20" s="19">
        <v>2000</v>
      </c>
      <c r="E20" s="19">
        <v>2000</v>
      </c>
      <c r="F20" s="19">
        <v>2000</v>
      </c>
      <c r="G20" s="18"/>
    </row>
    <row r="21" spans="1:7" ht="3" customHeight="1" x14ac:dyDescent="0.15">
      <c r="C21" s="21"/>
      <c r="D21" s="19"/>
      <c r="E21" s="19"/>
      <c r="F21" s="19"/>
      <c r="G21" s="18"/>
    </row>
    <row r="22" spans="1:7" ht="14.25" customHeight="1" x14ac:dyDescent="0.15">
      <c r="B22" s="12" t="s">
        <v>213</v>
      </c>
      <c r="C22" s="21"/>
      <c r="D22" s="19">
        <v>6460</v>
      </c>
      <c r="E22" s="19">
        <v>6460</v>
      </c>
      <c r="F22" s="19">
        <v>6000</v>
      </c>
      <c r="G22" s="18"/>
    </row>
    <row r="23" spans="1:7" ht="3" customHeight="1" x14ac:dyDescent="0.15">
      <c r="C23" s="21"/>
      <c r="D23" s="19"/>
      <c r="E23" s="19"/>
      <c r="F23" s="19"/>
      <c r="G23" s="18"/>
    </row>
    <row r="24" spans="1:7" ht="14.25" customHeight="1" x14ac:dyDescent="0.15">
      <c r="B24" s="12" t="s">
        <v>214</v>
      </c>
      <c r="C24" s="21"/>
      <c r="D24" s="19">
        <v>367237</v>
      </c>
      <c r="E24" s="19">
        <v>361939</v>
      </c>
      <c r="F24" s="19">
        <v>340880</v>
      </c>
      <c r="G24" s="18"/>
    </row>
    <row r="25" spans="1:7" ht="3" customHeight="1" x14ac:dyDescent="0.15">
      <c r="C25" s="21"/>
      <c r="D25" s="19"/>
      <c r="E25" s="19"/>
      <c r="F25" s="19"/>
      <c r="G25" s="18"/>
    </row>
    <row r="26" spans="1:7" ht="14.25" customHeight="1" x14ac:dyDescent="0.15">
      <c r="B26" s="12" t="s">
        <v>324</v>
      </c>
      <c r="C26" s="21"/>
      <c r="D26" s="19">
        <v>17678</v>
      </c>
      <c r="E26" s="19">
        <v>17435</v>
      </c>
      <c r="F26" s="19">
        <v>16821</v>
      </c>
      <c r="G26" s="18"/>
    </row>
    <row r="27" spans="1:7" ht="3" customHeight="1" x14ac:dyDescent="0.15">
      <c r="C27" s="21"/>
      <c r="D27" s="19"/>
      <c r="E27" s="19"/>
      <c r="F27" s="19"/>
      <c r="G27" s="18"/>
    </row>
    <row r="28" spans="1:7" ht="14.25" customHeight="1" x14ac:dyDescent="0.15">
      <c r="B28" s="21" t="s">
        <v>219</v>
      </c>
      <c r="C28" s="21"/>
      <c r="D28" s="19" t="s">
        <v>144</v>
      </c>
      <c r="E28" s="19" t="s">
        <v>144</v>
      </c>
      <c r="F28" s="19" t="s">
        <v>144</v>
      </c>
      <c r="G28" s="18"/>
    </row>
    <row r="29" spans="1:7" ht="3" customHeight="1" x14ac:dyDescent="0.15">
      <c r="C29" s="21"/>
      <c r="D29" s="19"/>
      <c r="E29" s="19"/>
      <c r="F29" s="19"/>
      <c r="G29" s="18"/>
    </row>
    <row r="30" spans="1:7" ht="14.25" customHeight="1" x14ac:dyDescent="0.15">
      <c r="B30" s="12" t="s">
        <v>47</v>
      </c>
      <c r="C30" s="21"/>
      <c r="D30" s="22">
        <v>71074</v>
      </c>
      <c r="E30" s="22">
        <v>68310</v>
      </c>
      <c r="F30" s="22">
        <v>65160</v>
      </c>
      <c r="G30" s="23"/>
    </row>
    <row r="31" spans="1:7" ht="3.75" customHeight="1" x14ac:dyDescent="0.15">
      <c r="A31" s="24"/>
      <c r="B31" s="24"/>
      <c r="C31" s="150"/>
      <c r="D31" s="25"/>
      <c r="E31" s="25"/>
      <c r="F31" s="25"/>
      <c r="G31" s="23"/>
    </row>
    <row r="32" spans="1:7" ht="11.25" x14ac:dyDescent="0.15">
      <c r="A32" s="12" t="s">
        <v>171</v>
      </c>
    </row>
    <row r="33" spans="6:6" ht="12" customHeight="1" x14ac:dyDescent="0.15">
      <c r="F33" s="19"/>
    </row>
    <row r="34" spans="6:6" ht="12" customHeight="1" x14ac:dyDescent="0.15">
      <c r="F34" s="19"/>
    </row>
  </sheetData>
  <mergeCells count="2">
    <mergeCell ref="A3:C3"/>
    <mergeCell ref="B20:C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71"/>
  <sheetViews>
    <sheetView zoomScale="120" zoomScaleNormal="120" workbookViewId="0"/>
  </sheetViews>
  <sheetFormatPr defaultColWidth="8.85546875" defaultRowHeight="11.25" x14ac:dyDescent="0.15"/>
  <cols>
    <col min="1" max="1" width="4.28515625" style="7" customWidth="1"/>
    <col min="2" max="2" width="12.140625" style="7" customWidth="1"/>
    <col min="3" max="10" width="10" style="7" customWidth="1"/>
    <col min="11" max="11" width="12.28515625" style="7" bestFit="1" customWidth="1"/>
    <col min="12" max="12" width="8.85546875" style="7"/>
    <col min="13" max="13" width="9.42578125" style="7" bestFit="1" customWidth="1"/>
    <col min="14" max="16384" width="8.85546875" style="7"/>
  </cols>
  <sheetData>
    <row r="1" spans="1:18" s="6" customFormat="1" ht="17.25" x14ac:dyDescent="0.2">
      <c r="A1" s="62" t="s">
        <v>202</v>
      </c>
    </row>
    <row r="2" spans="1:18" x14ac:dyDescent="0.15">
      <c r="K2" s="8" t="s">
        <v>204</v>
      </c>
    </row>
    <row r="3" spans="1:18" ht="22.5" customHeight="1" x14ac:dyDescent="0.15">
      <c r="A3" s="157" t="s">
        <v>237</v>
      </c>
      <c r="B3" s="158"/>
      <c r="C3" s="161" t="s">
        <v>150</v>
      </c>
      <c r="D3" s="162"/>
      <c r="E3" s="162"/>
      <c r="F3" s="162"/>
      <c r="G3" s="162"/>
      <c r="H3" s="163"/>
      <c r="I3" s="164" t="s">
        <v>182</v>
      </c>
      <c r="J3" s="165"/>
      <c r="K3" s="166" t="s">
        <v>238</v>
      </c>
    </row>
    <row r="4" spans="1:18" ht="22.5" x14ac:dyDescent="0.15">
      <c r="A4" s="159"/>
      <c r="B4" s="160"/>
      <c r="C4" s="74" t="s">
        <v>0</v>
      </c>
      <c r="D4" s="74" t="s">
        <v>1</v>
      </c>
      <c r="E4" s="74" t="s">
        <v>2</v>
      </c>
      <c r="F4" s="74" t="s">
        <v>102</v>
      </c>
      <c r="G4" s="74" t="s">
        <v>3</v>
      </c>
      <c r="H4" s="88" t="s">
        <v>181</v>
      </c>
      <c r="I4" s="74" t="s">
        <v>4</v>
      </c>
      <c r="J4" s="74" t="s">
        <v>239</v>
      </c>
      <c r="K4" s="167"/>
    </row>
    <row r="5" spans="1:18" ht="12" customHeight="1" x14ac:dyDescent="0.15">
      <c r="B5" s="146" t="s">
        <v>336</v>
      </c>
      <c r="C5" s="53">
        <v>81222.583333333328</v>
      </c>
      <c r="D5" s="51">
        <v>81099.25</v>
      </c>
      <c r="E5" s="51">
        <v>5407.5</v>
      </c>
      <c r="F5" s="51">
        <v>18384</v>
      </c>
      <c r="G5" s="51">
        <v>79580.833333333328</v>
      </c>
      <c r="H5" s="51">
        <v>2077.4166666666665</v>
      </c>
      <c r="I5" s="51">
        <v>78430.75</v>
      </c>
      <c r="J5" s="51">
        <v>102499.08333333334</v>
      </c>
      <c r="K5" s="89">
        <v>18.8</v>
      </c>
    </row>
    <row r="6" spans="1:18" ht="12" customHeight="1" x14ac:dyDescent="0.15">
      <c r="B6" s="140" t="s">
        <v>347</v>
      </c>
      <c r="C6" s="53">
        <v>89913</v>
      </c>
      <c r="D6" s="51">
        <v>89646</v>
      </c>
      <c r="E6" s="51">
        <v>5894</v>
      </c>
      <c r="F6" s="51">
        <v>19063</v>
      </c>
      <c r="G6" s="51">
        <v>84428</v>
      </c>
      <c r="H6" s="51">
        <v>2139</v>
      </c>
      <c r="I6" s="51">
        <v>78005</v>
      </c>
      <c r="J6" s="51">
        <v>100731</v>
      </c>
      <c r="K6" s="89">
        <v>18.399999999999999</v>
      </c>
    </row>
    <row r="7" spans="1:18" ht="12" customHeight="1" x14ac:dyDescent="0.15">
      <c r="B7" s="140" t="s">
        <v>374</v>
      </c>
      <c r="C7" s="53">
        <v>88001</v>
      </c>
      <c r="D7" s="51">
        <v>87853</v>
      </c>
      <c r="E7" s="51">
        <v>5304</v>
      </c>
      <c r="F7" s="51">
        <v>19547</v>
      </c>
      <c r="G7" s="51">
        <v>83529</v>
      </c>
      <c r="H7" s="51">
        <v>1996</v>
      </c>
      <c r="I7" s="51">
        <v>77667</v>
      </c>
      <c r="J7" s="51">
        <v>98892</v>
      </c>
      <c r="K7" s="89">
        <v>18.2</v>
      </c>
    </row>
    <row r="8" spans="1:18" ht="12" customHeight="1" x14ac:dyDescent="0.15">
      <c r="B8" s="140" t="s">
        <v>375</v>
      </c>
      <c r="C8" s="53">
        <v>87647.5</v>
      </c>
      <c r="D8" s="51">
        <v>87643.833333333343</v>
      </c>
      <c r="E8" s="51">
        <v>5243.3333333333339</v>
      </c>
      <c r="F8" s="51">
        <v>19834.5</v>
      </c>
      <c r="G8" s="51">
        <v>83549.166666666657</v>
      </c>
      <c r="H8" s="51">
        <v>1888</v>
      </c>
      <c r="I8" s="51">
        <v>77778.416666666657</v>
      </c>
      <c r="J8" s="51">
        <v>98720.916666666657</v>
      </c>
      <c r="K8" s="89">
        <v>18.2</v>
      </c>
    </row>
    <row r="9" spans="1:18" ht="12" customHeight="1" x14ac:dyDescent="0.15">
      <c r="B9" s="140" t="s">
        <v>376</v>
      </c>
      <c r="C9" s="53">
        <v>84197</v>
      </c>
      <c r="D9" s="51">
        <v>86005</v>
      </c>
      <c r="E9" s="51">
        <v>4765</v>
      </c>
      <c r="F9" s="51">
        <v>20353</v>
      </c>
      <c r="G9" s="51">
        <v>80934</v>
      </c>
      <c r="H9" s="51">
        <v>2145</v>
      </c>
      <c r="I9" s="51">
        <v>77699</v>
      </c>
      <c r="J9" s="51">
        <v>97545</v>
      </c>
      <c r="K9" s="89">
        <v>18.2</v>
      </c>
      <c r="M9" s="151"/>
      <c r="N9" s="91"/>
      <c r="O9" s="91"/>
      <c r="P9" s="91"/>
      <c r="Q9" s="91"/>
      <c r="R9" s="91"/>
    </row>
    <row r="10" spans="1:18" ht="3.75" customHeight="1" x14ac:dyDescent="0.15">
      <c r="B10" s="147"/>
      <c r="C10" s="53"/>
      <c r="D10" s="51"/>
      <c r="E10" s="51"/>
      <c r="F10" s="51"/>
      <c r="G10" s="51"/>
      <c r="H10" s="51"/>
      <c r="I10" s="51"/>
      <c r="J10" s="51"/>
      <c r="K10" s="51"/>
    </row>
    <row r="11" spans="1:18" ht="12" customHeight="1" x14ac:dyDescent="0.15">
      <c r="B11" s="7" t="s">
        <v>5</v>
      </c>
      <c r="C11" s="98">
        <v>22337</v>
      </c>
      <c r="D11" s="99">
        <v>23215</v>
      </c>
      <c r="E11" s="99">
        <v>1353</v>
      </c>
      <c r="F11" s="99">
        <v>5309</v>
      </c>
      <c r="G11" s="99">
        <v>22517</v>
      </c>
      <c r="H11" s="99">
        <v>555</v>
      </c>
      <c r="I11" s="99">
        <v>20167</v>
      </c>
      <c r="J11" s="99">
        <v>25274</v>
      </c>
      <c r="K11" s="89">
        <v>24.5</v>
      </c>
      <c r="L11" s="90"/>
      <c r="M11" s="151"/>
      <c r="N11" s="51"/>
      <c r="O11" s="51"/>
      <c r="P11" s="51"/>
      <c r="Q11" s="51"/>
      <c r="R11" s="89"/>
    </row>
    <row r="12" spans="1:18" ht="12" customHeight="1" x14ac:dyDescent="0.15">
      <c r="B12" s="7" t="s">
        <v>6</v>
      </c>
      <c r="C12" s="98">
        <v>7360</v>
      </c>
      <c r="D12" s="99">
        <v>7386</v>
      </c>
      <c r="E12" s="99">
        <v>487</v>
      </c>
      <c r="F12" s="99">
        <v>1651</v>
      </c>
      <c r="G12" s="99">
        <v>7185</v>
      </c>
      <c r="H12" s="99">
        <v>185</v>
      </c>
      <c r="I12" s="99">
        <v>6391</v>
      </c>
      <c r="J12" s="99">
        <v>8326</v>
      </c>
      <c r="K12" s="89">
        <v>11.9</v>
      </c>
      <c r="L12" s="90"/>
      <c r="M12" s="151"/>
      <c r="N12" s="51"/>
      <c r="O12" s="51"/>
      <c r="P12" s="51"/>
      <c r="Q12" s="51"/>
      <c r="R12" s="89"/>
    </row>
    <row r="13" spans="1:18" ht="12" customHeight="1" x14ac:dyDescent="0.15">
      <c r="B13" s="7" t="s">
        <v>7</v>
      </c>
      <c r="C13" s="98">
        <v>7858</v>
      </c>
      <c r="D13" s="99">
        <v>7630</v>
      </c>
      <c r="E13" s="99">
        <v>465</v>
      </c>
      <c r="F13" s="99">
        <v>1776</v>
      </c>
      <c r="G13" s="99">
        <v>6928</v>
      </c>
      <c r="H13" s="99">
        <v>161</v>
      </c>
      <c r="I13" s="99">
        <v>6969</v>
      </c>
      <c r="J13" s="99">
        <v>8894</v>
      </c>
      <c r="K13" s="89">
        <v>12.5</v>
      </c>
      <c r="L13" s="90"/>
      <c r="M13" s="151"/>
      <c r="N13" s="51"/>
      <c r="O13" s="51"/>
      <c r="P13" s="51"/>
      <c r="Q13" s="51"/>
      <c r="R13" s="89"/>
    </row>
    <row r="14" spans="1:18" ht="12" customHeight="1" x14ac:dyDescent="0.15">
      <c r="B14" s="7" t="s">
        <v>8</v>
      </c>
      <c r="C14" s="98">
        <v>1064</v>
      </c>
      <c r="D14" s="99">
        <v>815</v>
      </c>
      <c r="E14" s="99">
        <v>37</v>
      </c>
      <c r="F14" s="99">
        <v>310</v>
      </c>
      <c r="G14" s="99">
        <v>1129</v>
      </c>
      <c r="H14" s="99">
        <v>9</v>
      </c>
      <c r="I14" s="99">
        <v>1042</v>
      </c>
      <c r="J14" s="99">
        <v>1235</v>
      </c>
      <c r="K14" s="89">
        <v>4.8</v>
      </c>
      <c r="L14" s="90"/>
      <c r="M14" s="151"/>
      <c r="N14" s="51"/>
      <c r="O14" s="51"/>
      <c r="P14" s="51"/>
      <c r="Q14" s="51"/>
      <c r="R14" s="89"/>
    </row>
    <row r="15" spans="1:18" ht="12" customHeight="1" x14ac:dyDescent="0.15">
      <c r="B15" s="7" t="s">
        <v>9</v>
      </c>
      <c r="C15" s="98">
        <v>7383</v>
      </c>
      <c r="D15" s="99">
        <v>7249</v>
      </c>
      <c r="E15" s="99">
        <v>298</v>
      </c>
      <c r="F15" s="99">
        <v>2110</v>
      </c>
      <c r="G15" s="99">
        <v>7036</v>
      </c>
      <c r="H15" s="99">
        <v>114</v>
      </c>
      <c r="I15" s="99">
        <v>6923</v>
      </c>
      <c r="J15" s="99">
        <v>8448</v>
      </c>
      <c r="K15" s="89">
        <v>15</v>
      </c>
      <c r="L15" s="90"/>
      <c r="M15" s="151"/>
      <c r="N15" s="51"/>
      <c r="O15" s="51"/>
      <c r="P15" s="51"/>
      <c r="Q15" s="51"/>
      <c r="R15" s="89"/>
    </row>
    <row r="16" spans="1:18" ht="12" customHeight="1" x14ac:dyDescent="0.15">
      <c r="B16" s="7" t="s">
        <v>10</v>
      </c>
      <c r="C16" s="98">
        <v>1201</v>
      </c>
      <c r="D16" s="99">
        <v>970</v>
      </c>
      <c r="E16" s="99">
        <v>47</v>
      </c>
      <c r="F16" s="99">
        <v>280</v>
      </c>
      <c r="G16" s="99">
        <v>1214</v>
      </c>
      <c r="H16" s="99">
        <v>22</v>
      </c>
      <c r="I16" s="99">
        <v>1209</v>
      </c>
      <c r="J16" s="99">
        <v>1454</v>
      </c>
      <c r="K16" s="89">
        <v>6.1</v>
      </c>
      <c r="L16" s="90"/>
      <c r="M16" s="151"/>
      <c r="N16" s="51"/>
      <c r="O16" s="51"/>
      <c r="P16" s="51"/>
      <c r="Q16" s="51"/>
      <c r="R16" s="89"/>
    </row>
    <row r="17" spans="1:18" ht="12" customHeight="1" x14ac:dyDescent="0.15">
      <c r="B17" s="7" t="s">
        <v>11</v>
      </c>
      <c r="C17" s="98">
        <v>729</v>
      </c>
      <c r="D17" s="99">
        <v>593</v>
      </c>
      <c r="E17" s="99">
        <v>17</v>
      </c>
      <c r="F17" s="99">
        <v>193</v>
      </c>
      <c r="G17" s="99">
        <v>763</v>
      </c>
      <c r="H17" s="99">
        <v>13</v>
      </c>
      <c r="I17" s="99">
        <v>742</v>
      </c>
      <c r="J17" s="99">
        <v>891</v>
      </c>
      <c r="K17" s="89">
        <v>5.9</v>
      </c>
      <c r="L17" s="90"/>
      <c r="M17" s="151"/>
      <c r="N17" s="51"/>
      <c r="O17" s="51"/>
      <c r="P17" s="51"/>
      <c r="Q17" s="51"/>
      <c r="R17" s="89"/>
    </row>
    <row r="18" spans="1:18" ht="12" customHeight="1" x14ac:dyDescent="0.15">
      <c r="B18" s="7" t="s">
        <v>12</v>
      </c>
      <c r="C18" s="98">
        <v>256</v>
      </c>
      <c r="D18" s="99">
        <v>212</v>
      </c>
      <c r="E18" s="99">
        <v>12</v>
      </c>
      <c r="F18" s="99">
        <v>92</v>
      </c>
      <c r="G18" s="99">
        <v>262</v>
      </c>
      <c r="H18" s="99">
        <v>0</v>
      </c>
      <c r="I18" s="99">
        <v>262</v>
      </c>
      <c r="J18" s="99">
        <v>305</v>
      </c>
      <c r="K18" s="89">
        <v>3.1</v>
      </c>
      <c r="L18" s="90"/>
      <c r="M18" s="151"/>
      <c r="N18" s="51"/>
      <c r="O18" s="51"/>
      <c r="P18" s="51"/>
      <c r="Q18" s="51"/>
      <c r="R18" s="89"/>
    </row>
    <row r="19" spans="1:18" ht="12" customHeight="1" x14ac:dyDescent="0.15">
      <c r="B19" s="7" t="s">
        <v>13</v>
      </c>
      <c r="C19" s="98">
        <v>892</v>
      </c>
      <c r="D19" s="99">
        <v>671</v>
      </c>
      <c r="E19" s="99">
        <v>17</v>
      </c>
      <c r="F19" s="99">
        <v>263</v>
      </c>
      <c r="G19" s="99">
        <v>957</v>
      </c>
      <c r="H19" s="99">
        <v>7</v>
      </c>
      <c r="I19" s="99">
        <v>932</v>
      </c>
      <c r="J19" s="99">
        <v>1107</v>
      </c>
      <c r="K19" s="89">
        <v>9</v>
      </c>
      <c r="L19" s="90"/>
      <c r="M19" s="151"/>
      <c r="N19" s="51"/>
      <c r="O19" s="51"/>
      <c r="P19" s="51"/>
      <c r="Q19" s="51"/>
      <c r="R19" s="89"/>
    </row>
    <row r="20" spans="1:18" ht="3.75" customHeight="1" x14ac:dyDescent="0.15">
      <c r="C20" s="98"/>
      <c r="D20" s="99"/>
      <c r="E20" s="99"/>
      <c r="F20" s="99"/>
      <c r="G20" s="99"/>
      <c r="H20" s="99"/>
      <c r="I20" s="99"/>
      <c r="J20" s="99"/>
      <c r="K20" s="100"/>
    </row>
    <row r="21" spans="1:18" ht="12" customHeight="1" x14ac:dyDescent="0.15">
      <c r="A21" s="7">
        <v>100</v>
      </c>
      <c r="B21" s="7" t="s">
        <v>14</v>
      </c>
      <c r="C21" s="113">
        <v>35117</v>
      </c>
      <c r="D21" s="99">
        <v>37264</v>
      </c>
      <c r="E21" s="99">
        <v>2032</v>
      </c>
      <c r="F21" s="99">
        <v>8369</v>
      </c>
      <c r="G21" s="99">
        <v>32943</v>
      </c>
      <c r="H21" s="99">
        <v>1079</v>
      </c>
      <c r="I21" s="99">
        <v>33062</v>
      </c>
      <c r="J21" s="99">
        <v>41611</v>
      </c>
      <c r="K21" s="89">
        <v>27.7</v>
      </c>
      <c r="M21" s="151"/>
      <c r="N21" s="91"/>
      <c r="O21" s="91"/>
      <c r="P21" s="91"/>
      <c r="Q21" s="91"/>
      <c r="R21" s="91"/>
    </row>
    <row r="22" spans="1:18" ht="12" customHeight="1" x14ac:dyDescent="0.15">
      <c r="A22" s="7">
        <v>101</v>
      </c>
      <c r="B22" s="7" t="s">
        <v>15</v>
      </c>
      <c r="C22" s="53">
        <v>1962</v>
      </c>
      <c r="D22" s="51">
        <v>2101</v>
      </c>
      <c r="E22" s="51">
        <v>84</v>
      </c>
      <c r="F22" s="51">
        <v>447</v>
      </c>
      <c r="G22" s="51">
        <v>1897</v>
      </c>
      <c r="H22" s="51">
        <v>58</v>
      </c>
      <c r="I22" s="51">
        <v>1885</v>
      </c>
      <c r="J22" s="51">
        <v>2341</v>
      </c>
      <c r="K22" s="89">
        <v>11.1</v>
      </c>
      <c r="L22" s="91"/>
      <c r="M22" s="151"/>
      <c r="N22" s="91"/>
      <c r="O22" s="91"/>
      <c r="P22" s="91"/>
      <c r="Q22" s="91"/>
    </row>
    <row r="23" spans="1:18" ht="12" customHeight="1" x14ac:dyDescent="0.15">
      <c r="A23" s="7">
        <v>102</v>
      </c>
      <c r="B23" s="7" t="s">
        <v>337</v>
      </c>
      <c r="C23" s="53">
        <v>2419</v>
      </c>
      <c r="D23" s="51">
        <v>2542</v>
      </c>
      <c r="E23" s="51">
        <v>129</v>
      </c>
      <c r="F23" s="51">
        <v>521</v>
      </c>
      <c r="G23" s="51">
        <v>2286</v>
      </c>
      <c r="H23" s="51">
        <v>59</v>
      </c>
      <c r="I23" s="51">
        <v>2293</v>
      </c>
      <c r="J23" s="51">
        <v>2869</v>
      </c>
      <c r="K23" s="89">
        <v>21.1</v>
      </c>
      <c r="L23" s="91"/>
      <c r="M23" s="151"/>
      <c r="N23" s="91"/>
      <c r="O23" s="91"/>
      <c r="P23" s="91"/>
      <c r="Q23" s="91"/>
    </row>
    <row r="24" spans="1:18" ht="12" customHeight="1" x14ac:dyDescent="0.15">
      <c r="A24" s="7">
        <v>105</v>
      </c>
      <c r="B24" s="7" t="s">
        <v>17</v>
      </c>
      <c r="C24" s="53">
        <v>5372</v>
      </c>
      <c r="D24" s="51">
        <v>5770</v>
      </c>
      <c r="E24" s="51">
        <v>311</v>
      </c>
      <c r="F24" s="51">
        <v>1149</v>
      </c>
      <c r="G24" s="51">
        <v>5005</v>
      </c>
      <c r="H24" s="51">
        <v>140</v>
      </c>
      <c r="I24" s="51">
        <v>5165</v>
      </c>
      <c r="J24" s="51">
        <v>6330</v>
      </c>
      <c r="K24" s="89">
        <v>57.7</v>
      </c>
      <c r="L24" s="91"/>
      <c r="M24" s="151"/>
      <c r="N24" s="91"/>
      <c r="O24" s="91"/>
      <c r="P24" s="91"/>
      <c r="Q24" s="91"/>
    </row>
    <row r="25" spans="1:18" ht="12" customHeight="1" x14ac:dyDescent="0.15">
      <c r="A25" s="7">
        <v>106</v>
      </c>
      <c r="B25" s="7" t="s">
        <v>18</v>
      </c>
      <c r="C25" s="53">
        <v>6241</v>
      </c>
      <c r="D25" s="51">
        <v>6479</v>
      </c>
      <c r="E25" s="51">
        <v>350</v>
      </c>
      <c r="F25" s="51">
        <v>1579</v>
      </c>
      <c r="G25" s="51">
        <v>5799</v>
      </c>
      <c r="H25" s="51">
        <v>181</v>
      </c>
      <c r="I25" s="51">
        <v>5707</v>
      </c>
      <c r="J25" s="51">
        <v>7218</v>
      </c>
      <c r="K25" s="89">
        <v>77.5</v>
      </c>
      <c r="L25" s="91"/>
      <c r="M25" s="151"/>
      <c r="N25" s="91"/>
      <c r="O25" s="91"/>
      <c r="P25" s="91"/>
      <c r="Q25" s="91"/>
    </row>
    <row r="26" spans="1:18" ht="12" customHeight="1" x14ac:dyDescent="0.15">
      <c r="A26" s="7">
        <v>107</v>
      </c>
      <c r="B26" s="7" t="s">
        <v>81</v>
      </c>
      <c r="C26" s="53">
        <v>3577</v>
      </c>
      <c r="D26" s="51">
        <v>3752</v>
      </c>
      <c r="E26" s="51">
        <v>217</v>
      </c>
      <c r="F26" s="51">
        <v>852</v>
      </c>
      <c r="G26" s="51">
        <v>3360</v>
      </c>
      <c r="H26" s="51">
        <v>97</v>
      </c>
      <c r="I26" s="51">
        <v>3257</v>
      </c>
      <c r="J26" s="51">
        <v>4198</v>
      </c>
      <c r="K26" s="89">
        <v>27.1</v>
      </c>
      <c r="L26" s="91"/>
      <c r="M26" s="151"/>
      <c r="N26" s="91"/>
      <c r="O26" s="91"/>
      <c r="P26" s="91"/>
      <c r="Q26" s="91"/>
    </row>
    <row r="27" spans="1:18" ht="12" customHeight="1" x14ac:dyDescent="0.15">
      <c r="A27" s="7">
        <v>108</v>
      </c>
      <c r="B27" s="7" t="s">
        <v>19</v>
      </c>
      <c r="C27" s="53">
        <v>4669</v>
      </c>
      <c r="D27" s="51">
        <v>4944</v>
      </c>
      <c r="E27" s="51">
        <v>304</v>
      </c>
      <c r="F27" s="51">
        <v>1047</v>
      </c>
      <c r="G27" s="51">
        <v>4288</v>
      </c>
      <c r="H27" s="51">
        <v>177</v>
      </c>
      <c r="I27" s="51">
        <v>4319</v>
      </c>
      <c r="J27" s="51">
        <v>5568</v>
      </c>
      <c r="K27" s="89">
        <v>26.7</v>
      </c>
      <c r="L27" s="91"/>
      <c r="M27" s="151"/>
      <c r="N27" s="91"/>
      <c r="O27" s="91"/>
      <c r="P27" s="91"/>
      <c r="Q27" s="91"/>
    </row>
    <row r="28" spans="1:18" ht="12" customHeight="1" x14ac:dyDescent="0.15">
      <c r="A28" s="7">
        <v>109</v>
      </c>
      <c r="B28" s="7" t="s">
        <v>20</v>
      </c>
      <c r="C28" s="53">
        <v>3072</v>
      </c>
      <c r="D28" s="51">
        <v>3388</v>
      </c>
      <c r="E28" s="51">
        <v>185</v>
      </c>
      <c r="F28" s="51">
        <v>925</v>
      </c>
      <c r="G28" s="51">
        <v>3022</v>
      </c>
      <c r="H28" s="51">
        <v>106</v>
      </c>
      <c r="I28" s="51">
        <v>3009</v>
      </c>
      <c r="J28" s="51">
        <v>3855</v>
      </c>
      <c r="K28" s="89">
        <v>18.7</v>
      </c>
      <c r="L28" s="91"/>
      <c r="M28" s="151"/>
      <c r="N28" s="91"/>
      <c r="O28" s="91"/>
      <c r="P28" s="91"/>
      <c r="Q28" s="91"/>
    </row>
    <row r="29" spans="1:18" ht="12" customHeight="1" x14ac:dyDescent="0.15">
      <c r="A29" s="7">
        <v>110</v>
      </c>
      <c r="B29" s="7" t="s">
        <v>21</v>
      </c>
      <c r="C29" s="53">
        <v>4061</v>
      </c>
      <c r="D29" s="51">
        <v>4333</v>
      </c>
      <c r="E29" s="51">
        <v>157</v>
      </c>
      <c r="F29" s="51">
        <v>957</v>
      </c>
      <c r="G29" s="51">
        <v>3797</v>
      </c>
      <c r="H29" s="51">
        <v>108</v>
      </c>
      <c r="I29" s="51">
        <v>3992</v>
      </c>
      <c r="J29" s="51">
        <v>4750</v>
      </c>
      <c r="K29" s="89">
        <v>31.9</v>
      </c>
      <c r="L29" s="91"/>
      <c r="M29" s="151"/>
      <c r="N29" s="91"/>
      <c r="O29" s="91"/>
      <c r="P29" s="91"/>
      <c r="Q29" s="91"/>
    </row>
    <row r="30" spans="1:18" ht="12" customHeight="1" x14ac:dyDescent="0.15">
      <c r="A30" s="7">
        <v>111</v>
      </c>
      <c r="B30" s="7" t="s">
        <v>22</v>
      </c>
      <c r="C30" s="53">
        <v>3744</v>
      </c>
      <c r="D30" s="51">
        <v>3955</v>
      </c>
      <c r="E30" s="51">
        <v>295</v>
      </c>
      <c r="F30" s="51">
        <v>892</v>
      </c>
      <c r="G30" s="51">
        <v>3489</v>
      </c>
      <c r="H30" s="80">
        <v>153</v>
      </c>
      <c r="I30" s="51">
        <v>3435</v>
      </c>
      <c r="J30" s="51">
        <v>4482</v>
      </c>
      <c r="K30" s="89">
        <v>19.3</v>
      </c>
      <c r="L30" s="91"/>
      <c r="M30" s="151"/>
      <c r="N30" s="91"/>
      <c r="O30" s="91"/>
      <c r="P30" s="91"/>
      <c r="Q30" s="91"/>
    </row>
    <row r="31" spans="1:18" ht="12" customHeight="1" x14ac:dyDescent="0.15">
      <c r="A31" s="7">
        <v>201</v>
      </c>
      <c r="B31" s="7" t="s">
        <v>23</v>
      </c>
      <c r="C31" s="92">
        <v>7226</v>
      </c>
      <c r="D31" s="80">
        <v>7137</v>
      </c>
      <c r="E31" s="80">
        <v>292</v>
      </c>
      <c r="F31" s="80">
        <v>2069</v>
      </c>
      <c r="G31" s="80">
        <v>6876</v>
      </c>
      <c r="H31" s="80">
        <v>111</v>
      </c>
      <c r="I31" s="80">
        <v>6766</v>
      </c>
      <c r="J31" s="80">
        <v>8250</v>
      </c>
      <c r="K31" s="89">
        <v>15.8</v>
      </c>
      <c r="L31" s="91"/>
      <c r="M31" s="151"/>
      <c r="N31" s="91"/>
      <c r="O31" s="91"/>
      <c r="P31" s="91"/>
      <c r="Q31" s="91"/>
    </row>
    <row r="32" spans="1:18" ht="12" customHeight="1" x14ac:dyDescent="0.15">
      <c r="A32" s="7">
        <v>202</v>
      </c>
      <c r="B32" s="7" t="s">
        <v>24</v>
      </c>
      <c r="C32" s="92">
        <v>14853</v>
      </c>
      <c r="D32" s="80">
        <v>15458</v>
      </c>
      <c r="E32" s="80">
        <v>874</v>
      </c>
      <c r="F32" s="80">
        <v>3695</v>
      </c>
      <c r="G32" s="80">
        <v>15206</v>
      </c>
      <c r="H32" s="80">
        <v>357</v>
      </c>
      <c r="I32" s="80">
        <v>13489</v>
      </c>
      <c r="J32" s="80">
        <v>16786</v>
      </c>
      <c r="K32" s="89">
        <v>36.9</v>
      </c>
      <c r="L32" s="91"/>
      <c r="M32" s="151"/>
      <c r="N32" s="91"/>
      <c r="O32" s="91"/>
      <c r="P32" s="91"/>
      <c r="Q32" s="91"/>
    </row>
    <row r="33" spans="1:17" ht="12" customHeight="1" x14ac:dyDescent="0.15">
      <c r="A33" s="7">
        <v>203</v>
      </c>
      <c r="B33" s="7" t="s">
        <v>25</v>
      </c>
      <c r="C33" s="92">
        <v>4494</v>
      </c>
      <c r="D33" s="80">
        <v>4547</v>
      </c>
      <c r="E33" s="80">
        <v>283</v>
      </c>
      <c r="F33" s="80">
        <v>877</v>
      </c>
      <c r="G33" s="80">
        <v>3488</v>
      </c>
      <c r="H33" s="80">
        <v>113</v>
      </c>
      <c r="I33" s="80">
        <v>3930</v>
      </c>
      <c r="J33" s="80">
        <v>5122</v>
      </c>
      <c r="K33" s="89">
        <v>16.7</v>
      </c>
      <c r="L33" s="91"/>
      <c r="M33" s="151"/>
      <c r="N33" s="91"/>
      <c r="O33" s="91"/>
      <c r="P33" s="91"/>
      <c r="Q33" s="91"/>
    </row>
    <row r="34" spans="1:17" ht="12" customHeight="1" x14ac:dyDescent="0.15">
      <c r="A34" s="7">
        <v>204</v>
      </c>
      <c r="B34" s="7" t="s">
        <v>26</v>
      </c>
      <c r="C34" s="92">
        <v>6877</v>
      </c>
      <c r="D34" s="80">
        <v>7121</v>
      </c>
      <c r="E34" s="80">
        <v>451</v>
      </c>
      <c r="F34" s="80">
        <v>1443</v>
      </c>
      <c r="G34" s="80">
        <v>6682</v>
      </c>
      <c r="H34" s="80">
        <v>179</v>
      </c>
      <c r="I34" s="80">
        <v>6106</v>
      </c>
      <c r="J34" s="80">
        <v>7767</v>
      </c>
      <c r="K34" s="89">
        <v>16.100000000000001</v>
      </c>
      <c r="L34" s="91"/>
      <c r="M34" s="151"/>
    </row>
    <row r="35" spans="1:17" ht="12" customHeight="1" x14ac:dyDescent="0.15">
      <c r="A35" s="7">
        <v>205</v>
      </c>
      <c r="B35" s="7" t="s">
        <v>27</v>
      </c>
      <c r="C35" s="92">
        <v>369</v>
      </c>
      <c r="D35" s="80">
        <v>323</v>
      </c>
      <c r="E35" s="80">
        <v>6</v>
      </c>
      <c r="F35" s="80">
        <v>119</v>
      </c>
      <c r="G35" s="80">
        <v>401</v>
      </c>
      <c r="H35" s="80">
        <v>5</v>
      </c>
      <c r="I35" s="80">
        <v>397</v>
      </c>
      <c r="J35" s="80">
        <v>463</v>
      </c>
      <c r="K35" s="89">
        <v>11.6</v>
      </c>
      <c r="M35" s="151"/>
    </row>
    <row r="36" spans="1:17" ht="12" customHeight="1" x14ac:dyDescent="0.15">
      <c r="A36" s="7">
        <v>206</v>
      </c>
      <c r="B36" s="7" t="s">
        <v>28</v>
      </c>
      <c r="C36" s="92">
        <v>607</v>
      </c>
      <c r="D36" s="80">
        <v>636</v>
      </c>
      <c r="E36" s="80">
        <v>28</v>
      </c>
      <c r="F36" s="80">
        <v>171</v>
      </c>
      <c r="G36" s="80">
        <v>629</v>
      </c>
      <c r="H36" s="80">
        <v>19</v>
      </c>
      <c r="I36" s="80">
        <v>572</v>
      </c>
      <c r="J36" s="80">
        <v>721</v>
      </c>
      <c r="K36" s="89">
        <v>7.7</v>
      </c>
      <c r="M36" s="151"/>
    </row>
    <row r="37" spans="1:17" ht="12" customHeight="1" x14ac:dyDescent="0.15">
      <c r="A37" s="7">
        <v>207</v>
      </c>
      <c r="B37" s="7" t="s">
        <v>29</v>
      </c>
      <c r="C37" s="92">
        <v>3248</v>
      </c>
      <c r="D37" s="80">
        <v>3257</v>
      </c>
      <c r="E37" s="80">
        <v>250</v>
      </c>
      <c r="F37" s="80">
        <v>676</v>
      </c>
      <c r="G37" s="80">
        <v>2877</v>
      </c>
      <c r="H37" s="80">
        <v>96</v>
      </c>
      <c r="I37" s="80">
        <v>2664</v>
      </c>
      <c r="J37" s="80">
        <v>3542</v>
      </c>
      <c r="K37" s="89">
        <v>18</v>
      </c>
      <c r="M37" s="151"/>
    </row>
    <row r="38" spans="1:17" ht="12" customHeight="1" x14ac:dyDescent="0.15">
      <c r="A38" s="7">
        <v>208</v>
      </c>
      <c r="B38" s="7" t="s">
        <v>30</v>
      </c>
      <c r="C38" s="92">
        <v>226</v>
      </c>
      <c r="D38" s="80">
        <v>193</v>
      </c>
      <c r="E38" s="80">
        <v>16</v>
      </c>
      <c r="F38" s="80">
        <v>38</v>
      </c>
      <c r="G38" s="80">
        <v>225</v>
      </c>
      <c r="H38" s="80">
        <v>7</v>
      </c>
      <c r="I38" s="80">
        <v>211</v>
      </c>
      <c r="J38" s="80">
        <v>273</v>
      </c>
      <c r="K38" s="89">
        <v>10.1</v>
      </c>
      <c r="M38" s="151"/>
    </row>
    <row r="39" spans="1:17" ht="12" customHeight="1" x14ac:dyDescent="0.15">
      <c r="A39" s="7">
        <v>209</v>
      </c>
      <c r="B39" s="7" t="s">
        <v>31</v>
      </c>
      <c r="C39" s="92">
        <v>457</v>
      </c>
      <c r="D39" s="80">
        <v>421</v>
      </c>
      <c r="E39" s="80">
        <v>12</v>
      </c>
      <c r="F39" s="80">
        <v>134</v>
      </c>
      <c r="G39" s="80">
        <v>483</v>
      </c>
      <c r="H39" s="80">
        <v>7</v>
      </c>
      <c r="I39" s="80">
        <v>465</v>
      </c>
      <c r="J39" s="80">
        <v>555</v>
      </c>
      <c r="K39" s="89">
        <v>7.5</v>
      </c>
      <c r="M39" s="151"/>
    </row>
    <row r="40" spans="1:17" ht="12" customHeight="1" x14ac:dyDescent="0.15">
      <c r="A40" s="7">
        <v>210</v>
      </c>
      <c r="B40" s="7" t="s">
        <v>32</v>
      </c>
      <c r="C40" s="92">
        <v>1966</v>
      </c>
      <c r="D40" s="80">
        <v>1765</v>
      </c>
      <c r="E40" s="80">
        <v>89</v>
      </c>
      <c r="F40" s="80">
        <v>503</v>
      </c>
      <c r="G40" s="80">
        <v>2061</v>
      </c>
      <c r="H40" s="80">
        <v>30</v>
      </c>
      <c r="I40" s="80">
        <v>1791</v>
      </c>
      <c r="J40" s="80">
        <v>2174</v>
      </c>
      <c r="K40" s="89">
        <v>8.5</v>
      </c>
      <c r="M40" s="151"/>
    </row>
    <row r="41" spans="1:17" ht="12" customHeight="1" x14ac:dyDescent="0.15">
      <c r="A41" s="7">
        <v>212</v>
      </c>
      <c r="B41" s="7" t="s">
        <v>33</v>
      </c>
      <c r="C41" s="92">
        <v>243</v>
      </c>
      <c r="D41" s="80">
        <v>224</v>
      </c>
      <c r="E41" s="80">
        <v>4</v>
      </c>
      <c r="F41" s="80">
        <v>60</v>
      </c>
      <c r="G41" s="80">
        <v>252</v>
      </c>
      <c r="H41" s="38">
        <v>2</v>
      </c>
      <c r="I41" s="80">
        <v>261</v>
      </c>
      <c r="J41" s="80">
        <v>297</v>
      </c>
      <c r="K41" s="89">
        <v>6.8</v>
      </c>
      <c r="M41" s="151"/>
    </row>
    <row r="42" spans="1:17" ht="12" customHeight="1" x14ac:dyDescent="0.15">
      <c r="A42" s="7">
        <v>213</v>
      </c>
      <c r="B42" s="7" t="s">
        <v>34</v>
      </c>
      <c r="C42" s="92">
        <v>175</v>
      </c>
      <c r="D42" s="80">
        <v>142</v>
      </c>
      <c r="E42" s="80">
        <v>8</v>
      </c>
      <c r="F42" s="80">
        <v>51</v>
      </c>
      <c r="G42" s="80">
        <v>167</v>
      </c>
      <c r="H42" s="80">
        <v>1</v>
      </c>
      <c r="I42" s="80">
        <v>169</v>
      </c>
      <c r="J42" s="80">
        <v>200</v>
      </c>
      <c r="K42" s="89">
        <v>5.4</v>
      </c>
      <c r="M42" s="151"/>
    </row>
    <row r="43" spans="1:17" ht="12" customHeight="1" x14ac:dyDescent="0.15">
      <c r="A43" s="7">
        <v>214</v>
      </c>
      <c r="B43" s="7" t="s">
        <v>35</v>
      </c>
      <c r="C43" s="92">
        <v>2348</v>
      </c>
      <c r="D43" s="80">
        <v>2394</v>
      </c>
      <c r="E43" s="80">
        <v>151</v>
      </c>
      <c r="F43" s="80">
        <v>569</v>
      </c>
      <c r="G43" s="80">
        <v>2511</v>
      </c>
      <c r="H43" s="80">
        <v>23</v>
      </c>
      <c r="I43" s="80">
        <v>2072</v>
      </c>
      <c r="J43" s="80">
        <v>2675</v>
      </c>
      <c r="K43" s="89">
        <v>12</v>
      </c>
      <c r="M43" s="151"/>
    </row>
    <row r="44" spans="1:17" ht="12" customHeight="1" x14ac:dyDescent="0.15">
      <c r="A44" s="7">
        <v>215</v>
      </c>
      <c r="B44" s="7" t="s">
        <v>36</v>
      </c>
      <c r="C44" s="92">
        <v>416</v>
      </c>
      <c r="D44" s="80">
        <v>330</v>
      </c>
      <c r="E44" s="80">
        <v>16</v>
      </c>
      <c r="F44" s="80">
        <v>113</v>
      </c>
      <c r="G44" s="80">
        <v>479</v>
      </c>
      <c r="H44" s="80">
        <v>4</v>
      </c>
      <c r="I44" s="80">
        <v>415</v>
      </c>
      <c r="J44" s="80">
        <v>495</v>
      </c>
      <c r="K44" s="89">
        <v>6.8</v>
      </c>
      <c r="M44" s="151"/>
    </row>
    <row r="45" spans="1:17" ht="12" customHeight="1" x14ac:dyDescent="0.15">
      <c r="A45" s="7">
        <v>216</v>
      </c>
      <c r="B45" s="7" t="s">
        <v>37</v>
      </c>
      <c r="C45" s="92">
        <v>1014</v>
      </c>
      <c r="D45" s="80">
        <v>968</v>
      </c>
      <c r="E45" s="80">
        <v>79</v>
      </c>
      <c r="F45" s="80">
        <v>271</v>
      </c>
      <c r="G45" s="80">
        <v>1006</v>
      </c>
      <c r="H45" s="80">
        <v>15</v>
      </c>
      <c r="I45" s="80">
        <v>888</v>
      </c>
      <c r="J45" s="80">
        <v>1157</v>
      </c>
      <c r="K45" s="89">
        <v>13.6</v>
      </c>
      <c r="M45" s="151"/>
    </row>
    <row r="46" spans="1:17" ht="12" customHeight="1" x14ac:dyDescent="0.15">
      <c r="A46" s="7">
        <v>217</v>
      </c>
      <c r="B46" s="7" t="s">
        <v>38</v>
      </c>
      <c r="C46" s="92">
        <v>1489</v>
      </c>
      <c r="D46" s="80">
        <v>1476</v>
      </c>
      <c r="E46" s="80">
        <v>75</v>
      </c>
      <c r="F46" s="80">
        <v>323</v>
      </c>
      <c r="G46" s="80">
        <v>1455</v>
      </c>
      <c r="H46" s="80">
        <v>58</v>
      </c>
      <c r="I46" s="80">
        <v>1324</v>
      </c>
      <c r="J46" s="80">
        <v>1710</v>
      </c>
      <c r="K46" s="89">
        <v>11.4</v>
      </c>
      <c r="M46" s="151"/>
    </row>
    <row r="47" spans="1:17" ht="12" customHeight="1" x14ac:dyDescent="0.15">
      <c r="A47" s="7">
        <v>218</v>
      </c>
      <c r="B47" s="7" t="s">
        <v>39</v>
      </c>
      <c r="C47" s="92">
        <v>146</v>
      </c>
      <c r="D47" s="80">
        <v>121</v>
      </c>
      <c r="E47" s="80">
        <v>5</v>
      </c>
      <c r="F47" s="80">
        <v>41</v>
      </c>
      <c r="G47" s="80">
        <v>154</v>
      </c>
      <c r="H47" s="80">
        <v>0</v>
      </c>
      <c r="I47" s="80">
        <v>147</v>
      </c>
      <c r="J47" s="80">
        <v>174</v>
      </c>
      <c r="K47" s="89">
        <v>3.7</v>
      </c>
      <c r="M47" s="151"/>
    </row>
    <row r="48" spans="1:17" ht="12" customHeight="1" x14ac:dyDescent="0.15">
      <c r="A48" s="7">
        <v>219</v>
      </c>
      <c r="B48" s="7" t="s">
        <v>40</v>
      </c>
      <c r="C48" s="92">
        <v>238</v>
      </c>
      <c r="D48" s="80">
        <v>238</v>
      </c>
      <c r="E48" s="80">
        <v>8</v>
      </c>
      <c r="F48" s="80">
        <v>69</v>
      </c>
      <c r="G48" s="80">
        <v>305</v>
      </c>
      <c r="H48" s="80">
        <v>5</v>
      </c>
      <c r="I48" s="80">
        <v>298</v>
      </c>
      <c r="J48" s="80">
        <v>352</v>
      </c>
      <c r="K48" s="89">
        <v>3.3</v>
      </c>
      <c r="M48" s="151"/>
    </row>
    <row r="49" spans="1:13" ht="12" customHeight="1" x14ac:dyDescent="0.15">
      <c r="A49" s="7">
        <v>220</v>
      </c>
      <c r="B49" s="7" t="s">
        <v>41</v>
      </c>
      <c r="C49" s="92">
        <v>148</v>
      </c>
      <c r="D49" s="80">
        <v>102</v>
      </c>
      <c r="E49" s="80">
        <v>4</v>
      </c>
      <c r="F49" s="80">
        <v>44</v>
      </c>
      <c r="G49" s="80">
        <v>147</v>
      </c>
      <c r="H49" s="80">
        <v>2</v>
      </c>
      <c r="I49" s="80">
        <v>135</v>
      </c>
      <c r="J49" s="80">
        <v>162</v>
      </c>
      <c r="K49" s="89">
        <v>3.9</v>
      </c>
      <c r="M49" s="151"/>
    </row>
    <row r="50" spans="1:13" ht="12" customHeight="1" x14ac:dyDescent="0.15">
      <c r="A50" s="7">
        <v>221</v>
      </c>
      <c r="B50" s="7" t="s">
        <v>328</v>
      </c>
      <c r="C50" s="92">
        <v>156</v>
      </c>
      <c r="D50" s="80">
        <v>137</v>
      </c>
      <c r="E50" s="80">
        <v>8</v>
      </c>
      <c r="F50" s="80">
        <v>53</v>
      </c>
      <c r="G50" s="80">
        <v>158</v>
      </c>
      <c r="H50" s="80">
        <v>0</v>
      </c>
      <c r="I50" s="80">
        <v>157</v>
      </c>
      <c r="J50" s="80">
        <v>186</v>
      </c>
      <c r="K50" s="89">
        <v>4.9000000000000004</v>
      </c>
      <c r="M50" s="151"/>
    </row>
    <row r="51" spans="1:13" ht="12" customHeight="1" x14ac:dyDescent="0.15">
      <c r="A51" s="7">
        <v>222</v>
      </c>
      <c r="B51" s="7" t="s">
        <v>129</v>
      </c>
      <c r="C51" s="92">
        <v>77</v>
      </c>
      <c r="D51" s="80">
        <v>48</v>
      </c>
      <c r="E51" s="38">
        <v>1</v>
      </c>
      <c r="F51" s="80">
        <v>21</v>
      </c>
      <c r="G51" s="80">
        <v>83</v>
      </c>
      <c r="H51" s="38">
        <v>0</v>
      </c>
      <c r="I51" s="80">
        <v>79</v>
      </c>
      <c r="J51" s="80">
        <v>95</v>
      </c>
      <c r="K51" s="89">
        <v>4.5999999999999996</v>
      </c>
      <c r="M51" s="151"/>
    </row>
    <row r="52" spans="1:13" ht="12" customHeight="1" x14ac:dyDescent="0.15">
      <c r="A52" s="7">
        <v>223</v>
      </c>
      <c r="B52" s="7" t="s">
        <v>130</v>
      </c>
      <c r="C52" s="92">
        <v>100</v>
      </c>
      <c r="D52" s="80">
        <v>75</v>
      </c>
      <c r="E52" s="80">
        <v>4</v>
      </c>
      <c r="F52" s="80">
        <v>39</v>
      </c>
      <c r="G52" s="80">
        <v>104</v>
      </c>
      <c r="H52" s="38">
        <v>0</v>
      </c>
      <c r="I52" s="80">
        <v>105</v>
      </c>
      <c r="J52" s="80">
        <v>119</v>
      </c>
      <c r="K52" s="89">
        <v>2</v>
      </c>
      <c r="M52" s="151"/>
    </row>
    <row r="53" spans="1:13" ht="12" customHeight="1" x14ac:dyDescent="0.15">
      <c r="A53" s="7">
        <v>224</v>
      </c>
      <c r="B53" s="7" t="s">
        <v>131</v>
      </c>
      <c r="C53" s="92">
        <v>264</v>
      </c>
      <c r="D53" s="80">
        <v>159</v>
      </c>
      <c r="E53" s="80">
        <v>7</v>
      </c>
      <c r="F53" s="80">
        <v>66</v>
      </c>
      <c r="G53" s="80">
        <v>288</v>
      </c>
      <c r="H53" s="38">
        <v>2</v>
      </c>
      <c r="I53" s="80">
        <v>261</v>
      </c>
      <c r="J53" s="80">
        <v>322</v>
      </c>
      <c r="K53" s="89">
        <v>7.6</v>
      </c>
      <c r="M53" s="151"/>
    </row>
    <row r="54" spans="1:13" ht="12" customHeight="1" x14ac:dyDescent="0.15">
      <c r="A54" s="7">
        <v>225</v>
      </c>
      <c r="B54" s="7" t="s">
        <v>132</v>
      </c>
      <c r="C54" s="92">
        <v>74</v>
      </c>
      <c r="D54" s="80">
        <v>49</v>
      </c>
      <c r="E54" s="38">
        <v>0</v>
      </c>
      <c r="F54" s="80">
        <v>21</v>
      </c>
      <c r="G54" s="80">
        <v>79</v>
      </c>
      <c r="H54" s="38">
        <v>1</v>
      </c>
      <c r="I54" s="80">
        <v>77</v>
      </c>
      <c r="J54" s="80">
        <v>91</v>
      </c>
      <c r="K54" s="89">
        <v>3.3</v>
      </c>
      <c r="M54" s="151"/>
    </row>
    <row r="55" spans="1:13" ht="12" customHeight="1" x14ac:dyDescent="0.15">
      <c r="A55" s="7">
        <v>226</v>
      </c>
      <c r="B55" s="7" t="s">
        <v>133</v>
      </c>
      <c r="C55" s="92">
        <v>259</v>
      </c>
      <c r="D55" s="80">
        <v>189</v>
      </c>
      <c r="E55" s="80">
        <v>4</v>
      </c>
      <c r="F55" s="80">
        <v>78</v>
      </c>
      <c r="G55" s="80">
        <v>268</v>
      </c>
      <c r="H55" s="80">
        <v>0</v>
      </c>
      <c r="I55" s="80">
        <v>274</v>
      </c>
      <c r="J55" s="80">
        <v>322</v>
      </c>
      <c r="K55" s="89">
        <v>7.9</v>
      </c>
      <c r="M55" s="151"/>
    </row>
    <row r="56" spans="1:13" ht="12" customHeight="1" x14ac:dyDescent="0.15">
      <c r="A56" s="7">
        <v>227</v>
      </c>
      <c r="B56" s="7" t="s">
        <v>134</v>
      </c>
      <c r="C56" s="92">
        <v>149</v>
      </c>
      <c r="D56" s="80">
        <v>96</v>
      </c>
      <c r="E56" s="80">
        <v>7</v>
      </c>
      <c r="F56" s="80">
        <v>39</v>
      </c>
      <c r="G56" s="80">
        <v>149</v>
      </c>
      <c r="H56" s="80">
        <v>7</v>
      </c>
      <c r="I56" s="80">
        <v>146</v>
      </c>
      <c r="J56" s="80">
        <v>179</v>
      </c>
      <c r="K56" s="89">
        <v>5.5</v>
      </c>
      <c r="M56" s="151"/>
    </row>
    <row r="57" spans="1:13" ht="12" customHeight="1" x14ac:dyDescent="0.15">
      <c r="A57" s="7">
        <v>228</v>
      </c>
      <c r="B57" s="7" t="s">
        <v>141</v>
      </c>
      <c r="C57" s="92">
        <v>129</v>
      </c>
      <c r="D57" s="80">
        <v>89</v>
      </c>
      <c r="E57" s="80">
        <v>3</v>
      </c>
      <c r="F57" s="80">
        <v>40</v>
      </c>
      <c r="G57" s="80">
        <v>129</v>
      </c>
      <c r="H57" s="38">
        <v>1</v>
      </c>
      <c r="I57" s="80">
        <v>127</v>
      </c>
      <c r="J57" s="80">
        <v>145</v>
      </c>
      <c r="K57" s="89">
        <v>3.6</v>
      </c>
      <c r="M57" s="151"/>
    </row>
    <row r="58" spans="1:13" ht="12" customHeight="1" x14ac:dyDescent="0.15">
      <c r="A58" s="7">
        <v>229</v>
      </c>
      <c r="B58" s="7" t="s">
        <v>136</v>
      </c>
      <c r="C58" s="92">
        <v>369</v>
      </c>
      <c r="D58" s="80">
        <v>291</v>
      </c>
      <c r="E58" s="80">
        <v>16</v>
      </c>
      <c r="F58" s="80">
        <v>98</v>
      </c>
      <c r="G58" s="80">
        <v>378</v>
      </c>
      <c r="H58" s="80">
        <v>4</v>
      </c>
      <c r="I58" s="80">
        <v>373</v>
      </c>
      <c r="J58" s="80">
        <v>455</v>
      </c>
      <c r="K58" s="89">
        <v>6.3</v>
      </c>
      <c r="M58" s="151"/>
    </row>
    <row r="59" spans="1:13" ht="3.75" customHeight="1" x14ac:dyDescent="0.15">
      <c r="C59" s="92"/>
      <c r="D59" s="80"/>
      <c r="E59" s="80"/>
      <c r="F59" s="80"/>
      <c r="G59" s="80"/>
      <c r="H59" s="80"/>
      <c r="I59" s="80"/>
      <c r="J59" s="80"/>
      <c r="K59" s="93"/>
      <c r="M59" s="151"/>
    </row>
    <row r="60" spans="1:13" ht="12" customHeight="1" x14ac:dyDescent="0.15">
      <c r="B60" s="7" t="s">
        <v>145</v>
      </c>
      <c r="C60" s="92">
        <v>37</v>
      </c>
      <c r="D60" s="80">
        <v>21</v>
      </c>
      <c r="E60" s="80">
        <v>3</v>
      </c>
      <c r="F60" s="80">
        <v>14</v>
      </c>
      <c r="G60" s="80">
        <v>37</v>
      </c>
      <c r="H60" s="38">
        <v>3</v>
      </c>
      <c r="I60" s="80">
        <v>33</v>
      </c>
      <c r="J60" s="80">
        <v>47</v>
      </c>
      <c r="K60" s="89">
        <v>1.7</v>
      </c>
      <c r="L60" s="90"/>
      <c r="M60" s="151"/>
    </row>
    <row r="61" spans="1:13" ht="12" customHeight="1" x14ac:dyDescent="0.15">
      <c r="B61" s="7" t="s">
        <v>42</v>
      </c>
      <c r="C61" s="92">
        <v>384</v>
      </c>
      <c r="D61" s="80">
        <v>350</v>
      </c>
      <c r="E61" s="80">
        <v>14</v>
      </c>
      <c r="F61" s="80">
        <v>125</v>
      </c>
      <c r="G61" s="80">
        <v>373</v>
      </c>
      <c r="H61" s="80">
        <v>3</v>
      </c>
      <c r="I61" s="80">
        <v>360</v>
      </c>
      <c r="J61" s="80">
        <v>441</v>
      </c>
      <c r="K61" s="89">
        <v>6.9</v>
      </c>
      <c r="L61" s="90"/>
      <c r="M61" s="151"/>
    </row>
    <row r="62" spans="1:13" ht="12" customHeight="1" x14ac:dyDescent="0.15">
      <c r="B62" s="7" t="s">
        <v>146</v>
      </c>
      <c r="C62" s="92">
        <v>50</v>
      </c>
      <c r="D62" s="80">
        <v>31</v>
      </c>
      <c r="E62" s="38">
        <v>1</v>
      </c>
      <c r="F62" s="80">
        <v>21</v>
      </c>
      <c r="G62" s="80">
        <v>53</v>
      </c>
      <c r="H62" s="80">
        <v>1</v>
      </c>
      <c r="I62" s="80">
        <v>49</v>
      </c>
      <c r="J62" s="80">
        <v>59</v>
      </c>
      <c r="K62" s="89">
        <v>3.3</v>
      </c>
      <c r="L62" s="90"/>
      <c r="M62" s="151"/>
    </row>
    <row r="63" spans="1:13" ht="12" customHeight="1" x14ac:dyDescent="0.15">
      <c r="B63" s="7" t="s">
        <v>147</v>
      </c>
      <c r="C63" s="92">
        <v>157</v>
      </c>
      <c r="D63" s="80">
        <v>112</v>
      </c>
      <c r="E63" s="80">
        <v>6</v>
      </c>
      <c r="F63" s="80">
        <v>41</v>
      </c>
      <c r="G63" s="80">
        <v>160</v>
      </c>
      <c r="H63" s="80">
        <v>3</v>
      </c>
      <c r="I63" s="80">
        <v>157</v>
      </c>
      <c r="J63" s="80">
        <v>198</v>
      </c>
      <c r="K63" s="89">
        <v>5</v>
      </c>
      <c r="L63" s="90"/>
      <c r="M63" s="151"/>
    </row>
    <row r="64" spans="1:13" ht="12" customHeight="1" x14ac:dyDescent="0.15">
      <c r="B64" s="7" t="s">
        <v>148</v>
      </c>
      <c r="C64" s="92">
        <v>214</v>
      </c>
      <c r="D64" s="80">
        <v>166</v>
      </c>
      <c r="E64" s="38">
        <v>4</v>
      </c>
      <c r="F64" s="80">
        <v>45</v>
      </c>
      <c r="G64" s="80">
        <v>210</v>
      </c>
      <c r="H64" s="80">
        <v>2</v>
      </c>
      <c r="I64" s="80">
        <v>218</v>
      </c>
      <c r="J64" s="80">
        <v>250</v>
      </c>
      <c r="K64" s="89">
        <v>4.0999999999999996</v>
      </c>
      <c r="L64" s="90"/>
      <c r="M64" s="151"/>
    </row>
    <row r="65" spans="1:13" ht="12" customHeight="1" x14ac:dyDescent="0.15">
      <c r="B65" s="7" t="s">
        <v>149</v>
      </c>
      <c r="C65" s="92">
        <v>121</v>
      </c>
      <c r="D65" s="80">
        <v>75</v>
      </c>
      <c r="E65" s="80">
        <v>4</v>
      </c>
      <c r="F65" s="80">
        <v>17</v>
      </c>
      <c r="G65" s="80">
        <v>118</v>
      </c>
      <c r="H65" s="80">
        <v>5</v>
      </c>
      <c r="I65" s="80">
        <v>121</v>
      </c>
      <c r="J65" s="80">
        <v>150</v>
      </c>
      <c r="K65" s="89">
        <v>5.5</v>
      </c>
      <c r="L65" s="90"/>
      <c r="M65" s="151"/>
    </row>
    <row r="66" spans="1:13" ht="3.75" customHeight="1" x14ac:dyDescent="0.15">
      <c r="A66" s="4"/>
      <c r="B66" s="4"/>
      <c r="C66" s="94"/>
      <c r="D66" s="86"/>
      <c r="E66" s="86"/>
      <c r="F66" s="86"/>
      <c r="G66" s="86"/>
      <c r="H66" s="86"/>
      <c r="I66" s="86"/>
      <c r="J66" s="86"/>
      <c r="K66" s="95"/>
    </row>
    <row r="67" spans="1:13" x14ac:dyDescent="0.15">
      <c r="A67" s="66" t="s">
        <v>387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1:13" x14ac:dyDescent="0.15">
      <c r="A68" s="75" t="s">
        <v>240</v>
      </c>
    </row>
    <row r="69" spans="1:13" x14ac:dyDescent="0.15">
      <c r="A69" s="7" t="s">
        <v>201</v>
      </c>
    </row>
    <row r="70" spans="1:13" x14ac:dyDescent="0.15">
      <c r="A70" s="75" t="s">
        <v>151</v>
      </c>
    </row>
    <row r="71" spans="1:13" x14ac:dyDescent="0.15">
      <c r="A71" s="7" t="s">
        <v>346</v>
      </c>
    </row>
  </sheetData>
  <mergeCells count="4">
    <mergeCell ref="A3:B4"/>
    <mergeCell ref="C3:H3"/>
    <mergeCell ref="I3:J3"/>
    <mergeCell ref="K3:K4"/>
  </mergeCells>
  <phoneticPr fontId="25"/>
  <printOptions gridLinesSet="0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25"/>
  <sheetViews>
    <sheetView zoomScaleNormal="100" workbookViewId="0"/>
  </sheetViews>
  <sheetFormatPr defaultColWidth="8.85546875" defaultRowHeight="11.25" x14ac:dyDescent="0.15"/>
  <cols>
    <col min="1" max="1" width="14.28515625" style="7" customWidth="1"/>
    <col min="2" max="8" width="11.42578125" style="7" customWidth="1"/>
    <col min="9" max="9" width="10.7109375" style="7" customWidth="1"/>
    <col min="10" max="16384" width="8.85546875" style="7"/>
  </cols>
  <sheetData>
    <row r="1" spans="1:9" s="6" customFormat="1" ht="17.25" x14ac:dyDescent="0.2">
      <c r="A1" s="62" t="s">
        <v>193</v>
      </c>
      <c r="B1" s="62"/>
    </row>
    <row r="2" spans="1:9" x14ac:dyDescent="0.15">
      <c r="H2" s="8" t="s">
        <v>152</v>
      </c>
    </row>
    <row r="3" spans="1:9" ht="22.5" x14ac:dyDescent="0.15">
      <c r="A3" s="138" t="s">
        <v>184</v>
      </c>
      <c r="B3" s="74" t="s">
        <v>313</v>
      </c>
      <c r="C3" s="74" t="s">
        <v>43</v>
      </c>
      <c r="D3" s="74" t="s">
        <v>44</v>
      </c>
      <c r="E3" s="74" t="s">
        <v>45</v>
      </c>
      <c r="F3" s="74" t="s">
        <v>103</v>
      </c>
      <c r="G3" s="74" t="s">
        <v>46</v>
      </c>
      <c r="H3" s="139" t="s">
        <v>183</v>
      </c>
    </row>
    <row r="4" spans="1:9" ht="26.25" customHeight="1" x14ac:dyDescent="0.15">
      <c r="A4" s="146" t="s">
        <v>338</v>
      </c>
      <c r="B4" s="51">
        <v>179919356</v>
      </c>
      <c r="C4" s="51">
        <v>54909182</v>
      </c>
      <c r="D4" s="51">
        <v>29384092</v>
      </c>
      <c r="E4" s="51">
        <v>654443</v>
      </c>
      <c r="F4" s="51">
        <v>3539004</v>
      </c>
      <c r="G4" s="51">
        <v>88451479</v>
      </c>
      <c r="H4" s="51">
        <v>2981156</v>
      </c>
    </row>
    <row r="5" spans="1:9" ht="26.25" customHeight="1" x14ac:dyDescent="0.15">
      <c r="A5" s="141" t="s">
        <v>354</v>
      </c>
      <c r="B5" s="51">
        <v>174731451</v>
      </c>
      <c r="C5" s="51">
        <v>53613012</v>
      </c>
      <c r="D5" s="51">
        <v>29329763</v>
      </c>
      <c r="E5" s="51">
        <v>639238</v>
      </c>
      <c r="F5" s="51">
        <v>3548591</v>
      </c>
      <c r="G5" s="51">
        <v>84659214</v>
      </c>
      <c r="H5" s="51">
        <v>2941633</v>
      </c>
    </row>
    <row r="6" spans="1:9" ht="26.25" customHeight="1" x14ac:dyDescent="0.15">
      <c r="A6" s="141" t="s">
        <v>355</v>
      </c>
      <c r="B6" s="51">
        <v>173790734</v>
      </c>
      <c r="C6" s="51">
        <v>52556866</v>
      </c>
      <c r="D6" s="51">
        <v>29272418</v>
      </c>
      <c r="E6" s="51">
        <v>586597</v>
      </c>
      <c r="F6" s="51">
        <v>3707722</v>
      </c>
      <c r="G6" s="51">
        <v>84656958</v>
      </c>
      <c r="H6" s="51">
        <v>3010173</v>
      </c>
    </row>
    <row r="7" spans="1:9" ht="26.25" customHeight="1" x14ac:dyDescent="0.15">
      <c r="A7" s="141" t="s">
        <v>368</v>
      </c>
      <c r="B7" s="53">
        <v>172919678</v>
      </c>
      <c r="C7" s="51">
        <v>52173194</v>
      </c>
      <c r="D7" s="51">
        <v>29324052</v>
      </c>
      <c r="E7" s="51">
        <v>578084</v>
      </c>
      <c r="F7" s="51">
        <v>3871993</v>
      </c>
      <c r="G7" s="51">
        <v>83948731</v>
      </c>
      <c r="H7" s="51">
        <v>3023624</v>
      </c>
    </row>
    <row r="8" spans="1:9" ht="26.25" customHeight="1" x14ac:dyDescent="0.15">
      <c r="A8" s="141" t="s">
        <v>377</v>
      </c>
      <c r="B8" s="53">
        <v>177115440</v>
      </c>
      <c r="C8" s="51">
        <v>51988830</v>
      </c>
      <c r="D8" s="51">
        <v>29211905</v>
      </c>
      <c r="E8" s="51">
        <v>537842</v>
      </c>
      <c r="F8" s="51">
        <v>4083161</v>
      </c>
      <c r="G8" s="51">
        <v>88181436</v>
      </c>
      <c r="H8" s="51">
        <v>3112266</v>
      </c>
      <c r="I8" s="87"/>
    </row>
    <row r="9" spans="1:9" ht="3.75" customHeight="1" x14ac:dyDescent="0.15">
      <c r="A9" s="142"/>
      <c r="B9" s="5"/>
      <c r="C9" s="5"/>
      <c r="D9" s="5"/>
      <c r="E9" s="5"/>
      <c r="F9" s="5"/>
      <c r="G9" s="5"/>
      <c r="H9" s="5"/>
    </row>
    <row r="10" spans="1:9" ht="13.5" customHeight="1" x14ac:dyDescent="0.15">
      <c r="A10" s="7" t="s">
        <v>356</v>
      </c>
      <c r="H10" s="143"/>
    </row>
    <row r="11" spans="1:9" ht="13.5" customHeight="1" x14ac:dyDescent="0.15">
      <c r="A11" s="75" t="s">
        <v>315</v>
      </c>
    </row>
    <row r="12" spans="1:9" ht="13.5" customHeight="1" x14ac:dyDescent="0.15"/>
    <row r="13" spans="1:9" ht="13.5" customHeight="1" x14ac:dyDescent="0.15"/>
    <row r="14" spans="1:9" s="6" customFormat="1" ht="17.25" x14ac:dyDescent="0.2">
      <c r="A14" s="62" t="s">
        <v>195</v>
      </c>
    </row>
    <row r="15" spans="1:9" x14ac:dyDescent="0.15">
      <c r="H15" s="8" t="s">
        <v>153</v>
      </c>
    </row>
    <row r="16" spans="1:9" ht="22.5" customHeight="1" x14ac:dyDescent="0.15">
      <c r="A16" s="158" t="s">
        <v>184</v>
      </c>
      <c r="B16" s="170" t="s">
        <v>316</v>
      </c>
      <c r="C16" s="161" t="s">
        <v>317</v>
      </c>
      <c r="D16" s="162"/>
      <c r="E16" s="162"/>
      <c r="F16" s="163"/>
      <c r="G16" s="172" t="s">
        <v>318</v>
      </c>
      <c r="H16" s="168" t="s">
        <v>319</v>
      </c>
    </row>
    <row r="17" spans="1:8" ht="22.5" customHeight="1" x14ac:dyDescent="0.15">
      <c r="A17" s="160"/>
      <c r="B17" s="171"/>
      <c r="C17" s="74" t="s">
        <v>48</v>
      </c>
      <c r="D17" s="74" t="s">
        <v>49</v>
      </c>
      <c r="E17" s="74" t="s">
        <v>50</v>
      </c>
      <c r="F17" s="74" t="s">
        <v>51</v>
      </c>
      <c r="G17" s="173"/>
      <c r="H17" s="169"/>
    </row>
    <row r="18" spans="1:8" ht="26.25" customHeight="1" x14ac:dyDescent="0.15">
      <c r="A18" s="146" t="s">
        <v>338</v>
      </c>
      <c r="B18" s="23">
        <v>77980</v>
      </c>
      <c r="C18" s="23">
        <v>8709</v>
      </c>
      <c r="D18" s="23">
        <v>881</v>
      </c>
      <c r="E18" s="23">
        <v>332</v>
      </c>
      <c r="F18" s="23">
        <v>890</v>
      </c>
      <c r="G18" s="23">
        <v>1892</v>
      </c>
      <c r="H18" s="23">
        <v>65276</v>
      </c>
    </row>
    <row r="19" spans="1:8" ht="26.25" customHeight="1" x14ac:dyDescent="0.15">
      <c r="A19" s="141" t="s">
        <v>354</v>
      </c>
      <c r="B19" s="23">
        <v>77735</v>
      </c>
      <c r="C19" s="23">
        <v>8241</v>
      </c>
      <c r="D19" s="23">
        <v>761</v>
      </c>
      <c r="E19" s="23">
        <v>312</v>
      </c>
      <c r="F19" s="23">
        <v>867</v>
      </c>
      <c r="G19" s="23">
        <v>1755</v>
      </c>
      <c r="H19" s="23">
        <v>65799</v>
      </c>
    </row>
    <row r="20" spans="1:8" ht="26.25" customHeight="1" x14ac:dyDescent="0.15">
      <c r="A20" s="141" t="s">
        <v>355</v>
      </c>
      <c r="B20" s="23">
        <v>77489</v>
      </c>
      <c r="C20" s="23">
        <v>8188</v>
      </c>
      <c r="D20" s="23">
        <v>735</v>
      </c>
      <c r="E20" s="23">
        <v>321</v>
      </c>
      <c r="F20" s="23">
        <v>888</v>
      </c>
      <c r="G20" s="23">
        <v>1698</v>
      </c>
      <c r="H20" s="23">
        <v>65659</v>
      </c>
    </row>
    <row r="21" spans="1:8" ht="26.25" customHeight="1" x14ac:dyDescent="0.15">
      <c r="A21" s="141" t="s">
        <v>368</v>
      </c>
      <c r="B21" s="27">
        <v>77488</v>
      </c>
      <c r="C21" s="23">
        <v>8302</v>
      </c>
      <c r="D21" s="23">
        <v>737</v>
      </c>
      <c r="E21" s="23">
        <v>335</v>
      </c>
      <c r="F21" s="23">
        <v>904</v>
      </c>
      <c r="G21" s="23">
        <v>1705</v>
      </c>
      <c r="H21" s="23">
        <v>65506</v>
      </c>
    </row>
    <row r="22" spans="1:8" ht="26.25" customHeight="1" x14ac:dyDescent="0.15">
      <c r="A22" s="141" t="s">
        <v>377</v>
      </c>
      <c r="B22" s="27">
        <v>77502</v>
      </c>
      <c r="C22" s="23">
        <v>8112</v>
      </c>
      <c r="D22" s="23">
        <v>754</v>
      </c>
      <c r="E22" s="23">
        <v>351</v>
      </c>
      <c r="F22" s="23">
        <v>895</v>
      </c>
      <c r="G22" s="23">
        <v>1590</v>
      </c>
      <c r="H22" s="23">
        <v>65800</v>
      </c>
    </row>
    <row r="23" spans="1:8" ht="3.75" customHeight="1" x14ac:dyDescent="0.15">
      <c r="A23" s="142"/>
      <c r="B23" s="25"/>
      <c r="C23" s="25"/>
      <c r="D23" s="25"/>
      <c r="E23" s="25"/>
      <c r="F23" s="25"/>
      <c r="G23" s="25"/>
      <c r="H23" s="25"/>
    </row>
    <row r="24" spans="1:8" ht="14.25" customHeight="1" x14ac:dyDescent="0.15">
      <c r="A24" s="7" t="s">
        <v>356</v>
      </c>
    </row>
    <row r="25" spans="1:8" ht="14.25" customHeight="1" x14ac:dyDescent="0.15">
      <c r="A25" s="75" t="s">
        <v>320</v>
      </c>
      <c r="B25" s="75"/>
    </row>
  </sheetData>
  <mergeCells count="5">
    <mergeCell ref="H16:H17"/>
    <mergeCell ref="C16:F16"/>
    <mergeCell ref="A16:A17"/>
    <mergeCell ref="B16:B17"/>
    <mergeCell ref="G16:G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85"/>
  <sheetViews>
    <sheetView zoomScaleNormal="100" zoomScalePageLayoutView="130" workbookViewId="0"/>
  </sheetViews>
  <sheetFormatPr defaultColWidth="9.140625" defaultRowHeight="11.25" x14ac:dyDescent="0.15"/>
  <cols>
    <col min="1" max="2" width="2.140625" style="7" customWidth="1"/>
    <col min="3" max="3" width="11.42578125" style="7" customWidth="1"/>
    <col min="4" max="4" width="10" style="8" customWidth="1"/>
    <col min="5" max="5" width="11.42578125" style="7" customWidth="1"/>
    <col min="6" max="6" width="10.7109375" style="7" customWidth="1"/>
    <col min="7" max="7" width="11.42578125" style="7" customWidth="1"/>
    <col min="8" max="8" width="10.7109375" style="7" customWidth="1"/>
    <col min="9" max="9" width="11.42578125" style="7" customWidth="1"/>
    <col min="10" max="10" width="10.7109375" style="7" customWidth="1"/>
    <col min="11" max="11" width="11.42578125" style="7" customWidth="1"/>
    <col min="12" max="12" width="10.7109375" style="7" customWidth="1"/>
    <col min="13" max="13" width="11.42578125" style="7" customWidth="1"/>
    <col min="14" max="14" width="10.7109375" style="7" customWidth="1"/>
    <col min="15" max="16384" width="9.140625" style="7"/>
  </cols>
  <sheetData>
    <row r="1" spans="1:14" s="6" customFormat="1" ht="17.25" x14ac:dyDescent="0.2">
      <c r="A1" s="6" t="s">
        <v>223</v>
      </c>
      <c r="D1" s="108"/>
    </row>
    <row r="2" spans="1:14" ht="13.5" customHeight="1" x14ac:dyDescent="0.15">
      <c r="A2" s="157" t="s">
        <v>242</v>
      </c>
      <c r="B2" s="157"/>
      <c r="C2" s="157"/>
      <c r="D2" s="158"/>
      <c r="E2" s="161" t="s">
        <v>340</v>
      </c>
      <c r="F2" s="162"/>
      <c r="G2" s="161" t="s">
        <v>343</v>
      </c>
      <c r="H2" s="163"/>
      <c r="I2" s="161" t="s">
        <v>349</v>
      </c>
      <c r="J2" s="162"/>
      <c r="K2" s="161" t="s">
        <v>369</v>
      </c>
      <c r="L2" s="162"/>
      <c r="M2" s="161" t="s">
        <v>378</v>
      </c>
      <c r="N2" s="162"/>
    </row>
    <row r="3" spans="1:14" ht="13.5" customHeight="1" x14ac:dyDescent="0.15">
      <c r="A3" s="159"/>
      <c r="B3" s="159"/>
      <c r="C3" s="159"/>
      <c r="D3" s="160"/>
      <c r="E3" s="74" t="s">
        <v>211</v>
      </c>
      <c r="F3" s="137" t="s">
        <v>212</v>
      </c>
      <c r="G3" s="74" t="s">
        <v>211</v>
      </c>
      <c r="H3" s="137" t="s">
        <v>212</v>
      </c>
      <c r="I3" s="74" t="s">
        <v>105</v>
      </c>
      <c r="J3" s="137" t="s">
        <v>104</v>
      </c>
      <c r="K3" s="109" t="s">
        <v>105</v>
      </c>
      <c r="L3" s="77" t="s">
        <v>104</v>
      </c>
      <c r="M3" s="109" t="s">
        <v>105</v>
      </c>
      <c r="N3" s="77" t="s">
        <v>104</v>
      </c>
    </row>
    <row r="4" spans="1:14" ht="15" customHeight="1" x14ac:dyDescent="0.15">
      <c r="A4" s="66" t="s">
        <v>243</v>
      </c>
      <c r="B4" s="66"/>
      <c r="C4" s="66"/>
      <c r="D4" s="67"/>
      <c r="E4" s="51">
        <v>83937</v>
      </c>
      <c r="F4" s="20" t="s">
        <v>144</v>
      </c>
      <c r="G4" s="51">
        <v>86607</v>
      </c>
      <c r="H4" s="20" t="s">
        <v>144</v>
      </c>
      <c r="I4" s="110">
        <v>89926</v>
      </c>
      <c r="J4" s="110" t="s">
        <v>144</v>
      </c>
      <c r="K4" s="110">
        <v>92978</v>
      </c>
      <c r="L4" s="110" t="s">
        <v>144</v>
      </c>
      <c r="M4" s="110">
        <v>96862</v>
      </c>
      <c r="N4" s="110"/>
    </row>
    <row r="5" spans="1:14" x14ac:dyDescent="0.15">
      <c r="D5" s="68"/>
      <c r="E5" s="51"/>
      <c r="F5" s="20"/>
      <c r="G5" s="51"/>
      <c r="H5" s="20"/>
      <c r="I5" s="51"/>
      <c r="J5" s="51"/>
      <c r="K5" s="51"/>
      <c r="L5" s="51"/>
      <c r="M5" s="51"/>
      <c r="N5" s="51"/>
    </row>
    <row r="6" spans="1:14" x14ac:dyDescent="0.15">
      <c r="A6" s="7" t="s">
        <v>156</v>
      </c>
      <c r="D6" s="68"/>
      <c r="E6" s="51">
        <v>898932</v>
      </c>
      <c r="F6" s="20" t="s">
        <v>144</v>
      </c>
      <c r="G6" s="51">
        <v>901266</v>
      </c>
      <c r="H6" s="20" t="s">
        <v>144</v>
      </c>
      <c r="I6" s="51">
        <v>904983</v>
      </c>
      <c r="J6" s="51" t="s">
        <v>144</v>
      </c>
      <c r="K6" s="51">
        <v>890009</v>
      </c>
      <c r="L6" s="51" t="s">
        <v>144</v>
      </c>
      <c r="M6" s="51">
        <v>899724</v>
      </c>
      <c r="N6" s="51"/>
    </row>
    <row r="7" spans="1:14" x14ac:dyDescent="0.15">
      <c r="D7" s="68"/>
      <c r="E7" s="51"/>
      <c r="F7" s="20"/>
      <c r="G7" s="51"/>
      <c r="H7" s="20"/>
      <c r="I7" s="51"/>
      <c r="J7" s="51"/>
      <c r="K7" s="51"/>
      <c r="L7" s="51"/>
      <c r="M7" s="51"/>
      <c r="N7" s="51"/>
    </row>
    <row r="8" spans="1:14" x14ac:dyDescent="0.15">
      <c r="A8" s="7" t="s">
        <v>155</v>
      </c>
      <c r="D8" s="68"/>
      <c r="E8" s="51">
        <v>300178</v>
      </c>
      <c r="F8" s="20" t="s">
        <v>144</v>
      </c>
      <c r="G8" s="51">
        <v>296812</v>
      </c>
      <c r="H8" s="20" t="s">
        <v>144</v>
      </c>
      <c r="I8" s="51">
        <v>301730</v>
      </c>
      <c r="J8" s="51" t="s">
        <v>144</v>
      </c>
      <c r="K8" s="51">
        <v>308263</v>
      </c>
      <c r="L8" s="51" t="s">
        <v>144</v>
      </c>
      <c r="M8" s="51">
        <v>312220.82327469299</v>
      </c>
      <c r="N8" s="51"/>
    </row>
    <row r="9" spans="1:14" x14ac:dyDescent="0.15">
      <c r="D9" s="68"/>
      <c r="E9" s="51"/>
      <c r="F9" s="20"/>
      <c r="G9" s="51"/>
      <c r="H9" s="20"/>
      <c r="I9" s="51"/>
      <c r="J9" s="51"/>
      <c r="K9" s="51"/>
      <c r="L9" s="51"/>
      <c r="M9" s="51"/>
      <c r="N9" s="51"/>
    </row>
    <row r="10" spans="1:14" x14ac:dyDescent="0.15">
      <c r="A10" s="7" t="s">
        <v>172</v>
      </c>
      <c r="D10" s="68"/>
      <c r="E10" s="51"/>
      <c r="F10" s="20"/>
      <c r="G10" s="51"/>
      <c r="H10" s="20"/>
      <c r="I10" s="51"/>
      <c r="J10" s="51"/>
      <c r="K10" s="51"/>
      <c r="L10" s="51"/>
      <c r="M10" s="51"/>
      <c r="N10" s="51"/>
    </row>
    <row r="11" spans="1:14" x14ac:dyDescent="0.15">
      <c r="D11" s="68" t="s">
        <v>173</v>
      </c>
      <c r="E11" s="51">
        <v>406373375</v>
      </c>
      <c r="F11" s="20" t="s">
        <v>144</v>
      </c>
      <c r="G11" s="51">
        <v>406895880</v>
      </c>
      <c r="H11" s="20" t="s">
        <v>144</v>
      </c>
      <c r="I11" s="51">
        <v>424080565</v>
      </c>
      <c r="J11" s="51" t="s">
        <v>144</v>
      </c>
      <c r="K11" s="51">
        <v>421023075</v>
      </c>
      <c r="L11" s="51" t="s">
        <v>144</v>
      </c>
      <c r="M11" s="51">
        <v>434091475</v>
      </c>
      <c r="N11" s="51" t="s">
        <v>144</v>
      </c>
    </row>
    <row r="12" spans="1:14" x14ac:dyDescent="0.15">
      <c r="D12" s="68" t="s">
        <v>244</v>
      </c>
      <c r="E12" s="51">
        <v>402216294</v>
      </c>
      <c r="F12" s="20" t="s">
        <v>144</v>
      </c>
      <c r="G12" s="51">
        <v>396439872</v>
      </c>
      <c r="H12" s="20" t="s">
        <v>144</v>
      </c>
      <c r="I12" s="51">
        <v>415369653</v>
      </c>
      <c r="J12" s="51" t="s">
        <v>144</v>
      </c>
      <c r="K12" s="51">
        <v>412468523</v>
      </c>
      <c r="L12" s="51" t="s">
        <v>144</v>
      </c>
      <c r="M12" s="51">
        <v>426810177</v>
      </c>
      <c r="N12" s="51" t="s">
        <v>144</v>
      </c>
    </row>
    <row r="13" spans="1:14" x14ac:dyDescent="0.15">
      <c r="D13" s="68"/>
      <c r="E13" s="51"/>
      <c r="F13" s="20"/>
      <c r="G13" s="51"/>
      <c r="H13" s="20"/>
      <c r="I13" s="51"/>
      <c r="J13" s="51"/>
      <c r="K13" s="51"/>
      <c r="L13" s="51"/>
      <c r="M13" s="51"/>
      <c r="N13" s="51"/>
    </row>
    <row r="14" spans="1:14" x14ac:dyDescent="0.15">
      <c r="A14" s="7" t="s">
        <v>174</v>
      </c>
      <c r="D14" s="68"/>
      <c r="E14" s="51"/>
      <c r="F14" s="20"/>
      <c r="G14" s="51"/>
      <c r="H14" s="20"/>
      <c r="I14" s="51"/>
      <c r="J14" s="51"/>
      <c r="K14" s="51"/>
      <c r="L14" s="51"/>
      <c r="M14" s="51"/>
      <c r="N14" s="51"/>
    </row>
    <row r="15" spans="1:14" x14ac:dyDescent="0.15">
      <c r="D15" s="68" t="s">
        <v>245</v>
      </c>
      <c r="E15" s="51">
        <v>18331716</v>
      </c>
      <c r="F15" s="20">
        <v>1026934</v>
      </c>
      <c r="G15" s="51">
        <v>16465388</v>
      </c>
      <c r="H15" s="20">
        <v>1062672</v>
      </c>
      <c r="I15" s="51">
        <v>17768417</v>
      </c>
      <c r="J15" s="51">
        <v>1219432</v>
      </c>
      <c r="K15" s="51">
        <v>18518276</v>
      </c>
      <c r="L15" s="51">
        <v>1179567</v>
      </c>
      <c r="M15" s="51">
        <v>19329518</v>
      </c>
      <c r="N15" s="51">
        <v>1145783</v>
      </c>
    </row>
    <row r="16" spans="1:14" x14ac:dyDescent="0.15">
      <c r="D16" s="68" t="s">
        <v>246</v>
      </c>
      <c r="E16" s="51">
        <v>223331946</v>
      </c>
      <c r="F16" s="20">
        <v>20035363</v>
      </c>
      <c r="G16" s="51">
        <v>214850080</v>
      </c>
      <c r="H16" s="20">
        <v>20954261</v>
      </c>
      <c r="I16" s="51">
        <v>231725023</v>
      </c>
      <c r="J16" s="51">
        <v>24383267</v>
      </c>
      <c r="K16" s="51">
        <v>240178940</v>
      </c>
      <c r="L16" s="51">
        <v>23296111</v>
      </c>
      <c r="M16" s="51">
        <v>245499859</v>
      </c>
      <c r="N16" s="51">
        <v>22743459</v>
      </c>
    </row>
    <row r="17" spans="2:14" x14ac:dyDescent="0.15">
      <c r="D17" s="68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2:14" x14ac:dyDescent="0.15">
      <c r="B18" s="7" t="s">
        <v>247</v>
      </c>
      <c r="D18" s="68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2:14" x14ac:dyDescent="0.15">
      <c r="C19" s="7" t="s">
        <v>248</v>
      </c>
      <c r="D19" s="68" t="s">
        <v>245</v>
      </c>
      <c r="E19" s="51">
        <v>10513476</v>
      </c>
      <c r="F19" s="20">
        <v>1026934</v>
      </c>
      <c r="G19" s="51">
        <v>9863379</v>
      </c>
      <c r="H19" s="20">
        <v>1062672</v>
      </c>
      <c r="I19" s="51">
        <v>10595916</v>
      </c>
      <c r="J19" s="51">
        <v>1219432</v>
      </c>
      <c r="K19" s="51">
        <v>10999851</v>
      </c>
      <c r="L19" s="51">
        <v>1179567</v>
      </c>
      <c r="M19" s="51">
        <v>11350604</v>
      </c>
      <c r="N19" s="51">
        <v>1145783</v>
      </c>
    </row>
    <row r="20" spans="2:14" x14ac:dyDescent="0.15">
      <c r="D20" s="68" t="s">
        <v>246</v>
      </c>
      <c r="E20" s="51">
        <v>136377846</v>
      </c>
      <c r="F20" s="20">
        <v>20035363</v>
      </c>
      <c r="G20" s="51">
        <v>136508317</v>
      </c>
      <c r="H20" s="20">
        <v>20954261</v>
      </c>
      <c r="I20" s="51">
        <v>146444444</v>
      </c>
      <c r="J20" s="51">
        <v>24383267</v>
      </c>
      <c r="K20" s="51">
        <v>151719262</v>
      </c>
      <c r="L20" s="51">
        <v>23296111</v>
      </c>
      <c r="M20" s="51">
        <v>155045779</v>
      </c>
      <c r="N20" s="51">
        <v>22743459</v>
      </c>
    </row>
    <row r="21" spans="2:14" x14ac:dyDescent="0.15">
      <c r="D21" s="68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2:14" x14ac:dyDescent="0.15">
      <c r="C22" s="7" t="s">
        <v>106</v>
      </c>
      <c r="D22" s="68" t="s">
        <v>245</v>
      </c>
      <c r="E22" s="51">
        <v>6775490</v>
      </c>
      <c r="F22" s="51">
        <v>673249</v>
      </c>
      <c r="G22" s="51">
        <v>6343527</v>
      </c>
      <c r="H22" s="51">
        <v>691225</v>
      </c>
      <c r="I22" s="51">
        <v>6827764</v>
      </c>
      <c r="J22" s="51">
        <v>793907</v>
      </c>
      <c r="K22" s="51">
        <v>7048645</v>
      </c>
      <c r="L22" s="51">
        <v>766959</v>
      </c>
      <c r="M22" s="51">
        <v>7206920</v>
      </c>
      <c r="N22" s="51">
        <v>744065</v>
      </c>
    </row>
    <row r="23" spans="2:14" x14ac:dyDescent="0.15">
      <c r="D23" s="68" t="s">
        <v>246</v>
      </c>
      <c r="E23" s="51">
        <v>95769912</v>
      </c>
      <c r="F23" s="51">
        <v>16366109</v>
      </c>
      <c r="G23" s="51">
        <v>94742132</v>
      </c>
      <c r="H23" s="51">
        <v>16982606</v>
      </c>
      <c r="I23" s="51">
        <v>102229918</v>
      </c>
      <c r="J23" s="51">
        <v>19913477</v>
      </c>
      <c r="K23" s="51">
        <v>105178697</v>
      </c>
      <c r="L23" s="51">
        <v>19163749</v>
      </c>
      <c r="M23" s="51">
        <v>106118813</v>
      </c>
      <c r="N23" s="51">
        <v>18643129</v>
      </c>
    </row>
    <row r="24" spans="2:14" x14ac:dyDescent="0.15">
      <c r="D24" s="68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2:14" x14ac:dyDescent="0.15">
      <c r="C25" s="7" t="s">
        <v>55</v>
      </c>
      <c r="D25" s="68" t="s">
        <v>245</v>
      </c>
      <c r="E25" s="51">
        <v>3167790</v>
      </c>
      <c r="F25" s="51">
        <v>352669</v>
      </c>
      <c r="G25" s="51">
        <v>2971967</v>
      </c>
      <c r="H25" s="51">
        <v>370194</v>
      </c>
      <c r="I25" s="51">
        <v>3179944</v>
      </c>
      <c r="J25" s="51">
        <v>424075</v>
      </c>
      <c r="K25" s="51">
        <v>3332651</v>
      </c>
      <c r="L25" s="51">
        <v>411193</v>
      </c>
      <c r="M25" s="51">
        <v>3540933</v>
      </c>
      <c r="N25" s="51">
        <v>400371</v>
      </c>
    </row>
    <row r="26" spans="2:14" x14ac:dyDescent="0.15">
      <c r="D26" s="68" t="s">
        <v>246</v>
      </c>
      <c r="E26" s="51">
        <v>23300160</v>
      </c>
      <c r="F26" s="51">
        <v>3591963</v>
      </c>
      <c r="G26" s="51">
        <v>23008066</v>
      </c>
      <c r="H26" s="51">
        <v>3872985</v>
      </c>
      <c r="I26" s="51">
        <v>24270880</v>
      </c>
      <c r="J26" s="51">
        <v>4339407</v>
      </c>
      <c r="K26" s="51">
        <v>24905405</v>
      </c>
      <c r="L26" s="51">
        <v>4022100</v>
      </c>
      <c r="M26" s="51">
        <v>26829228</v>
      </c>
      <c r="N26" s="51">
        <v>3987762</v>
      </c>
    </row>
    <row r="27" spans="2:14" x14ac:dyDescent="0.15">
      <c r="D27" s="68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2:14" x14ac:dyDescent="0.15">
      <c r="C28" s="7" t="s">
        <v>56</v>
      </c>
      <c r="D28" s="68" t="s">
        <v>245</v>
      </c>
      <c r="E28" s="51">
        <v>505330</v>
      </c>
      <c r="F28" s="20" t="s">
        <v>144</v>
      </c>
      <c r="G28" s="51">
        <v>475122</v>
      </c>
      <c r="H28" s="20" t="s">
        <v>144</v>
      </c>
      <c r="I28" s="51">
        <v>508061</v>
      </c>
      <c r="J28" s="20" t="s">
        <v>144</v>
      </c>
      <c r="K28" s="51">
        <v>507835</v>
      </c>
      <c r="L28" s="20" t="s">
        <v>144</v>
      </c>
      <c r="M28" s="51">
        <v>515827</v>
      </c>
      <c r="N28" s="51" t="s">
        <v>144</v>
      </c>
    </row>
    <row r="29" spans="2:14" x14ac:dyDescent="0.15">
      <c r="D29" s="68" t="s">
        <v>246</v>
      </c>
      <c r="E29" s="51">
        <v>2408276</v>
      </c>
      <c r="F29" s="20" t="s">
        <v>144</v>
      </c>
      <c r="G29" s="51">
        <v>2310787</v>
      </c>
      <c r="H29" s="20" t="s">
        <v>144</v>
      </c>
      <c r="I29" s="51">
        <v>2411670</v>
      </c>
      <c r="J29" s="20" t="s">
        <v>144</v>
      </c>
      <c r="K29" s="51">
        <v>2355093</v>
      </c>
      <c r="L29" s="20" t="s">
        <v>144</v>
      </c>
      <c r="M29" s="51">
        <v>2436032</v>
      </c>
      <c r="N29" s="51" t="s">
        <v>144</v>
      </c>
    </row>
    <row r="30" spans="2:14" x14ac:dyDescent="0.15">
      <c r="D30" s="68"/>
      <c r="E30" s="51"/>
      <c r="F30" s="20"/>
      <c r="G30" s="51"/>
      <c r="H30" s="20"/>
      <c r="I30" s="51"/>
      <c r="J30" s="20"/>
      <c r="K30" s="51"/>
      <c r="L30" s="20"/>
      <c r="M30" s="51"/>
      <c r="N30" s="51"/>
    </row>
    <row r="31" spans="2:14" x14ac:dyDescent="0.15">
      <c r="C31" s="7" t="s">
        <v>57</v>
      </c>
      <c r="D31" s="68" t="s">
        <v>245</v>
      </c>
      <c r="E31" s="51">
        <v>5268</v>
      </c>
      <c r="F31" s="20" t="s">
        <v>144</v>
      </c>
      <c r="G31" s="51">
        <v>5744</v>
      </c>
      <c r="H31" s="20" t="s">
        <v>144</v>
      </c>
      <c r="I31" s="51">
        <v>5070</v>
      </c>
      <c r="J31" s="20" t="s">
        <v>144</v>
      </c>
      <c r="K31" s="51">
        <v>4054</v>
      </c>
      <c r="L31" s="20" t="s">
        <v>144</v>
      </c>
      <c r="M31" s="51">
        <v>4145</v>
      </c>
      <c r="N31" s="51" t="s">
        <v>144</v>
      </c>
    </row>
    <row r="32" spans="2:14" x14ac:dyDescent="0.15">
      <c r="D32" s="68" t="s">
        <v>246</v>
      </c>
      <c r="E32" s="51">
        <v>360373</v>
      </c>
      <c r="F32" s="20" t="s">
        <v>144</v>
      </c>
      <c r="G32" s="51">
        <v>377148</v>
      </c>
      <c r="H32" s="20" t="s">
        <v>144</v>
      </c>
      <c r="I32" s="51">
        <v>343023</v>
      </c>
      <c r="J32" s="20" t="s">
        <v>144</v>
      </c>
      <c r="K32" s="51">
        <v>277928</v>
      </c>
      <c r="L32" s="20" t="s">
        <v>144</v>
      </c>
      <c r="M32" s="51">
        <v>240995</v>
      </c>
      <c r="N32" s="51" t="s">
        <v>144</v>
      </c>
    </row>
    <row r="33" spans="3:14" x14ac:dyDescent="0.15">
      <c r="D33" s="68"/>
      <c r="E33" s="51"/>
      <c r="F33" s="20"/>
      <c r="G33" s="51"/>
      <c r="H33" s="20"/>
      <c r="I33" s="51"/>
      <c r="J33" s="51"/>
      <c r="K33" s="51"/>
      <c r="L33" s="51"/>
      <c r="M33" s="51"/>
      <c r="N33" s="51"/>
    </row>
    <row r="34" spans="3:14" x14ac:dyDescent="0.15">
      <c r="C34" s="7" t="s">
        <v>58</v>
      </c>
      <c r="D34" s="68" t="s">
        <v>245</v>
      </c>
      <c r="E34" s="51">
        <v>2013</v>
      </c>
      <c r="F34" s="20">
        <v>1016</v>
      </c>
      <c r="G34" s="51">
        <v>2567</v>
      </c>
      <c r="H34" s="20">
        <v>1253</v>
      </c>
      <c r="I34" s="51">
        <v>3151</v>
      </c>
      <c r="J34" s="51">
        <v>1450</v>
      </c>
      <c r="K34" s="51">
        <v>3419</v>
      </c>
      <c r="L34" s="51">
        <v>1415</v>
      </c>
      <c r="M34" s="51">
        <v>3852</v>
      </c>
      <c r="N34" s="51">
        <v>1347</v>
      </c>
    </row>
    <row r="35" spans="3:14" x14ac:dyDescent="0.15">
      <c r="D35" s="68" t="s">
        <v>246</v>
      </c>
      <c r="E35" s="51">
        <v>106532</v>
      </c>
      <c r="F35" s="20">
        <v>77291</v>
      </c>
      <c r="G35" s="51">
        <v>132324</v>
      </c>
      <c r="H35" s="20">
        <v>98669</v>
      </c>
      <c r="I35" s="51">
        <v>179080</v>
      </c>
      <c r="J35" s="51">
        <v>130383</v>
      </c>
      <c r="K35" s="51">
        <v>196542</v>
      </c>
      <c r="L35" s="51">
        <v>110261</v>
      </c>
      <c r="M35" s="51">
        <v>212196</v>
      </c>
      <c r="N35" s="51">
        <v>112568</v>
      </c>
    </row>
    <row r="36" spans="3:14" x14ac:dyDescent="0.15">
      <c r="D36" s="68"/>
      <c r="E36" s="51"/>
      <c r="F36" s="20"/>
      <c r="G36" s="51"/>
      <c r="H36" s="20"/>
      <c r="I36" s="51"/>
      <c r="J36" s="51"/>
      <c r="K36" s="51"/>
      <c r="L36" s="51"/>
      <c r="M36" s="51"/>
      <c r="N36" s="51"/>
    </row>
    <row r="37" spans="3:14" x14ac:dyDescent="0.15">
      <c r="C37" s="7" t="s">
        <v>59</v>
      </c>
      <c r="D37" s="68" t="s">
        <v>245</v>
      </c>
      <c r="E37" s="51" t="s">
        <v>144</v>
      </c>
      <c r="F37" s="20" t="s">
        <v>144</v>
      </c>
      <c r="G37" s="51" t="s">
        <v>144</v>
      </c>
      <c r="H37" s="20" t="s">
        <v>144</v>
      </c>
      <c r="I37" s="51" t="s">
        <v>144</v>
      </c>
      <c r="J37" s="20" t="s">
        <v>144</v>
      </c>
      <c r="K37" s="51">
        <v>1</v>
      </c>
      <c r="L37" s="20" t="s">
        <v>144</v>
      </c>
      <c r="M37" s="51">
        <v>3</v>
      </c>
      <c r="N37" s="51" t="s">
        <v>144</v>
      </c>
    </row>
    <row r="38" spans="3:14" x14ac:dyDescent="0.15">
      <c r="D38" s="68" t="s">
        <v>246</v>
      </c>
      <c r="E38" s="51" t="s">
        <v>144</v>
      </c>
      <c r="F38" s="20" t="s">
        <v>144</v>
      </c>
      <c r="G38" s="51" t="s">
        <v>144</v>
      </c>
      <c r="H38" s="20" t="s">
        <v>144</v>
      </c>
      <c r="I38" s="51" t="s">
        <v>144</v>
      </c>
      <c r="J38" s="20" t="s">
        <v>144</v>
      </c>
      <c r="K38" s="51">
        <v>18</v>
      </c>
      <c r="L38" s="20" t="s">
        <v>144</v>
      </c>
      <c r="M38" s="51">
        <v>39</v>
      </c>
      <c r="N38" s="51" t="s">
        <v>144</v>
      </c>
    </row>
    <row r="39" spans="3:14" x14ac:dyDescent="0.15">
      <c r="D39" s="68"/>
      <c r="E39" s="51"/>
      <c r="F39" s="20"/>
      <c r="G39" s="51"/>
      <c r="H39" s="20"/>
      <c r="I39" s="51"/>
      <c r="J39" s="51"/>
      <c r="K39" s="51"/>
      <c r="L39" s="51"/>
      <c r="M39" s="51"/>
      <c r="N39" s="51"/>
    </row>
    <row r="40" spans="3:14" x14ac:dyDescent="0.15">
      <c r="C40" s="7" t="s">
        <v>60</v>
      </c>
      <c r="D40" s="68" t="s">
        <v>245</v>
      </c>
      <c r="E40" s="51">
        <v>43163</v>
      </c>
      <c r="F40" s="20" t="s">
        <v>144</v>
      </c>
      <c r="G40" s="51">
        <v>49506</v>
      </c>
      <c r="H40" s="20" t="s">
        <v>144</v>
      </c>
      <c r="I40" s="51">
        <v>56030</v>
      </c>
      <c r="J40" s="20" t="s">
        <v>144</v>
      </c>
      <c r="K40" s="51">
        <v>87480</v>
      </c>
      <c r="L40" s="20" t="s">
        <v>144</v>
      </c>
      <c r="M40" s="51">
        <v>62817</v>
      </c>
      <c r="N40" s="51" t="s">
        <v>144</v>
      </c>
    </row>
    <row r="41" spans="3:14" x14ac:dyDescent="0.15">
      <c r="D41" s="68" t="s">
        <v>246</v>
      </c>
      <c r="E41" s="51">
        <v>8470511</v>
      </c>
      <c r="F41" s="20" t="s">
        <v>144</v>
      </c>
      <c r="G41" s="51">
        <v>9717608</v>
      </c>
      <c r="H41" s="20" t="s">
        <v>144</v>
      </c>
      <c r="I41" s="51">
        <v>10412611</v>
      </c>
      <c r="J41" s="20" t="s">
        <v>144</v>
      </c>
      <c r="K41" s="51">
        <v>12218821</v>
      </c>
      <c r="L41" s="20" t="s">
        <v>144</v>
      </c>
      <c r="M41" s="51">
        <v>11855714</v>
      </c>
      <c r="N41" s="51" t="s">
        <v>144</v>
      </c>
    </row>
    <row r="42" spans="3:14" x14ac:dyDescent="0.15">
      <c r="D42" s="68"/>
      <c r="E42" s="51"/>
      <c r="F42" s="20"/>
      <c r="G42" s="51"/>
      <c r="H42" s="20"/>
      <c r="I42" s="51"/>
      <c r="J42" s="20"/>
      <c r="K42" s="51"/>
      <c r="L42" s="20"/>
      <c r="M42" s="51"/>
      <c r="N42" s="51"/>
    </row>
    <row r="43" spans="3:14" x14ac:dyDescent="0.15">
      <c r="C43" s="7" t="s">
        <v>61</v>
      </c>
      <c r="D43" s="68" t="s">
        <v>245</v>
      </c>
      <c r="E43" s="51">
        <v>932</v>
      </c>
      <c r="F43" s="20" t="s">
        <v>144</v>
      </c>
      <c r="G43" s="51">
        <v>934</v>
      </c>
      <c r="H43" s="20" t="s">
        <v>144</v>
      </c>
      <c r="I43" s="51">
        <v>972</v>
      </c>
      <c r="J43" s="20" t="s">
        <v>144</v>
      </c>
      <c r="K43" s="51">
        <v>933</v>
      </c>
      <c r="L43" s="20" t="s">
        <v>144</v>
      </c>
      <c r="M43" s="51">
        <v>915</v>
      </c>
      <c r="N43" s="51" t="s">
        <v>144</v>
      </c>
    </row>
    <row r="44" spans="3:14" x14ac:dyDescent="0.15">
      <c r="D44" s="68" t="s">
        <v>246</v>
      </c>
      <c r="E44" s="51">
        <v>46447</v>
      </c>
      <c r="F44" s="20" t="s">
        <v>144</v>
      </c>
      <c r="G44" s="51">
        <v>46438</v>
      </c>
      <c r="H44" s="20" t="s">
        <v>144</v>
      </c>
      <c r="I44" s="51">
        <v>48315</v>
      </c>
      <c r="J44" s="20" t="s">
        <v>144</v>
      </c>
      <c r="K44" s="51">
        <v>46270</v>
      </c>
      <c r="L44" s="20" t="s">
        <v>144</v>
      </c>
      <c r="M44" s="51">
        <v>45329</v>
      </c>
      <c r="N44" s="51" t="s">
        <v>144</v>
      </c>
    </row>
    <row r="45" spans="3:14" x14ac:dyDescent="0.15">
      <c r="D45" s="68"/>
      <c r="E45" s="51"/>
      <c r="F45" s="20"/>
      <c r="G45" s="51"/>
      <c r="H45" s="20"/>
      <c r="I45" s="51"/>
      <c r="J45" s="20"/>
      <c r="K45" s="51"/>
      <c r="L45" s="20"/>
      <c r="M45" s="51"/>
      <c r="N45" s="51"/>
    </row>
    <row r="46" spans="3:14" x14ac:dyDescent="0.15">
      <c r="C46" s="7" t="s">
        <v>249</v>
      </c>
      <c r="D46" s="68" t="s">
        <v>245</v>
      </c>
      <c r="E46" s="51">
        <v>7045</v>
      </c>
      <c r="F46" s="20" t="s">
        <v>144</v>
      </c>
      <c r="G46" s="51">
        <v>7234</v>
      </c>
      <c r="H46" s="20" t="s">
        <v>144</v>
      </c>
      <c r="I46" s="51">
        <v>7744</v>
      </c>
      <c r="J46" s="20" t="s">
        <v>144</v>
      </c>
      <c r="K46" s="51">
        <v>7648</v>
      </c>
      <c r="L46" s="20" t="s">
        <v>144</v>
      </c>
      <c r="M46" s="51">
        <v>7696</v>
      </c>
      <c r="N46" s="51" t="s">
        <v>144</v>
      </c>
    </row>
    <row r="47" spans="3:14" x14ac:dyDescent="0.15">
      <c r="C47" s="7" t="s">
        <v>250</v>
      </c>
      <c r="D47" s="68" t="s">
        <v>246</v>
      </c>
      <c r="E47" s="51">
        <v>2955984</v>
      </c>
      <c r="F47" s="20" t="s">
        <v>144</v>
      </c>
      <c r="G47" s="51">
        <v>3035063</v>
      </c>
      <c r="H47" s="20" t="s">
        <v>144</v>
      </c>
      <c r="I47" s="51">
        <v>3250108</v>
      </c>
      <c r="J47" s="20" t="s">
        <v>144</v>
      </c>
      <c r="K47" s="51">
        <v>3208882</v>
      </c>
      <c r="L47" s="20" t="s">
        <v>144</v>
      </c>
      <c r="M47" s="51">
        <v>3740180</v>
      </c>
      <c r="N47" s="51" t="s">
        <v>144</v>
      </c>
    </row>
    <row r="48" spans="3:14" x14ac:dyDescent="0.15">
      <c r="D48" s="68"/>
      <c r="E48" s="51"/>
      <c r="F48" s="20"/>
      <c r="G48" s="51"/>
      <c r="H48" s="20"/>
      <c r="I48" s="51"/>
      <c r="J48" s="20"/>
      <c r="K48" s="51"/>
      <c r="L48" s="20"/>
      <c r="M48" s="51"/>
      <c r="N48" s="51"/>
    </row>
    <row r="49" spans="2:14" x14ac:dyDescent="0.15">
      <c r="C49" s="7" t="s">
        <v>62</v>
      </c>
      <c r="D49" s="68" t="s">
        <v>245</v>
      </c>
      <c r="E49" s="51">
        <v>6445</v>
      </c>
      <c r="F49" s="20" t="s">
        <v>144</v>
      </c>
      <c r="G49" s="51">
        <v>6778</v>
      </c>
      <c r="H49" s="20" t="s">
        <v>144</v>
      </c>
      <c r="I49" s="51">
        <v>7180</v>
      </c>
      <c r="J49" s="20" t="s">
        <v>144</v>
      </c>
      <c r="K49" s="51">
        <v>7185</v>
      </c>
      <c r="L49" s="20" t="s">
        <v>144</v>
      </c>
      <c r="M49" s="51">
        <v>7496</v>
      </c>
      <c r="N49" s="51" t="s">
        <v>144</v>
      </c>
    </row>
    <row r="50" spans="2:14" x14ac:dyDescent="0.15">
      <c r="D50" s="68" t="s">
        <v>246</v>
      </c>
      <c r="E50" s="51">
        <v>2959651</v>
      </c>
      <c r="F50" s="20" t="s">
        <v>144</v>
      </c>
      <c r="G50" s="51">
        <v>3138751</v>
      </c>
      <c r="H50" s="20" t="s">
        <v>144</v>
      </c>
      <c r="I50" s="51">
        <v>3298839</v>
      </c>
      <c r="J50" s="20" t="s">
        <v>144</v>
      </c>
      <c r="K50" s="51">
        <v>3331608</v>
      </c>
      <c r="L50" s="20" t="s">
        <v>144</v>
      </c>
      <c r="M50" s="51">
        <v>3567253</v>
      </c>
      <c r="N50" s="51" t="s">
        <v>144</v>
      </c>
    </row>
    <row r="51" spans="2:14" x14ac:dyDescent="0.15">
      <c r="D51" s="68"/>
      <c r="E51" s="51"/>
      <c r="F51" s="20"/>
      <c r="G51" s="51"/>
      <c r="H51" s="20"/>
      <c r="I51" s="51"/>
      <c r="J51" s="20"/>
      <c r="K51" s="51"/>
      <c r="L51" s="20"/>
      <c r="M51" s="51"/>
      <c r="N51" s="51"/>
    </row>
    <row r="52" spans="2:14" x14ac:dyDescent="0.15">
      <c r="B52" s="7" t="s">
        <v>251</v>
      </c>
      <c r="D52" s="68"/>
      <c r="E52" s="51"/>
      <c r="F52" s="20"/>
      <c r="G52" s="51"/>
      <c r="H52" s="20"/>
      <c r="I52" s="51"/>
      <c r="J52" s="20"/>
      <c r="K52" s="51"/>
      <c r="L52" s="20"/>
      <c r="M52" s="51"/>
      <c r="N52" s="51"/>
    </row>
    <row r="53" spans="2:14" x14ac:dyDescent="0.15">
      <c r="C53" s="7" t="s">
        <v>248</v>
      </c>
      <c r="D53" s="68" t="s">
        <v>245</v>
      </c>
      <c r="E53" s="51">
        <v>7818240</v>
      </c>
      <c r="F53" s="20" t="s">
        <v>144</v>
      </c>
      <c r="G53" s="51">
        <v>6602009</v>
      </c>
      <c r="H53" s="20" t="s">
        <v>144</v>
      </c>
      <c r="I53" s="51">
        <v>7172501</v>
      </c>
      <c r="J53" s="20" t="s">
        <v>144</v>
      </c>
      <c r="K53" s="51">
        <v>7518425</v>
      </c>
      <c r="L53" s="20" t="s">
        <v>144</v>
      </c>
      <c r="M53" s="51">
        <v>7978914</v>
      </c>
      <c r="N53" s="51" t="s">
        <v>144</v>
      </c>
    </row>
    <row r="54" spans="2:14" x14ac:dyDescent="0.15">
      <c r="D54" s="68" t="s">
        <v>246</v>
      </c>
      <c r="E54" s="51">
        <v>86954100</v>
      </c>
      <c r="F54" s="20" t="s">
        <v>144</v>
      </c>
      <c r="G54" s="51">
        <v>78341763</v>
      </c>
      <c r="H54" s="20" t="s">
        <v>144</v>
      </c>
      <c r="I54" s="51">
        <v>85280579</v>
      </c>
      <c r="J54" s="20" t="s">
        <v>144</v>
      </c>
      <c r="K54" s="51">
        <v>88459678</v>
      </c>
      <c r="L54" s="20" t="s">
        <v>144</v>
      </c>
      <c r="M54" s="51">
        <v>90454079</v>
      </c>
      <c r="N54" s="51" t="s">
        <v>144</v>
      </c>
    </row>
    <row r="55" spans="2:14" x14ac:dyDescent="0.15">
      <c r="D55" s="68"/>
      <c r="E55" s="51"/>
      <c r="F55" s="20"/>
      <c r="G55" s="51"/>
      <c r="H55" s="20"/>
      <c r="I55" s="51"/>
      <c r="J55" s="20"/>
      <c r="K55" s="51"/>
      <c r="L55" s="20"/>
      <c r="M55" s="51"/>
      <c r="N55" s="51"/>
    </row>
    <row r="56" spans="2:14" x14ac:dyDescent="0.15">
      <c r="C56" s="7" t="s">
        <v>63</v>
      </c>
      <c r="D56" s="68" t="s">
        <v>245</v>
      </c>
      <c r="E56" s="51">
        <v>5110167</v>
      </c>
      <c r="F56" s="20" t="s">
        <v>144</v>
      </c>
      <c r="G56" s="51">
        <v>4336981</v>
      </c>
      <c r="H56" s="20" t="s">
        <v>144</v>
      </c>
      <c r="I56" s="51">
        <v>4707115</v>
      </c>
      <c r="J56" s="20" t="s">
        <v>144</v>
      </c>
      <c r="K56" s="51">
        <v>4893352</v>
      </c>
      <c r="L56" s="20" t="s">
        <v>144</v>
      </c>
      <c r="M56" s="51">
        <v>5104347</v>
      </c>
      <c r="N56" s="51" t="s">
        <v>144</v>
      </c>
    </row>
    <row r="57" spans="2:14" x14ac:dyDescent="0.15">
      <c r="D57" s="68" t="s">
        <v>246</v>
      </c>
      <c r="E57" s="51">
        <v>67152201</v>
      </c>
      <c r="F57" s="20" t="s">
        <v>144</v>
      </c>
      <c r="G57" s="51">
        <v>60110964</v>
      </c>
      <c r="H57" s="20" t="s">
        <v>144</v>
      </c>
      <c r="I57" s="51">
        <v>66152425</v>
      </c>
      <c r="J57" s="20" t="s">
        <v>144</v>
      </c>
      <c r="K57" s="51">
        <v>68905138</v>
      </c>
      <c r="L57" s="20" t="s">
        <v>144</v>
      </c>
      <c r="M57" s="51">
        <v>68973637</v>
      </c>
      <c r="N57" s="51" t="s">
        <v>144</v>
      </c>
    </row>
    <row r="58" spans="2:14" x14ac:dyDescent="0.15">
      <c r="D58" s="68"/>
      <c r="E58" s="51"/>
      <c r="F58" s="20"/>
      <c r="G58" s="51"/>
      <c r="H58" s="20"/>
      <c r="I58" s="51"/>
      <c r="J58" s="20"/>
      <c r="K58" s="51"/>
      <c r="L58" s="20"/>
      <c r="M58" s="51"/>
      <c r="N58" s="51"/>
    </row>
    <row r="59" spans="2:14" x14ac:dyDescent="0.15">
      <c r="C59" s="7" t="s">
        <v>55</v>
      </c>
      <c r="D59" s="68" t="s">
        <v>245</v>
      </c>
      <c r="E59" s="51">
        <v>2462324</v>
      </c>
      <c r="F59" s="20" t="s">
        <v>144</v>
      </c>
      <c r="G59" s="51">
        <v>2050870</v>
      </c>
      <c r="H59" s="20" t="s">
        <v>144</v>
      </c>
      <c r="I59" s="51">
        <v>2241125</v>
      </c>
      <c r="J59" s="20" t="s">
        <v>144</v>
      </c>
      <c r="K59" s="51">
        <v>2408561</v>
      </c>
      <c r="L59" s="20" t="s">
        <v>144</v>
      </c>
      <c r="M59" s="51">
        <v>2655048</v>
      </c>
      <c r="N59" s="51" t="s">
        <v>144</v>
      </c>
    </row>
    <row r="60" spans="2:14" x14ac:dyDescent="0.15">
      <c r="D60" s="68" t="s">
        <v>246</v>
      </c>
      <c r="E60" s="51">
        <v>14795006</v>
      </c>
      <c r="F60" s="20" t="s">
        <v>144</v>
      </c>
      <c r="G60" s="51">
        <v>13624513</v>
      </c>
      <c r="H60" s="20" t="s">
        <v>144</v>
      </c>
      <c r="I60" s="51">
        <v>14653594</v>
      </c>
      <c r="J60" s="20" t="s">
        <v>144</v>
      </c>
      <c r="K60" s="51">
        <v>15438003</v>
      </c>
      <c r="L60" s="20" t="s">
        <v>144</v>
      </c>
      <c r="M60" s="51">
        <v>17081935</v>
      </c>
      <c r="N60" s="51" t="s">
        <v>144</v>
      </c>
    </row>
    <row r="61" spans="2:14" x14ac:dyDescent="0.15">
      <c r="D61" s="68"/>
      <c r="E61" s="51"/>
      <c r="F61" s="20"/>
      <c r="G61" s="51"/>
      <c r="H61" s="20"/>
      <c r="I61" s="51"/>
      <c r="J61" s="20"/>
      <c r="K61" s="51"/>
      <c r="L61" s="20"/>
      <c r="M61" s="51"/>
      <c r="N61" s="51"/>
    </row>
    <row r="62" spans="2:14" x14ac:dyDescent="0.15">
      <c r="C62" s="7" t="s">
        <v>64</v>
      </c>
      <c r="D62" s="68" t="s">
        <v>245</v>
      </c>
      <c r="E62" s="51">
        <v>226638</v>
      </c>
      <c r="F62" s="20" t="s">
        <v>144</v>
      </c>
      <c r="G62" s="51">
        <v>194600</v>
      </c>
      <c r="H62" s="20" t="s">
        <v>144</v>
      </c>
      <c r="I62" s="51">
        <v>203507</v>
      </c>
      <c r="J62" s="20" t="s">
        <v>144</v>
      </c>
      <c r="K62" s="51">
        <v>194921</v>
      </c>
      <c r="L62" s="20" t="s">
        <v>144</v>
      </c>
      <c r="M62" s="51">
        <v>196010</v>
      </c>
      <c r="N62" s="51" t="s">
        <v>144</v>
      </c>
    </row>
    <row r="63" spans="2:14" x14ac:dyDescent="0.15">
      <c r="D63" s="68" t="s">
        <v>246</v>
      </c>
      <c r="E63" s="51">
        <v>1260173</v>
      </c>
      <c r="F63" s="20" t="s">
        <v>144</v>
      </c>
      <c r="G63" s="51">
        <v>1120080</v>
      </c>
      <c r="H63" s="20" t="s">
        <v>144</v>
      </c>
      <c r="I63" s="51">
        <v>1151118</v>
      </c>
      <c r="J63" s="20" t="s">
        <v>144</v>
      </c>
      <c r="K63" s="51">
        <v>1056473</v>
      </c>
      <c r="L63" s="20" t="s">
        <v>144</v>
      </c>
      <c r="M63" s="51">
        <v>1103619</v>
      </c>
      <c r="N63" s="51" t="s">
        <v>144</v>
      </c>
    </row>
    <row r="64" spans="2:14" x14ac:dyDescent="0.15">
      <c r="D64" s="68"/>
      <c r="E64" s="51"/>
      <c r="F64" s="20"/>
      <c r="G64" s="51"/>
      <c r="H64" s="20"/>
      <c r="I64" s="51"/>
      <c r="J64" s="20"/>
      <c r="K64" s="51"/>
      <c r="L64" s="20"/>
      <c r="M64" s="51"/>
      <c r="N64" s="51"/>
    </row>
    <row r="65" spans="2:14" x14ac:dyDescent="0.15">
      <c r="C65" s="7" t="s">
        <v>57</v>
      </c>
      <c r="D65" s="68" t="s">
        <v>245</v>
      </c>
      <c r="E65" s="51">
        <v>2406</v>
      </c>
      <c r="F65" s="20" t="s">
        <v>144</v>
      </c>
      <c r="G65" s="51">
        <v>2386</v>
      </c>
      <c r="H65" s="20" t="s">
        <v>144</v>
      </c>
      <c r="I65" s="51">
        <v>2039</v>
      </c>
      <c r="J65" s="20" t="s">
        <v>144</v>
      </c>
      <c r="K65" s="51">
        <v>1633</v>
      </c>
      <c r="L65" s="20" t="s">
        <v>144</v>
      </c>
      <c r="M65" s="51">
        <v>1641</v>
      </c>
      <c r="N65" s="51" t="s">
        <v>144</v>
      </c>
    </row>
    <row r="66" spans="2:14" x14ac:dyDescent="0.15">
      <c r="D66" s="68" t="s">
        <v>246</v>
      </c>
      <c r="E66" s="51">
        <v>161680</v>
      </c>
      <c r="F66" s="20" t="s">
        <v>144</v>
      </c>
      <c r="G66" s="51">
        <v>158671</v>
      </c>
      <c r="H66" s="20" t="s">
        <v>144</v>
      </c>
      <c r="I66" s="51">
        <v>134446</v>
      </c>
      <c r="J66" s="20" t="s">
        <v>144</v>
      </c>
      <c r="K66" s="51">
        <v>112823</v>
      </c>
      <c r="L66" s="20" t="s">
        <v>144</v>
      </c>
      <c r="M66" s="51">
        <v>97314</v>
      </c>
      <c r="N66" s="51" t="s">
        <v>144</v>
      </c>
    </row>
    <row r="67" spans="2:14" x14ac:dyDescent="0.15">
      <c r="D67" s="68"/>
      <c r="E67" s="51"/>
      <c r="F67" s="20"/>
      <c r="G67" s="51"/>
      <c r="H67" s="20"/>
      <c r="I67" s="51"/>
      <c r="J67" s="20"/>
      <c r="K67" s="51"/>
      <c r="L67" s="20"/>
      <c r="M67" s="51"/>
      <c r="N67" s="51"/>
    </row>
    <row r="68" spans="2:14" x14ac:dyDescent="0.15">
      <c r="C68" s="7" t="s">
        <v>58</v>
      </c>
      <c r="D68" s="68" t="s">
        <v>245</v>
      </c>
      <c r="E68" s="51">
        <v>8743</v>
      </c>
      <c r="F68" s="20" t="s">
        <v>144</v>
      </c>
      <c r="G68" s="51">
        <v>9930</v>
      </c>
      <c r="H68" s="20" t="s">
        <v>144</v>
      </c>
      <c r="I68" s="51">
        <v>12043</v>
      </c>
      <c r="J68" s="20" t="s">
        <v>144</v>
      </c>
      <c r="K68" s="51">
        <v>14171</v>
      </c>
      <c r="L68" s="20" t="s">
        <v>144</v>
      </c>
      <c r="M68" s="51">
        <v>16550</v>
      </c>
      <c r="N68" s="51" t="s">
        <v>144</v>
      </c>
    </row>
    <row r="69" spans="2:14" x14ac:dyDescent="0.15">
      <c r="D69" s="68" t="s">
        <v>246</v>
      </c>
      <c r="E69" s="51">
        <v>444120</v>
      </c>
      <c r="F69" s="20" t="s">
        <v>144</v>
      </c>
      <c r="G69" s="51">
        <v>501949</v>
      </c>
      <c r="H69" s="20" t="s">
        <v>144</v>
      </c>
      <c r="I69" s="51">
        <v>589136</v>
      </c>
      <c r="J69" s="20" t="s">
        <v>144</v>
      </c>
      <c r="K69" s="51">
        <v>713835</v>
      </c>
      <c r="L69" s="20" t="s">
        <v>144</v>
      </c>
      <c r="M69" s="51">
        <v>855687</v>
      </c>
      <c r="N69" s="51" t="s">
        <v>144</v>
      </c>
    </row>
    <row r="70" spans="2:14" x14ac:dyDescent="0.15">
      <c r="D70" s="68"/>
      <c r="E70" s="51"/>
      <c r="F70" s="20"/>
      <c r="G70" s="51"/>
      <c r="H70" s="20"/>
      <c r="I70" s="51"/>
      <c r="J70" s="20"/>
      <c r="K70" s="51"/>
      <c r="L70" s="20"/>
      <c r="M70" s="51"/>
      <c r="N70" s="51"/>
    </row>
    <row r="71" spans="2:14" x14ac:dyDescent="0.15">
      <c r="C71" s="7" t="s">
        <v>59</v>
      </c>
      <c r="D71" s="68" t="s">
        <v>245</v>
      </c>
      <c r="E71" s="51">
        <v>37</v>
      </c>
      <c r="F71" s="20" t="s">
        <v>144</v>
      </c>
      <c r="G71" s="51">
        <v>23</v>
      </c>
      <c r="H71" s="20" t="s">
        <v>144</v>
      </c>
      <c r="I71" s="51">
        <v>22</v>
      </c>
      <c r="J71" s="20" t="s">
        <v>144</v>
      </c>
      <c r="K71" s="51">
        <v>21</v>
      </c>
      <c r="L71" s="20" t="s">
        <v>144</v>
      </c>
      <c r="M71" s="51">
        <v>37</v>
      </c>
      <c r="N71" s="51" t="s">
        <v>144</v>
      </c>
    </row>
    <row r="72" spans="2:14" x14ac:dyDescent="0.15">
      <c r="D72" s="68" t="s">
        <v>246</v>
      </c>
      <c r="E72" s="51">
        <v>446</v>
      </c>
      <c r="F72" s="20" t="s">
        <v>144</v>
      </c>
      <c r="G72" s="51">
        <v>226</v>
      </c>
      <c r="H72" s="20" t="s">
        <v>144</v>
      </c>
      <c r="I72" s="51">
        <v>261</v>
      </c>
      <c r="J72" s="20" t="s">
        <v>144</v>
      </c>
      <c r="K72" s="51">
        <v>183</v>
      </c>
      <c r="L72" s="20" t="s">
        <v>144</v>
      </c>
      <c r="M72" s="51">
        <v>557</v>
      </c>
      <c r="N72" s="51" t="s">
        <v>144</v>
      </c>
    </row>
    <row r="73" spans="2:14" x14ac:dyDescent="0.15">
      <c r="D73" s="68"/>
      <c r="E73" s="51"/>
      <c r="F73" s="20"/>
      <c r="G73" s="51"/>
      <c r="H73" s="20"/>
      <c r="I73" s="51"/>
      <c r="J73" s="20"/>
      <c r="K73" s="51"/>
      <c r="L73" s="20"/>
      <c r="M73" s="51"/>
      <c r="N73" s="51"/>
    </row>
    <row r="74" spans="2:14" x14ac:dyDescent="0.15">
      <c r="C74" s="7" t="s">
        <v>65</v>
      </c>
      <c r="D74" s="68" t="s">
        <v>245</v>
      </c>
      <c r="E74" s="51">
        <v>501</v>
      </c>
      <c r="F74" s="20" t="s">
        <v>144</v>
      </c>
      <c r="G74" s="51">
        <v>549</v>
      </c>
      <c r="H74" s="20" t="s">
        <v>144</v>
      </c>
      <c r="I74" s="51">
        <v>515</v>
      </c>
      <c r="J74" s="20" t="s">
        <v>144</v>
      </c>
      <c r="K74" s="51">
        <v>498</v>
      </c>
      <c r="L74" s="20" t="s">
        <v>144</v>
      </c>
      <c r="M74" s="51">
        <v>494</v>
      </c>
      <c r="N74" s="51" t="s">
        <v>144</v>
      </c>
    </row>
    <row r="75" spans="2:14" x14ac:dyDescent="0.15">
      <c r="D75" s="68" t="s">
        <v>246</v>
      </c>
      <c r="E75" s="51">
        <v>25050</v>
      </c>
      <c r="F75" s="20" t="s">
        <v>144</v>
      </c>
      <c r="G75" s="51">
        <v>27450</v>
      </c>
      <c r="H75" s="20" t="s">
        <v>144</v>
      </c>
      <c r="I75" s="51">
        <v>25750</v>
      </c>
      <c r="J75" s="20" t="s">
        <v>144</v>
      </c>
      <c r="K75" s="51">
        <v>24900</v>
      </c>
      <c r="L75" s="20" t="s">
        <v>144</v>
      </c>
      <c r="M75" s="51">
        <v>24700</v>
      </c>
      <c r="N75" s="51" t="s">
        <v>144</v>
      </c>
    </row>
    <row r="76" spans="2:14" x14ac:dyDescent="0.15">
      <c r="D76" s="68"/>
      <c r="E76" s="51"/>
      <c r="F76" s="20"/>
      <c r="G76" s="51"/>
      <c r="H76" s="20"/>
      <c r="I76" s="51"/>
      <c r="J76" s="20"/>
      <c r="K76" s="51"/>
      <c r="L76" s="20"/>
      <c r="M76" s="51"/>
      <c r="N76" s="51"/>
    </row>
    <row r="77" spans="2:14" x14ac:dyDescent="0.15">
      <c r="C77" s="7" t="s">
        <v>175</v>
      </c>
      <c r="D77" s="68" t="s">
        <v>245</v>
      </c>
      <c r="E77" s="51">
        <v>7424</v>
      </c>
      <c r="F77" s="20" t="s">
        <v>144</v>
      </c>
      <c r="G77" s="51">
        <v>6670</v>
      </c>
      <c r="H77" s="20" t="s">
        <v>144</v>
      </c>
      <c r="I77" s="51">
        <v>6135</v>
      </c>
      <c r="J77" s="20" t="s">
        <v>144</v>
      </c>
      <c r="K77" s="51">
        <v>5268</v>
      </c>
      <c r="L77" s="20" t="s">
        <v>144</v>
      </c>
      <c r="M77" s="51">
        <v>4787</v>
      </c>
      <c r="N77" s="51" t="s">
        <v>144</v>
      </c>
    </row>
    <row r="78" spans="2:14" x14ac:dyDescent="0.15">
      <c r="C78" s="7" t="s">
        <v>250</v>
      </c>
      <c r="D78" s="68" t="s">
        <v>246</v>
      </c>
      <c r="E78" s="51">
        <v>3115424</v>
      </c>
      <c r="F78" s="20" t="s">
        <v>144</v>
      </c>
      <c r="G78" s="51">
        <v>2797910</v>
      </c>
      <c r="H78" s="20" t="s">
        <v>144</v>
      </c>
      <c r="I78" s="51">
        <v>2573848</v>
      </c>
      <c r="J78" s="20" t="s">
        <v>144</v>
      </c>
      <c r="K78" s="51">
        <v>2208323</v>
      </c>
      <c r="L78" s="20" t="s">
        <v>144</v>
      </c>
      <c r="M78" s="51">
        <v>2316631</v>
      </c>
      <c r="N78" s="51" t="s">
        <v>144</v>
      </c>
    </row>
    <row r="79" spans="2:14" x14ac:dyDescent="0.15">
      <c r="D79" s="68"/>
      <c r="E79" s="51"/>
      <c r="F79" s="20"/>
      <c r="G79" s="51"/>
      <c r="H79" s="20"/>
      <c r="I79" s="51"/>
      <c r="J79" s="20"/>
      <c r="K79" s="51"/>
      <c r="L79" s="51"/>
      <c r="M79" s="51"/>
      <c r="N79" s="51"/>
    </row>
    <row r="80" spans="2:14" x14ac:dyDescent="0.15">
      <c r="B80" s="7" t="s">
        <v>252</v>
      </c>
      <c r="D80" s="68" t="s">
        <v>245</v>
      </c>
      <c r="E80" s="51" t="s">
        <v>348</v>
      </c>
      <c r="F80" s="20" t="s">
        <v>144</v>
      </c>
      <c r="G80" s="51" t="s">
        <v>348</v>
      </c>
      <c r="H80" s="20" t="s">
        <v>144</v>
      </c>
      <c r="I80" s="51" t="s">
        <v>348</v>
      </c>
      <c r="J80" s="20" t="s">
        <v>144</v>
      </c>
      <c r="K80" s="51" t="s">
        <v>348</v>
      </c>
      <c r="L80" s="51" t="s">
        <v>144</v>
      </c>
      <c r="M80" s="51" t="s">
        <v>348</v>
      </c>
      <c r="N80" s="51" t="s">
        <v>144</v>
      </c>
    </row>
    <row r="81" spans="1:14" x14ac:dyDescent="0.15">
      <c r="B81" s="7" t="s">
        <v>253</v>
      </c>
      <c r="D81" s="68" t="s">
        <v>246</v>
      </c>
      <c r="E81" s="51" t="s">
        <v>348</v>
      </c>
      <c r="F81" s="20" t="s">
        <v>144</v>
      </c>
      <c r="G81" s="51" t="s">
        <v>348</v>
      </c>
      <c r="H81" s="20" t="s">
        <v>144</v>
      </c>
      <c r="I81" s="51" t="s">
        <v>348</v>
      </c>
      <c r="J81" s="20" t="s">
        <v>144</v>
      </c>
      <c r="K81" s="51" t="s">
        <v>348</v>
      </c>
      <c r="L81" s="51" t="s">
        <v>144</v>
      </c>
      <c r="M81" s="51" t="s">
        <v>348</v>
      </c>
      <c r="N81" s="51" t="s">
        <v>144</v>
      </c>
    </row>
    <row r="82" spans="1:14" ht="3.75" customHeight="1" x14ac:dyDescent="0.15">
      <c r="A82" s="4"/>
      <c r="B82" s="4"/>
      <c r="C82" s="4"/>
      <c r="D82" s="9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15">
      <c r="A83" s="7" t="s">
        <v>217</v>
      </c>
    </row>
    <row r="84" spans="1:14" x14ac:dyDescent="0.15">
      <c r="A84" s="7" t="s">
        <v>341</v>
      </c>
      <c r="D84" s="7"/>
    </row>
    <row r="85" spans="1:14" ht="12" customHeight="1" x14ac:dyDescent="0.15">
      <c r="C85" s="7" t="s">
        <v>384</v>
      </c>
    </row>
  </sheetData>
  <mergeCells count="6">
    <mergeCell ref="A2:D3"/>
    <mergeCell ref="K2:L2"/>
    <mergeCell ref="M2:N2"/>
    <mergeCell ref="E2:F2"/>
    <mergeCell ref="G2:H2"/>
    <mergeCell ref="I2:J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13"/>
  <sheetViews>
    <sheetView zoomScaleNormal="100" workbookViewId="0"/>
  </sheetViews>
  <sheetFormatPr defaultColWidth="9.140625" defaultRowHeight="11.25" x14ac:dyDescent="0.15"/>
  <cols>
    <col min="1" max="2" width="2.140625" style="7" customWidth="1"/>
    <col min="3" max="3" width="18.5703125" style="7" customWidth="1"/>
    <col min="4" max="8" width="13" style="7" customWidth="1"/>
    <col min="9" max="10" width="10.7109375" style="7" customWidth="1"/>
    <col min="11" max="16384" width="9.140625" style="7"/>
  </cols>
  <sheetData>
    <row r="1" spans="1:8" s="6" customFormat="1" ht="17.25" x14ac:dyDescent="0.2">
      <c r="A1" s="62" t="s">
        <v>331</v>
      </c>
    </row>
    <row r="2" spans="1:8" ht="25.5" customHeight="1" x14ac:dyDescent="0.15">
      <c r="A2" s="162" t="s">
        <v>332</v>
      </c>
      <c r="B2" s="162"/>
      <c r="C2" s="163"/>
      <c r="D2" s="74" t="s">
        <v>326</v>
      </c>
      <c r="E2" s="77" t="s">
        <v>340</v>
      </c>
      <c r="F2" s="77" t="s">
        <v>344</v>
      </c>
      <c r="G2" s="77" t="s">
        <v>357</v>
      </c>
      <c r="H2" s="77" t="s">
        <v>370</v>
      </c>
    </row>
    <row r="3" spans="1:8" ht="25.5" customHeight="1" x14ac:dyDescent="0.15">
      <c r="A3" s="7" t="s">
        <v>67</v>
      </c>
      <c r="C3" s="67"/>
      <c r="E3" s="66"/>
      <c r="F3" s="66"/>
      <c r="G3" s="66"/>
      <c r="H3" s="66"/>
    </row>
    <row r="4" spans="1:8" ht="25.5" customHeight="1" x14ac:dyDescent="0.15">
      <c r="B4" s="7" t="s">
        <v>232</v>
      </c>
      <c r="C4" s="68"/>
      <c r="D4" s="7">
        <v>313</v>
      </c>
      <c r="E4" s="7">
        <v>315</v>
      </c>
      <c r="F4" s="7">
        <v>314</v>
      </c>
      <c r="G4" s="8">
        <v>311</v>
      </c>
      <c r="H4" s="8">
        <v>311</v>
      </c>
    </row>
    <row r="5" spans="1:8" ht="25.5" customHeight="1" x14ac:dyDescent="0.15">
      <c r="B5" s="7" t="s">
        <v>333</v>
      </c>
      <c r="C5" s="68"/>
      <c r="D5" s="51">
        <v>3162</v>
      </c>
      <c r="E5" s="70">
        <v>3152</v>
      </c>
      <c r="F5" s="70">
        <v>3147</v>
      </c>
      <c r="G5" s="102">
        <v>3174</v>
      </c>
      <c r="H5" s="102">
        <v>3162</v>
      </c>
    </row>
    <row r="6" spans="1:8" ht="25.5" customHeight="1" x14ac:dyDescent="0.15">
      <c r="B6" s="7" t="s">
        <v>388</v>
      </c>
      <c r="C6" s="68"/>
      <c r="D6" s="51">
        <v>445346</v>
      </c>
      <c r="E6" s="51">
        <v>447375</v>
      </c>
      <c r="F6" s="51">
        <v>443408</v>
      </c>
      <c r="G6" s="51">
        <v>455004</v>
      </c>
      <c r="H6" s="51">
        <v>469852</v>
      </c>
    </row>
    <row r="7" spans="1:8" ht="25.5" customHeight="1" x14ac:dyDescent="0.15">
      <c r="C7" s="68"/>
    </row>
    <row r="8" spans="1:8" ht="25.5" customHeight="1" x14ac:dyDescent="0.15">
      <c r="B8" s="7" t="s">
        <v>334</v>
      </c>
      <c r="C8" s="68"/>
      <c r="D8" s="51"/>
      <c r="E8" s="51"/>
      <c r="F8" s="51"/>
      <c r="G8" s="51"/>
      <c r="H8" s="51"/>
    </row>
    <row r="9" spans="1:8" ht="25.5" customHeight="1" x14ac:dyDescent="0.15">
      <c r="C9" s="68" t="s">
        <v>157</v>
      </c>
      <c r="D9" s="51">
        <v>66303</v>
      </c>
      <c r="E9" s="51">
        <v>66183</v>
      </c>
      <c r="F9" s="51">
        <v>59085</v>
      </c>
      <c r="G9" s="51">
        <v>62832</v>
      </c>
      <c r="H9" s="51">
        <v>65865</v>
      </c>
    </row>
    <row r="10" spans="1:8" ht="25.5" customHeight="1" x14ac:dyDescent="0.15">
      <c r="C10" s="68" t="s">
        <v>335</v>
      </c>
      <c r="D10" s="51">
        <v>966817</v>
      </c>
      <c r="E10" s="51">
        <v>998539</v>
      </c>
      <c r="F10" s="51">
        <v>961971</v>
      </c>
      <c r="G10" s="51">
        <v>981218</v>
      </c>
      <c r="H10" s="51">
        <v>1106653</v>
      </c>
    </row>
    <row r="11" spans="1:8" ht="3.75" customHeight="1" x14ac:dyDescent="0.15">
      <c r="A11" s="4"/>
      <c r="B11" s="4"/>
      <c r="C11" s="9"/>
      <c r="D11" s="5"/>
      <c r="E11" s="5"/>
      <c r="F11" s="5"/>
      <c r="G11" s="4"/>
      <c r="H11" s="4"/>
    </row>
    <row r="12" spans="1:8" ht="11.25" customHeight="1" x14ac:dyDescent="0.15">
      <c r="A12" s="7" t="s">
        <v>233</v>
      </c>
    </row>
    <row r="13" spans="1:8" x14ac:dyDescent="0.15">
      <c r="A13" s="75" t="s">
        <v>255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55"/>
  <sheetViews>
    <sheetView zoomScaleNormal="100" workbookViewId="0"/>
  </sheetViews>
  <sheetFormatPr defaultColWidth="9.140625" defaultRowHeight="11.25" x14ac:dyDescent="0.15"/>
  <cols>
    <col min="1" max="2" width="2.140625" style="78" customWidth="1"/>
    <col min="3" max="3" width="25.85546875" style="78" customWidth="1"/>
    <col min="4" max="4" width="13.7109375" style="78" customWidth="1"/>
    <col min="5" max="8" width="13.28515625" style="78" customWidth="1"/>
    <col min="9" max="15" width="13.7109375" style="78" customWidth="1"/>
    <col min="16" max="16384" width="9.140625" style="78"/>
  </cols>
  <sheetData>
    <row r="1" spans="1:8" s="76" customFormat="1" ht="17.25" x14ac:dyDescent="0.2">
      <c r="A1" s="76" t="s">
        <v>256</v>
      </c>
    </row>
    <row r="2" spans="1:8" ht="15" customHeight="1" x14ac:dyDescent="0.15">
      <c r="A2" s="174" t="s">
        <v>242</v>
      </c>
      <c r="B2" s="174"/>
      <c r="C2" s="175"/>
      <c r="D2" s="74" t="s">
        <v>340</v>
      </c>
      <c r="E2" s="77" t="s">
        <v>343</v>
      </c>
      <c r="F2" s="77" t="s">
        <v>349</v>
      </c>
      <c r="G2" s="77" t="s">
        <v>369</v>
      </c>
      <c r="H2" s="77" t="s">
        <v>378</v>
      </c>
    </row>
    <row r="3" spans="1:8" ht="15" customHeight="1" x14ac:dyDescent="0.15">
      <c r="A3" s="78" t="s">
        <v>107</v>
      </c>
      <c r="C3" s="79"/>
      <c r="D3" s="80">
        <v>88154</v>
      </c>
      <c r="E3" s="81">
        <v>90735</v>
      </c>
      <c r="F3" s="81">
        <v>93921</v>
      </c>
      <c r="G3" s="81">
        <v>97427</v>
      </c>
      <c r="H3" s="81">
        <v>101234</v>
      </c>
    </row>
    <row r="4" spans="1:8" ht="15" customHeight="1" x14ac:dyDescent="0.15">
      <c r="C4" s="79"/>
      <c r="D4" s="80"/>
      <c r="E4" s="80"/>
      <c r="F4" s="80"/>
      <c r="G4" s="80"/>
      <c r="H4" s="80"/>
    </row>
    <row r="5" spans="1:8" ht="15" customHeight="1" x14ac:dyDescent="0.15">
      <c r="A5" s="78" t="s">
        <v>68</v>
      </c>
      <c r="C5" s="79"/>
      <c r="D5" s="80">
        <v>314</v>
      </c>
      <c r="E5" s="80">
        <v>313</v>
      </c>
      <c r="F5" s="80">
        <v>310</v>
      </c>
      <c r="G5" s="80">
        <v>311</v>
      </c>
      <c r="H5" s="80">
        <v>306</v>
      </c>
    </row>
    <row r="6" spans="1:8" ht="15" customHeight="1" x14ac:dyDescent="0.15">
      <c r="C6" s="79"/>
      <c r="D6" s="80"/>
      <c r="E6" s="80"/>
      <c r="F6" s="80"/>
      <c r="G6" s="80"/>
      <c r="H6" s="80"/>
    </row>
    <row r="7" spans="1:8" ht="15" customHeight="1" x14ac:dyDescent="0.15">
      <c r="A7" s="78" t="s">
        <v>254</v>
      </c>
      <c r="C7" s="79"/>
      <c r="D7" s="80"/>
      <c r="E7" s="80"/>
      <c r="F7" s="80"/>
      <c r="G7" s="80"/>
      <c r="H7" s="80"/>
    </row>
    <row r="8" spans="1:8" ht="15" customHeight="1" x14ac:dyDescent="0.15">
      <c r="C8" s="79" t="s">
        <v>108</v>
      </c>
      <c r="D8" s="80">
        <v>1186703</v>
      </c>
      <c r="E8" s="80">
        <v>1188133</v>
      </c>
      <c r="F8" s="80">
        <v>1181497</v>
      </c>
      <c r="G8" s="80">
        <v>1209302</v>
      </c>
      <c r="H8" s="80">
        <v>1214120</v>
      </c>
    </row>
    <row r="9" spans="1:8" ht="15" customHeight="1" x14ac:dyDescent="0.15">
      <c r="C9" s="79" t="s">
        <v>109</v>
      </c>
      <c r="D9" s="80">
        <v>1183568</v>
      </c>
      <c r="E9" s="80">
        <v>1185007</v>
      </c>
      <c r="F9" s="80">
        <v>1178350</v>
      </c>
      <c r="G9" s="80">
        <v>1206160</v>
      </c>
      <c r="H9" s="80">
        <v>1210860</v>
      </c>
    </row>
    <row r="10" spans="1:8" ht="15" customHeight="1" x14ac:dyDescent="0.15">
      <c r="C10" s="79" t="s">
        <v>110</v>
      </c>
      <c r="D10" s="80">
        <v>3135</v>
      </c>
      <c r="E10" s="80">
        <v>3126</v>
      </c>
      <c r="F10" s="80">
        <v>3147</v>
      </c>
      <c r="G10" s="80">
        <v>3142</v>
      </c>
      <c r="H10" s="80">
        <v>3260</v>
      </c>
    </row>
    <row r="11" spans="1:8" ht="15" customHeight="1" x14ac:dyDescent="0.15">
      <c r="C11" s="79"/>
      <c r="D11" s="80"/>
      <c r="E11" s="80"/>
      <c r="F11" s="80"/>
      <c r="G11" s="80"/>
      <c r="H11" s="80"/>
    </row>
    <row r="12" spans="1:8" ht="15" customHeight="1" x14ac:dyDescent="0.15">
      <c r="A12" s="78" t="s">
        <v>162</v>
      </c>
      <c r="C12" s="79"/>
      <c r="D12" s="80"/>
      <c r="E12" s="80"/>
      <c r="F12" s="80"/>
      <c r="G12" s="80"/>
      <c r="H12" s="80"/>
    </row>
    <row r="13" spans="1:8" ht="15" customHeight="1" x14ac:dyDescent="0.15">
      <c r="C13" s="79" t="s">
        <v>257</v>
      </c>
      <c r="D13" s="80">
        <v>310030</v>
      </c>
      <c r="E13" s="80">
        <v>307352</v>
      </c>
      <c r="F13" s="80">
        <v>313593</v>
      </c>
      <c r="G13" s="80">
        <v>315619</v>
      </c>
      <c r="H13" s="80">
        <v>320119</v>
      </c>
    </row>
    <row r="14" spans="1:8" ht="15" customHeight="1" x14ac:dyDescent="0.15">
      <c r="A14" s="82"/>
      <c r="C14" s="79" t="s">
        <v>109</v>
      </c>
      <c r="D14" s="80">
        <v>309668</v>
      </c>
      <c r="E14" s="80">
        <v>306994</v>
      </c>
      <c r="F14" s="80">
        <v>313216</v>
      </c>
      <c r="G14" s="80">
        <v>315219</v>
      </c>
      <c r="H14" s="80">
        <v>319687</v>
      </c>
    </row>
    <row r="15" spans="1:8" ht="15" customHeight="1" x14ac:dyDescent="0.15">
      <c r="A15" s="82"/>
      <c r="C15" s="79" t="s">
        <v>110</v>
      </c>
      <c r="D15" s="80">
        <v>446665</v>
      </c>
      <c r="E15" s="80">
        <v>442923</v>
      </c>
      <c r="F15" s="80">
        <v>454888</v>
      </c>
      <c r="G15" s="80">
        <v>469467</v>
      </c>
      <c r="H15" s="80">
        <v>480663</v>
      </c>
    </row>
    <row r="16" spans="1:8" ht="15" customHeight="1" x14ac:dyDescent="0.15">
      <c r="A16" s="82"/>
      <c r="C16" s="79"/>
      <c r="D16" s="80"/>
      <c r="E16" s="80"/>
      <c r="F16" s="80"/>
      <c r="G16" s="80"/>
      <c r="H16" s="80"/>
    </row>
    <row r="17" spans="1:8" ht="15" customHeight="1" x14ac:dyDescent="0.15">
      <c r="A17" s="78" t="s">
        <v>176</v>
      </c>
      <c r="C17" s="79"/>
      <c r="D17" s="80"/>
      <c r="E17" s="80"/>
      <c r="F17" s="80"/>
      <c r="G17" s="80"/>
      <c r="H17" s="80"/>
    </row>
    <row r="18" spans="1:8" ht="15" customHeight="1" x14ac:dyDescent="0.15">
      <c r="C18" s="79" t="s">
        <v>258</v>
      </c>
      <c r="D18" s="80">
        <v>935548781</v>
      </c>
      <c r="E18" s="80">
        <v>932157051</v>
      </c>
      <c r="F18" s="80">
        <v>954542883</v>
      </c>
      <c r="G18" s="80">
        <v>973577526</v>
      </c>
      <c r="H18" s="80">
        <v>1000237053</v>
      </c>
    </row>
    <row r="19" spans="1:8" ht="15" customHeight="1" x14ac:dyDescent="0.15">
      <c r="A19" s="82"/>
      <c r="C19" s="79" t="s">
        <v>244</v>
      </c>
      <c r="D19" s="80">
        <v>928452041</v>
      </c>
      <c r="E19" s="80">
        <v>913899717</v>
      </c>
      <c r="F19" s="80">
        <v>940166771</v>
      </c>
      <c r="G19" s="80">
        <v>959598622</v>
      </c>
      <c r="H19" s="80">
        <v>988427202</v>
      </c>
    </row>
    <row r="20" spans="1:8" ht="15" customHeight="1" x14ac:dyDescent="0.15">
      <c r="A20" s="82"/>
      <c r="C20" s="79"/>
      <c r="D20" s="80"/>
      <c r="E20" s="80"/>
      <c r="F20" s="80"/>
      <c r="G20" s="80"/>
      <c r="H20" s="80"/>
    </row>
    <row r="21" spans="1:8" ht="15" customHeight="1" x14ac:dyDescent="0.15">
      <c r="A21" s="78" t="s">
        <v>177</v>
      </c>
      <c r="C21" s="79"/>
      <c r="D21" s="80"/>
      <c r="E21" s="80"/>
      <c r="F21" s="80"/>
      <c r="G21" s="80"/>
      <c r="H21" s="80"/>
    </row>
    <row r="22" spans="1:8" ht="15" customHeight="1" x14ac:dyDescent="0.15">
      <c r="C22" s="79" t="s">
        <v>245</v>
      </c>
      <c r="D22" s="80">
        <v>1663232</v>
      </c>
      <c r="E22" s="80">
        <v>1676184</v>
      </c>
      <c r="F22" s="80">
        <v>1673911</v>
      </c>
      <c r="G22" s="80">
        <v>1664035</v>
      </c>
      <c r="H22" s="80">
        <v>1671756</v>
      </c>
    </row>
    <row r="23" spans="1:8" ht="15" customHeight="1" x14ac:dyDescent="0.15">
      <c r="B23" s="82"/>
      <c r="C23" s="79" t="s">
        <v>259</v>
      </c>
      <c r="D23" s="80">
        <v>742796</v>
      </c>
      <c r="E23" s="80">
        <v>735888</v>
      </c>
      <c r="F23" s="80">
        <v>732609</v>
      </c>
      <c r="G23" s="80">
        <v>722702</v>
      </c>
      <c r="H23" s="80">
        <v>729740</v>
      </c>
    </row>
    <row r="24" spans="1:8" ht="15" customHeight="1" x14ac:dyDescent="0.15">
      <c r="B24" s="78" t="s">
        <v>111</v>
      </c>
      <c r="C24" s="79"/>
      <c r="D24" s="80"/>
      <c r="E24" s="80"/>
      <c r="F24" s="80"/>
      <c r="G24" s="80"/>
      <c r="H24" s="80"/>
    </row>
    <row r="25" spans="1:8" ht="15" customHeight="1" x14ac:dyDescent="0.15">
      <c r="C25" s="79" t="s">
        <v>245</v>
      </c>
      <c r="D25" s="80">
        <v>1327036</v>
      </c>
      <c r="E25" s="80">
        <v>1341689</v>
      </c>
      <c r="F25" s="80">
        <v>1340167</v>
      </c>
      <c r="G25" s="80">
        <v>1331348</v>
      </c>
      <c r="H25" s="80">
        <v>1339321</v>
      </c>
    </row>
    <row r="26" spans="1:8" ht="15" customHeight="1" x14ac:dyDescent="0.15">
      <c r="C26" s="79" t="s">
        <v>259</v>
      </c>
      <c r="D26" s="80">
        <v>667671</v>
      </c>
      <c r="E26" s="80">
        <v>661612</v>
      </c>
      <c r="F26" s="80">
        <v>660013</v>
      </c>
      <c r="G26" s="80">
        <v>650741</v>
      </c>
      <c r="H26" s="80">
        <v>657379</v>
      </c>
    </row>
    <row r="27" spans="1:8" ht="15" customHeight="1" x14ac:dyDescent="0.15">
      <c r="B27" s="78" t="s">
        <v>158</v>
      </c>
      <c r="C27" s="79"/>
      <c r="D27" s="80"/>
      <c r="E27" s="80"/>
      <c r="F27" s="80"/>
      <c r="G27" s="80"/>
      <c r="H27" s="80"/>
    </row>
    <row r="28" spans="1:8" ht="15" customHeight="1" x14ac:dyDescent="0.15">
      <c r="C28" s="79" t="s">
        <v>245</v>
      </c>
      <c r="D28" s="80">
        <v>15402</v>
      </c>
      <c r="E28" s="80">
        <v>12844</v>
      </c>
      <c r="F28" s="80">
        <v>10423</v>
      </c>
      <c r="G28" s="80">
        <v>8293</v>
      </c>
      <c r="H28" s="80">
        <v>6677</v>
      </c>
    </row>
    <row r="29" spans="1:8" ht="15" customHeight="1" x14ac:dyDescent="0.15">
      <c r="C29" s="79" t="s">
        <v>259</v>
      </c>
      <c r="D29" s="80">
        <v>1701100</v>
      </c>
      <c r="E29" s="80">
        <v>1679812</v>
      </c>
      <c r="F29" s="80">
        <v>1649090</v>
      </c>
      <c r="G29" s="80">
        <v>1617243</v>
      </c>
      <c r="H29" s="80">
        <v>1617572</v>
      </c>
    </row>
    <row r="30" spans="1:8" ht="15" customHeight="1" x14ac:dyDescent="0.15">
      <c r="B30" s="78" t="s">
        <v>112</v>
      </c>
      <c r="C30" s="79"/>
      <c r="D30" s="80"/>
      <c r="E30" s="80"/>
      <c r="F30" s="80"/>
      <c r="G30" s="80"/>
      <c r="H30" s="80"/>
    </row>
    <row r="31" spans="1:8" ht="15" customHeight="1" x14ac:dyDescent="0.15">
      <c r="C31" s="79" t="s">
        <v>245</v>
      </c>
      <c r="D31" s="80">
        <v>10403</v>
      </c>
      <c r="E31" s="80">
        <v>8478</v>
      </c>
      <c r="F31" s="80">
        <v>6778</v>
      </c>
      <c r="G31" s="80">
        <v>5264</v>
      </c>
      <c r="H31" s="80">
        <v>4138</v>
      </c>
    </row>
    <row r="32" spans="1:8" ht="15" customHeight="1" x14ac:dyDescent="0.15">
      <c r="C32" s="79" t="s">
        <v>259</v>
      </c>
      <c r="D32" s="80">
        <v>370245</v>
      </c>
      <c r="E32" s="80">
        <v>369854</v>
      </c>
      <c r="F32" s="80">
        <v>370818</v>
      </c>
      <c r="G32" s="80">
        <v>369967</v>
      </c>
      <c r="H32" s="80">
        <v>380130</v>
      </c>
    </row>
    <row r="33" spans="2:8" ht="15" customHeight="1" x14ac:dyDescent="0.15">
      <c r="B33" s="78" t="s">
        <v>260</v>
      </c>
      <c r="C33" s="79"/>
      <c r="D33" s="80"/>
      <c r="E33" s="80"/>
      <c r="F33" s="80"/>
      <c r="G33" s="80"/>
      <c r="H33" s="80"/>
    </row>
    <row r="34" spans="2:8" ht="15" customHeight="1" x14ac:dyDescent="0.15">
      <c r="C34" s="79" t="s">
        <v>245</v>
      </c>
      <c r="D34" s="80">
        <v>24602</v>
      </c>
      <c r="E34" s="80">
        <v>25390</v>
      </c>
      <c r="F34" s="80">
        <v>26136</v>
      </c>
      <c r="G34" s="80">
        <v>26974</v>
      </c>
      <c r="H34" s="80">
        <v>27977</v>
      </c>
    </row>
    <row r="35" spans="2:8" ht="15" customHeight="1" x14ac:dyDescent="0.15">
      <c r="B35" s="83"/>
      <c r="C35" s="79" t="s">
        <v>259</v>
      </c>
      <c r="D35" s="80">
        <v>726624</v>
      </c>
      <c r="E35" s="80">
        <v>722278</v>
      </c>
      <c r="F35" s="80">
        <v>716187</v>
      </c>
      <c r="G35" s="80">
        <v>708525</v>
      </c>
      <c r="H35" s="80">
        <v>716404</v>
      </c>
    </row>
    <row r="36" spans="2:8" ht="15" customHeight="1" x14ac:dyDescent="0.15">
      <c r="B36" s="78" t="s">
        <v>159</v>
      </c>
      <c r="C36" s="79"/>
      <c r="D36" s="80"/>
      <c r="E36" s="80"/>
      <c r="F36" s="80"/>
      <c r="G36" s="80"/>
      <c r="H36" s="80"/>
    </row>
    <row r="37" spans="2:8" ht="15" customHeight="1" x14ac:dyDescent="0.15">
      <c r="C37" s="79" t="s">
        <v>245</v>
      </c>
      <c r="D37" s="80">
        <v>2619</v>
      </c>
      <c r="E37" s="80">
        <v>2431</v>
      </c>
      <c r="F37" s="80">
        <v>2276</v>
      </c>
      <c r="G37" s="80">
        <v>2079</v>
      </c>
      <c r="H37" s="80">
        <v>1904</v>
      </c>
    </row>
    <row r="38" spans="2:8" ht="15" customHeight="1" x14ac:dyDescent="0.15">
      <c r="C38" s="79" t="s">
        <v>259</v>
      </c>
      <c r="D38" s="80">
        <v>1172591</v>
      </c>
      <c r="E38" s="80">
        <v>1159529</v>
      </c>
      <c r="F38" s="80">
        <v>1155482</v>
      </c>
      <c r="G38" s="80">
        <v>1140016</v>
      </c>
      <c r="H38" s="80">
        <v>1157452</v>
      </c>
    </row>
    <row r="39" spans="2:8" ht="15" customHeight="1" x14ac:dyDescent="0.15">
      <c r="B39" s="78" t="s">
        <v>261</v>
      </c>
      <c r="C39" s="79"/>
      <c r="D39" s="80"/>
      <c r="E39" s="80"/>
      <c r="F39" s="80"/>
      <c r="G39" s="80"/>
      <c r="H39" s="80"/>
    </row>
    <row r="40" spans="2:8" ht="15" customHeight="1" x14ac:dyDescent="0.15">
      <c r="C40" s="79" t="s">
        <v>245</v>
      </c>
      <c r="D40" s="80">
        <v>264592</v>
      </c>
      <c r="E40" s="80">
        <v>268254</v>
      </c>
      <c r="F40" s="80">
        <v>272428</v>
      </c>
      <c r="G40" s="80">
        <v>275829</v>
      </c>
      <c r="H40" s="80">
        <v>278629</v>
      </c>
    </row>
    <row r="41" spans="2:8" ht="15" customHeight="1" x14ac:dyDescent="0.15">
      <c r="B41" s="83"/>
      <c r="C41" s="79" t="s">
        <v>259</v>
      </c>
      <c r="D41" s="80">
        <v>1057057</v>
      </c>
      <c r="E41" s="80">
        <v>1053775</v>
      </c>
      <c r="F41" s="80">
        <v>1045801</v>
      </c>
      <c r="G41" s="80">
        <v>1033561</v>
      </c>
      <c r="H41" s="80">
        <v>1046165</v>
      </c>
    </row>
    <row r="42" spans="2:8" ht="15" customHeight="1" x14ac:dyDescent="0.15">
      <c r="B42" s="78" t="s">
        <v>160</v>
      </c>
      <c r="C42" s="79"/>
      <c r="D42" s="80"/>
      <c r="E42" s="80"/>
      <c r="F42" s="80"/>
      <c r="G42" s="80"/>
      <c r="H42" s="80"/>
    </row>
    <row r="43" spans="2:8" ht="15" customHeight="1" x14ac:dyDescent="0.15">
      <c r="C43" s="79" t="s">
        <v>245</v>
      </c>
      <c r="D43" s="80">
        <v>17442</v>
      </c>
      <c r="E43" s="80">
        <v>16085</v>
      </c>
      <c r="F43" s="80">
        <v>14829</v>
      </c>
      <c r="G43" s="80">
        <v>13506</v>
      </c>
      <c r="H43" s="80">
        <v>12457</v>
      </c>
    </row>
    <row r="44" spans="2:8" ht="15" customHeight="1" x14ac:dyDescent="0.15">
      <c r="C44" s="79" t="s">
        <v>259</v>
      </c>
      <c r="D44" s="80">
        <v>1055496</v>
      </c>
      <c r="E44" s="80">
        <v>1055251</v>
      </c>
      <c r="F44" s="80">
        <v>1051477</v>
      </c>
      <c r="G44" s="80">
        <v>1044067</v>
      </c>
      <c r="H44" s="80">
        <v>1059865</v>
      </c>
    </row>
    <row r="45" spans="2:8" ht="15" customHeight="1" x14ac:dyDescent="0.15">
      <c r="B45" s="78" t="s">
        <v>161</v>
      </c>
      <c r="C45" s="79"/>
      <c r="D45" s="80"/>
      <c r="E45" s="80"/>
      <c r="F45" s="80"/>
      <c r="G45" s="80"/>
      <c r="H45" s="80"/>
    </row>
    <row r="46" spans="2:8" ht="15" customHeight="1" x14ac:dyDescent="0.15">
      <c r="C46" s="79" t="s">
        <v>245</v>
      </c>
      <c r="D46" s="80">
        <v>1136</v>
      </c>
      <c r="E46" s="80">
        <v>1013</v>
      </c>
      <c r="F46" s="80">
        <v>874</v>
      </c>
      <c r="G46" s="80">
        <v>742</v>
      </c>
      <c r="H46" s="80">
        <v>653</v>
      </c>
    </row>
    <row r="47" spans="2:8" ht="15" customHeight="1" x14ac:dyDescent="0.15">
      <c r="B47" s="82"/>
      <c r="C47" s="79" t="s">
        <v>259</v>
      </c>
      <c r="D47" s="80">
        <v>281327</v>
      </c>
      <c r="E47" s="80">
        <v>281123</v>
      </c>
      <c r="F47" s="80">
        <v>282556</v>
      </c>
      <c r="G47" s="80">
        <v>283048</v>
      </c>
      <c r="H47" s="80">
        <v>291542</v>
      </c>
    </row>
    <row r="48" spans="2:8" ht="15" customHeight="1" x14ac:dyDescent="0.15">
      <c r="B48" s="82"/>
      <c r="C48" s="79"/>
      <c r="D48" s="80"/>
      <c r="E48" s="80"/>
      <c r="F48" s="80"/>
      <c r="G48" s="80"/>
      <c r="H48" s="80"/>
    </row>
    <row r="49" spans="1:8" ht="15" customHeight="1" x14ac:dyDescent="0.15">
      <c r="A49" s="78" t="s">
        <v>178</v>
      </c>
      <c r="C49" s="79"/>
      <c r="D49" s="80"/>
      <c r="E49" s="80"/>
      <c r="F49" s="80"/>
      <c r="G49" s="80"/>
      <c r="H49" s="80"/>
    </row>
    <row r="50" spans="1:8" ht="15" customHeight="1" x14ac:dyDescent="0.15">
      <c r="B50" s="78" t="s">
        <v>113</v>
      </c>
      <c r="C50" s="79"/>
      <c r="D50" s="80"/>
      <c r="E50" s="80"/>
      <c r="F50" s="80"/>
      <c r="G50" s="80"/>
      <c r="H50" s="80"/>
    </row>
    <row r="51" spans="1:8" ht="15" customHeight="1" x14ac:dyDescent="0.15">
      <c r="C51" s="79" t="s">
        <v>245</v>
      </c>
      <c r="D51" s="51">
        <v>49</v>
      </c>
      <c r="E51" s="51">
        <v>32</v>
      </c>
      <c r="F51" s="51">
        <v>46</v>
      </c>
      <c r="G51" s="51">
        <v>32</v>
      </c>
      <c r="H51" s="51" t="s">
        <v>386</v>
      </c>
    </row>
    <row r="52" spans="1:8" ht="15" customHeight="1" x14ac:dyDescent="0.15">
      <c r="C52" s="79" t="s">
        <v>262</v>
      </c>
      <c r="D52" s="51">
        <v>47093</v>
      </c>
      <c r="E52" s="51">
        <v>36510</v>
      </c>
      <c r="F52" s="51">
        <v>55298</v>
      </c>
      <c r="G52" s="51">
        <v>32887</v>
      </c>
      <c r="H52" s="51" t="s">
        <v>386</v>
      </c>
    </row>
    <row r="53" spans="1:8" ht="3.75" customHeight="1" x14ac:dyDescent="0.15">
      <c r="A53" s="84"/>
      <c r="B53" s="84"/>
      <c r="C53" s="85"/>
      <c r="D53" s="86"/>
      <c r="E53" s="86"/>
      <c r="F53" s="86"/>
      <c r="G53" s="86"/>
      <c r="H53" s="86"/>
    </row>
    <row r="54" spans="1:8" x14ac:dyDescent="0.15">
      <c r="A54" s="7" t="s">
        <v>216</v>
      </c>
    </row>
    <row r="55" spans="1:8" x14ac:dyDescent="0.15">
      <c r="A55" s="78" t="s">
        <v>263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87"/>
  <sheetViews>
    <sheetView zoomScaleNormal="100" workbookViewId="0">
      <pane xSplit="4" ySplit="4" topLeftCell="E5" activePane="bottomRight" state="frozen"/>
      <selection activeCell="O1" sqref="O1"/>
      <selection pane="topRight" activeCell="O1" sqref="O1"/>
      <selection pane="bottomLeft" activeCell="O1" sqref="O1"/>
      <selection pane="bottomRight"/>
    </sheetView>
  </sheetViews>
  <sheetFormatPr defaultColWidth="9.140625" defaultRowHeight="11.25" x14ac:dyDescent="0.15"/>
  <cols>
    <col min="1" max="2" width="2.140625" style="7" customWidth="1"/>
    <col min="3" max="3" width="13.28515625" style="7" customWidth="1"/>
    <col min="4" max="4" width="10.85546875" style="7" customWidth="1"/>
    <col min="5" max="14" width="8.5703125" style="7" customWidth="1"/>
    <col min="15" max="15" width="9.140625" style="7"/>
    <col min="16" max="16" width="7.7109375" style="7" customWidth="1"/>
    <col min="17" max="17" width="9.140625" style="7"/>
    <col min="18" max="18" width="7.7109375" style="7" customWidth="1"/>
    <col min="19" max="19" width="9.140625" style="7"/>
    <col min="20" max="20" width="7.7109375" style="7" customWidth="1"/>
    <col min="21" max="21" width="9.140625" style="7"/>
    <col min="22" max="22" width="7.7109375" style="7" customWidth="1"/>
    <col min="23" max="23" width="9.140625" style="7"/>
    <col min="24" max="24" width="7.7109375" style="7" customWidth="1"/>
    <col min="25" max="25" width="9.140625" style="7"/>
    <col min="26" max="26" width="7.7109375" style="7" customWidth="1"/>
    <col min="27" max="27" width="9.140625" style="7"/>
    <col min="28" max="28" width="7.7109375" style="7" customWidth="1"/>
    <col min="29" max="16384" width="9.140625" style="7"/>
  </cols>
  <sheetData>
    <row r="1" spans="1:14" s="6" customFormat="1" ht="17.25" x14ac:dyDescent="0.2">
      <c r="A1" s="62" t="s">
        <v>205</v>
      </c>
    </row>
    <row r="2" spans="1:14" x14ac:dyDescent="0.15">
      <c r="N2" s="8" t="s">
        <v>167</v>
      </c>
    </row>
    <row r="3" spans="1:14" ht="12" customHeight="1" x14ac:dyDescent="0.15">
      <c r="A3" s="157" t="s">
        <v>242</v>
      </c>
      <c r="B3" s="157"/>
      <c r="C3" s="157"/>
      <c r="D3" s="158"/>
      <c r="E3" s="161" t="s">
        <v>340</v>
      </c>
      <c r="F3" s="157"/>
      <c r="G3" s="161" t="s">
        <v>343</v>
      </c>
      <c r="H3" s="157"/>
      <c r="I3" s="161" t="s">
        <v>349</v>
      </c>
      <c r="J3" s="162"/>
      <c r="K3" s="161" t="s">
        <v>369</v>
      </c>
      <c r="L3" s="162"/>
      <c r="M3" s="161" t="s">
        <v>378</v>
      </c>
      <c r="N3" s="162"/>
    </row>
    <row r="4" spans="1:14" ht="12" customHeight="1" x14ac:dyDescent="0.15">
      <c r="A4" s="159"/>
      <c r="B4" s="159"/>
      <c r="C4" s="159"/>
      <c r="D4" s="160"/>
      <c r="E4" s="74" t="s">
        <v>211</v>
      </c>
      <c r="F4" s="137" t="s">
        <v>212</v>
      </c>
      <c r="G4" s="74" t="s">
        <v>211</v>
      </c>
      <c r="H4" s="137" t="s">
        <v>212</v>
      </c>
      <c r="I4" s="74" t="s">
        <v>105</v>
      </c>
      <c r="J4" s="137" t="s">
        <v>104</v>
      </c>
      <c r="K4" s="112" t="s">
        <v>105</v>
      </c>
      <c r="L4" s="137" t="s">
        <v>104</v>
      </c>
      <c r="M4" s="112" t="s">
        <v>105</v>
      </c>
      <c r="N4" s="137" t="s">
        <v>104</v>
      </c>
    </row>
    <row r="5" spans="1:14" ht="15" customHeight="1" x14ac:dyDescent="0.15">
      <c r="A5" s="7" t="s">
        <v>52</v>
      </c>
      <c r="D5" s="68"/>
      <c r="E5" s="51">
        <v>398</v>
      </c>
      <c r="F5" s="20">
        <v>69</v>
      </c>
      <c r="G5" s="51">
        <v>397</v>
      </c>
      <c r="H5" s="20">
        <v>78</v>
      </c>
      <c r="I5" s="51">
        <v>400</v>
      </c>
      <c r="J5" s="51">
        <v>85</v>
      </c>
      <c r="K5" s="51">
        <v>403</v>
      </c>
      <c r="L5" s="51">
        <v>93</v>
      </c>
      <c r="M5" s="51">
        <v>404</v>
      </c>
      <c r="N5" s="51">
        <v>97</v>
      </c>
    </row>
    <row r="6" spans="1:14" ht="7.5" customHeight="1" x14ac:dyDescent="0.15">
      <c r="D6" s="68"/>
      <c r="E6" s="51"/>
      <c r="F6" s="20"/>
      <c r="G6" s="51"/>
      <c r="H6" s="20"/>
      <c r="I6" s="51"/>
      <c r="J6" s="51"/>
      <c r="K6" s="51"/>
      <c r="L6" s="51"/>
      <c r="M6" s="51"/>
      <c r="N6" s="51"/>
    </row>
    <row r="7" spans="1:14" x14ac:dyDescent="0.15">
      <c r="A7" s="7" t="s">
        <v>142</v>
      </c>
      <c r="D7" s="68" t="s">
        <v>258</v>
      </c>
      <c r="E7" s="20" t="s">
        <v>379</v>
      </c>
      <c r="F7" s="20" t="s">
        <v>379</v>
      </c>
      <c r="G7" s="20" t="s">
        <v>379</v>
      </c>
      <c r="H7" s="20" t="s">
        <v>379</v>
      </c>
      <c r="I7" s="20" t="s">
        <v>379</v>
      </c>
      <c r="J7" s="20" t="s">
        <v>379</v>
      </c>
      <c r="K7" s="20" t="s">
        <v>379</v>
      </c>
      <c r="L7" s="20" t="s">
        <v>379</v>
      </c>
      <c r="M7" s="20" t="s">
        <v>372</v>
      </c>
      <c r="N7" s="20" t="s">
        <v>372</v>
      </c>
    </row>
    <row r="8" spans="1:14" x14ac:dyDescent="0.15">
      <c r="D8" s="68" t="s">
        <v>244</v>
      </c>
      <c r="E8" s="20" t="s">
        <v>379</v>
      </c>
      <c r="F8" s="20" t="s">
        <v>379</v>
      </c>
      <c r="G8" s="20" t="s">
        <v>379</v>
      </c>
      <c r="H8" s="20" t="s">
        <v>379</v>
      </c>
      <c r="I8" s="20" t="s">
        <v>379</v>
      </c>
      <c r="J8" s="20" t="s">
        <v>379</v>
      </c>
      <c r="K8" s="20" t="s">
        <v>379</v>
      </c>
      <c r="L8" s="20" t="s">
        <v>379</v>
      </c>
      <c r="M8" s="20" t="s">
        <v>372</v>
      </c>
      <c r="N8" s="20" t="s">
        <v>372</v>
      </c>
    </row>
    <row r="9" spans="1:14" ht="7.5" customHeight="1" x14ac:dyDescent="0.15">
      <c r="D9" s="68"/>
      <c r="E9" s="51"/>
      <c r="F9" s="20"/>
      <c r="G9" s="51"/>
      <c r="H9" s="20"/>
      <c r="I9" s="51"/>
      <c r="J9" s="51"/>
      <c r="K9" s="51"/>
      <c r="L9" s="51"/>
      <c r="M9" s="51"/>
      <c r="N9" s="51"/>
    </row>
    <row r="10" spans="1:14" x14ac:dyDescent="0.15">
      <c r="A10" s="7" t="s">
        <v>70</v>
      </c>
      <c r="D10" s="68" t="s">
        <v>53</v>
      </c>
      <c r="E10" s="51">
        <v>2491</v>
      </c>
      <c r="F10" s="20">
        <v>427</v>
      </c>
      <c r="G10" s="51">
        <v>1827</v>
      </c>
      <c r="H10" s="20">
        <v>436</v>
      </c>
      <c r="I10" s="51">
        <v>1775</v>
      </c>
      <c r="J10" s="51">
        <v>500</v>
      </c>
      <c r="K10" s="51">
        <v>1905</v>
      </c>
      <c r="L10" s="51">
        <v>417</v>
      </c>
      <c r="M10" s="51">
        <v>1882</v>
      </c>
      <c r="N10" s="51">
        <v>248</v>
      </c>
    </row>
    <row r="11" spans="1:14" x14ac:dyDescent="0.15">
      <c r="D11" s="68" t="s">
        <v>54</v>
      </c>
      <c r="E11" s="51">
        <v>35408</v>
      </c>
      <c r="F11" s="20">
        <v>12486</v>
      </c>
      <c r="G11" s="51">
        <v>27991</v>
      </c>
      <c r="H11" s="20">
        <v>7425</v>
      </c>
      <c r="I11" s="51">
        <v>34163</v>
      </c>
      <c r="J11" s="51">
        <v>6649</v>
      </c>
      <c r="K11" s="51">
        <v>28753</v>
      </c>
      <c r="L11" s="51">
        <v>12746</v>
      </c>
      <c r="M11" s="51">
        <v>22781</v>
      </c>
      <c r="N11" s="51">
        <v>2852</v>
      </c>
    </row>
    <row r="12" spans="1:14" ht="7.5" customHeight="1" x14ac:dyDescent="0.15">
      <c r="D12" s="68"/>
      <c r="E12" s="51"/>
      <c r="F12" s="20"/>
      <c r="G12" s="51"/>
      <c r="H12" s="20"/>
      <c r="I12" s="51"/>
      <c r="J12" s="51"/>
      <c r="K12" s="51"/>
      <c r="L12" s="51"/>
      <c r="M12" s="51"/>
      <c r="N12" s="51"/>
    </row>
    <row r="13" spans="1:14" x14ac:dyDescent="0.15">
      <c r="B13" s="75" t="s">
        <v>71</v>
      </c>
      <c r="D13" s="68" t="s">
        <v>53</v>
      </c>
      <c r="E13" s="51">
        <v>1414</v>
      </c>
      <c r="F13" s="20">
        <v>427</v>
      </c>
      <c r="G13" s="51">
        <v>1068</v>
      </c>
      <c r="H13" s="20">
        <v>436</v>
      </c>
      <c r="I13" s="51">
        <v>1022</v>
      </c>
      <c r="J13" s="51">
        <v>500</v>
      </c>
      <c r="K13" s="51">
        <v>1059</v>
      </c>
      <c r="L13" s="51">
        <v>417</v>
      </c>
      <c r="M13" s="51">
        <v>1062</v>
      </c>
      <c r="N13" s="51">
        <v>248</v>
      </c>
    </row>
    <row r="14" spans="1:14" x14ac:dyDescent="0.15">
      <c r="D14" s="68" t="s">
        <v>54</v>
      </c>
      <c r="E14" s="51">
        <v>24524</v>
      </c>
      <c r="F14" s="20">
        <v>12486</v>
      </c>
      <c r="G14" s="51">
        <v>18663</v>
      </c>
      <c r="H14" s="20">
        <v>7425</v>
      </c>
      <c r="I14" s="51">
        <v>27141</v>
      </c>
      <c r="J14" s="51">
        <v>6649</v>
      </c>
      <c r="K14" s="51">
        <v>17499</v>
      </c>
      <c r="L14" s="51">
        <v>12746</v>
      </c>
      <c r="M14" s="51">
        <v>9727</v>
      </c>
      <c r="N14" s="51">
        <v>2852</v>
      </c>
    </row>
    <row r="15" spans="1:14" ht="7.5" customHeight="1" x14ac:dyDescent="0.15">
      <c r="D15" s="68"/>
      <c r="E15" s="51"/>
      <c r="F15" s="20"/>
      <c r="G15" s="51"/>
      <c r="H15" s="20"/>
      <c r="I15" s="51"/>
      <c r="J15" s="51"/>
      <c r="K15" s="51"/>
      <c r="L15" s="51"/>
      <c r="M15" s="51"/>
      <c r="N15" s="51"/>
    </row>
    <row r="16" spans="1:14" x14ac:dyDescent="0.15">
      <c r="C16" s="7" t="s">
        <v>264</v>
      </c>
      <c r="D16" s="68" t="s">
        <v>53</v>
      </c>
      <c r="E16" s="51">
        <v>9</v>
      </c>
      <c r="F16" s="20">
        <v>7</v>
      </c>
      <c r="G16" s="51">
        <v>9</v>
      </c>
      <c r="H16" s="20">
        <v>6</v>
      </c>
      <c r="I16" s="51">
        <v>15</v>
      </c>
      <c r="J16" s="51">
        <v>2</v>
      </c>
      <c r="K16" s="51">
        <v>5</v>
      </c>
      <c r="L16" s="51">
        <v>6</v>
      </c>
      <c r="M16" s="51">
        <v>6</v>
      </c>
      <c r="N16" s="51">
        <v>2</v>
      </c>
    </row>
    <row r="17" spans="3:14" x14ac:dyDescent="0.15">
      <c r="C17" s="7" t="s">
        <v>265</v>
      </c>
      <c r="D17" s="68" t="s">
        <v>54</v>
      </c>
      <c r="E17" s="51">
        <v>5677</v>
      </c>
      <c r="F17" s="20">
        <v>6199</v>
      </c>
      <c r="G17" s="51">
        <v>9354</v>
      </c>
      <c r="H17" s="20">
        <v>2915</v>
      </c>
      <c r="I17" s="51">
        <v>13100</v>
      </c>
      <c r="J17" s="51">
        <v>1960</v>
      </c>
      <c r="K17" s="51">
        <v>5033</v>
      </c>
      <c r="L17" s="51">
        <v>6529</v>
      </c>
      <c r="M17" s="51">
        <v>1022</v>
      </c>
      <c r="N17" s="51">
        <v>1071</v>
      </c>
    </row>
    <row r="18" spans="3:14" ht="7.5" customHeight="1" x14ac:dyDescent="0.15">
      <c r="D18" s="68"/>
      <c r="E18" s="51"/>
      <c r="F18" s="20"/>
      <c r="G18" s="51"/>
      <c r="H18" s="20"/>
      <c r="I18" s="51"/>
      <c r="J18" s="51"/>
      <c r="K18" s="51"/>
      <c r="L18" s="51"/>
      <c r="M18" s="51"/>
      <c r="N18" s="51"/>
    </row>
    <row r="19" spans="3:14" x14ac:dyDescent="0.15">
      <c r="C19" s="7" t="s">
        <v>264</v>
      </c>
      <c r="D19" s="68" t="s">
        <v>53</v>
      </c>
      <c r="E19" s="51">
        <v>705</v>
      </c>
      <c r="F19" s="20">
        <v>230</v>
      </c>
      <c r="G19" s="51">
        <v>543</v>
      </c>
      <c r="H19" s="20">
        <v>243</v>
      </c>
      <c r="I19" s="51">
        <v>510</v>
      </c>
      <c r="J19" s="51">
        <v>275</v>
      </c>
      <c r="K19" s="51">
        <v>490</v>
      </c>
      <c r="L19" s="51">
        <v>233</v>
      </c>
      <c r="M19" s="51">
        <v>517</v>
      </c>
      <c r="N19" s="51">
        <v>138</v>
      </c>
    </row>
    <row r="20" spans="3:14" x14ac:dyDescent="0.15">
      <c r="C20" s="7" t="s">
        <v>266</v>
      </c>
      <c r="D20" s="68" t="s">
        <v>54</v>
      </c>
      <c r="E20" s="51">
        <v>5109</v>
      </c>
      <c r="F20" s="20">
        <v>5059</v>
      </c>
      <c r="G20" s="51">
        <v>4622</v>
      </c>
      <c r="H20" s="20">
        <v>3158</v>
      </c>
      <c r="I20" s="51">
        <v>5326</v>
      </c>
      <c r="J20" s="51">
        <v>2925</v>
      </c>
      <c r="K20" s="51">
        <v>4078</v>
      </c>
      <c r="L20" s="51">
        <v>2031</v>
      </c>
      <c r="M20" s="51">
        <v>4224</v>
      </c>
      <c r="N20" s="51">
        <v>922</v>
      </c>
    </row>
    <row r="21" spans="3:14" ht="7.5" customHeight="1" x14ac:dyDescent="0.15">
      <c r="D21" s="68"/>
      <c r="E21" s="51"/>
      <c r="F21" s="20"/>
      <c r="G21" s="51"/>
      <c r="H21" s="20"/>
      <c r="I21" s="51"/>
      <c r="J21" s="51"/>
      <c r="K21" s="51"/>
      <c r="L21" s="51"/>
      <c r="M21" s="51"/>
      <c r="N21" s="51"/>
    </row>
    <row r="22" spans="3:14" x14ac:dyDescent="0.15">
      <c r="C22" s="7" t="s">
        <v>72</v>
      </c>
      <c r="D22" s="68" t="s">
        <v>53</v>
      </c>
      <c r="E22" s="51">
        <v>173</v>
      </c>
      <c r="F22" s="20">
        <v>55</v>
      </c>
      <c r="G22" s="51">
        <v>141</v>
      </c>
      <c r="H22" s="20">
        <v>49</v>
      </c>
      <c r="I22" s="51">
        <v>123</v>
      </c>
      <c r="J22" s="51">
        <v>53</v>
      </c>
      <c r="K22" s="51">
        <v>146</v>
      </c>
      <c r="L22" s="51">
        <v>31</v>
      </c>
      <c r="M22" s="51">
        <v>121</v>
      </c>
      <c r="N22" s="51">
        <v>26</v>
      </c>
    </row>
    <row r="23" spans="3:14" x14ac:dyDescent="0.15">
      <c r="D23" s="68" t="s">
        <v>54</v>
      </c>
      <c r="E23" s="51">
        <v>2286</v>
      </c>
      <c r="F23" s="20">
        <v>587</v>
      </c>
      <c r="G23" s="51">
        <v>1490</v>
      </c>
      <c r="H23" s="20">
        <v>668</v>
      </c>
      <c r="I23" s="51">
        <v>1514</v>
      </c>
      <c r="J23" s="51">
        <v>838</v>
      </c>
      <c r="K23" s="51">
        <v>1346</v>
      </c>
      <c r="L23" s="51">
        <v>340</v>
      </c>
      <c r="M23" s="51">
        <v>1180</v>
      </c>
      <c r="N23" s="51">
        <v>296</v>
      </c>
    </row>
    <row r="24" spans="3:14" ht="7.5" customHeight="1" x14ac:dyDescent="0.15">
      <c r="D24" s="68"/>
      <c r="E24" s="51"/>
      <c r="F24" s="20"/>
      <c r="G24" s="51"/>
      <c r="H24" s="20"/>
      <c r="I24" s="51"/>
      <c r="J24" s="51"/>
      <c r="K24" s="51"/>
      <c r="L24" s="51"/>
      <c r="M24" s="51"/>
      <c r="N24" s="51"/>
    </row>
    <row r="25" spans="3:14" x14ac:dyDescent="0.15">
      <c r="C25" s="7" t="s">
        <v>267</v>
      </c>
      <c r="D25" s="68" t="s">
        <v>53</v>
      </c>
      <c r="E25" s="51">
        <v>457</v>
      </c>
      <c r="F25" s="20">
        <v>135</v>
      </c>
      <c r="G25" s="51">
        <v>341</v>
      </c>
      <c r="H25" s="20">
        <v>138</v>
      </c>
      <c r="I25" s="51">
        <v>319</v>
      </c>
      <c r="J25" s="51">
        <v>170</v>
      </c>
      <c r="K25" s="51">
        <v>339</v>
      </c>
      <c r="L25" s="51">
        <v>147</v>
      </c>
      <c r="M25" s="51">
        <v>365</v>
      </c>
      <c r="N25" s="51">
        <v>82</v>
      </c>
    </row>
    <row r="26" spans="3:14" x14ac:dyDescent="0.15">
      <c r="D26" s="68" t="s">
        <v>54</v>
      </c>
      <c r="E26" s="51">
        <v>3200</v>
      </c>
      <c r="F26" s="20">
        <v>641</v>
      </c>
      <c r="G26" s="51">
        <v>2681</v>
      </c>
      <c r="H26" s="20">
        <v>683</v>
      </c>
      <c r="I26" s="51">
        <v>2842</v>
      </c>
      <c r="J26" s="51">
        <v>926</v>
      </c>
      <c r="K26" s="51">
        <v>2798</v>
      </c>
      <c r="L26" s="51">
        <v>3845</v>
      </c>
      <c r="M26" s="51">
        <v>2258</v>
      </c>
      <c r="N26" s="51">
        <v>563</v>
      </c>
    </row>
    <row r="27" spans="3:14" ht="7.5" customHeight="1" x14ac:dyDescent="0.15">
      <c r="D27" s="68"/>
      <c r="E27" s="51"/>
      <c r="F27" s="20"/>
      <c r="G27" s="51"/>
      <c r="H27" s="20"/>
      <c r="I27" s="51"/>
      <c r="J27" s="51"/>
      <c r="K27" s="51"/>
      <c r="L27" s="51"/>
      <c r="M27" s="51"/>
      <c r="N27" s="51"/>
    </row>
    <row r="28" spans="3:14" x14ac:dyDescent="0.15">
      <c r="C28" s="7" t="s">
        <v>56</v>
      </c>
      <c r="D28" s="68" t="s">
        <v>53</v>
      </c>
      <c r="E28" s="51">
        <v>35</v>
      </c>
      <c r="F28" s="20" t="s">
        <v>144</v>
      </c>
      <c r="G28" s="51">
        <v>29</v>
      </c>
      <c r="H28" s="20" t="s">
        <v>144</v>
      </c>
      <c r="I28" s="51">
        <v>36</v>
      </c>
      <c r="J28" s="51" t="s">
        <v>144</v>
      </c>
      <c r="K28" s="51">
        <v>60</v>
      </c>
      <c r="L28" s="51" t="s">
        <v>144</v>
      </c>
      <c r="M28" s="51">
        <v>47</v>
      </c>
      <c r="N28" s="51" t="s">
        <v>144</v>
      </c>
    </row>
    <row r="29" spans="3:14" x14ac:dyDescent="0.15">
      <c r="D29" s="68" t="s">
        <v>54</v>
      </c>
      <c r="E29" s="51">
        <v>148</v>
      </c>
      <c r="F29" s="20" t="s">
        <v>144</v>
      </c>
      <c r="G29" s="51">
        <v>247</v>
      </c>
      <c r="H29" s="20" t="s">
        <v>144</v>
      </c>
      <c r="I29" s="51">
        <v>241</v>
      </c>
      <c r="J29" s="51" t="s">
        <v>144</v>
      </c>
      <c r="K29" s="51">
        <v>490</v>
      </c>
      <c r="L29" s="51" t="s">
        <v>144</v>
      </c>
      <c r="M29" s="51">
        <v>311</v>
      </c>
      <c r="N29" s="51" t="s">
        <v>144</v>
      </c>
    </row>
    <row r="30" spans="3:14" ht="7.5" customHeight="1" x14ac:dyDescent="0.15">
      <c r="D30" s="68"/>
      <c r="E30" s="51"/>
      <c r="F30" s="20"/>
      <c r="G30" s="51"/>
      <c r="H30" s="20"/>
      <c r="I30" s="51"/>
      <c r="J30" s="51"/>
      <c r="K30" s="51"/>
      <c r="L30" s="51"/>
      <c r="M30" s="51"/>
      <c r="N30" s="51"/>
    </row>
    <row r="31" spans="3:14" x14ac:dyDescent="0.15">
      <c r="C31" s="7" t="s">
        <v>57</v>
      </c>
      <c r="D31" s="68" t="s">
        <v>53</v>
      </c>
      <c r="E31" s="20">
        <v>1</v>
      </c>
      <c r="F31" s="20" t="s">
        <v>144</v>
      </c>
      <c r="G31" s="20" t="s">
        <v>144</v>
      </c>
      <c r="H31" s="20" t="s">
        <v>144</v>
      </c>
      <c r="I31" s="51">
        <v>1</v>
      </c>
      <c r="J31" s="51" t="s">
        <v>144</v>
      </c>
      <c r="K31" s="51">
        <v>1</v>
      </c>
      <c r="L31" s="51" t="s">
        <v>144</v>
      </c>
      <c r="M31" s="51" t="s">
        <v>144</v>
      </c>
      <c r="N31" s="51" t="s">
        <v>144</v>
      </c>
    </row>
    <row r="32" spans="3:14" x14ac:dyDescent="0.15">
      <c r="D32" s="68" t="s">
        <v>54</v>
      </c>
      <c r="E32" s="20">
        <v>40</v>
      </c>
      <c r="F32" s="20" t="s">
        <v>144</v>
      </c>
      <c r="G32" s="20" t="s">
        <v>144</v>
      </c>
      <c r="H32" s="20" t="s">
        <v>144</v>
      </c>
      <c r="I32" s="51">
        <v>105</v>
      </c>
      <c r="J32" s="51" t="s">
        <v>144</v>
      </c>
      <c r="K32" s="51">
        <v>153</v>
      </c>
      <c r="L32" s="51" t="s">
        <v>144</v>
      </c>
      <c r="M32" s="51" t="s">
        <v>144</v>
      </c>
      <c r="N32" s="51" t="s">
        <v>144</v>
      </c>
    </row>
    <row r="33" spans="3:14" ht="7.5" customHeight="1" x14ac:dyDescent="0.15">
      <c r="D33" s="68"/>
      <c r="E33" s="20"/>
      <c r="F33" s="20"/>
      <c r="G33" s="20"/>
      <c r="H33" s="20"/>
      <c r="I33" s="51"/>
      <c r="J33" s="51"/>
      <c r="K33" s="51"/>
      <c r="L33" s="51"/>
      <c r="M33" s="51"/>
      <c r="N33" s="51"/>
    </row>
    <row r="34" spans="3:14" x14ac:dyDescent="0.15">
      <c r="C34" s="7" t="s">
        <v>58</v>
      </c>
      <c r="D34" s="68" t="s">
        <v>53</v>
      </c>
      <c r="E34" s="20" t="s">
        <v>144</v>
      </c>
      <c r="F34" s="20" t="s">
        <v>144</v>
      </c>
      <c r="G34" s="20" t="s">
        <v>144</v>
      </c>
      <c r="H34" s="20" t="s">
        <v>144</v>
      </c>
      <c r="I34" s="51" t="s">
        <v>144</v>
      </c>
      <c r="J34" s="51" t="s">
        <v>144</v>
      </c>
      <c r="K34" s="51" t="s">
        <v>144</v>
      </c>
      <c r="L34" s="51" t="s">
        <v>144</v>
      </c>
      <c r="M34" s="51" t="s">
        <v>144</v>
      </c>
      <c r="N34" s="51" t="s">
        <v>144</v>
      </c>
    </row>
    <row r="35" spans="3:14" x14ac:dyDescent="0.15">
      <c r="D35" s="68" t="s">
        <v>54</v>
      </c>
      <c r="E35" s="20" t="s">
        <v>144</v>
      </c>
      <c r="F35" s="20" t="s">
        <v>144</v>
      </c>
      <c r="G35" s="20" t="s">
        <v>144</v>
      </c>
      <c r="H35" s="20" t="s">
        <v>144</v>
      </c>
      <c r="I35" s="51" t="s">
        <v>144</v>
      </c>
      <c r="J35" s="51" t="s">
        <v>144</v>
      </c>
      <c r="K35" s="51" t="s">
        <v>144</v>
      </c>
      <c r="L35" s="51" t="s">
        <v>144</v>
      </c>
      <c r="M35" s="51" t="s">
        <v>144</v>
      </c>
      <c r="N35" s="51" t="s">
        <v>144</v>
      </c>
    </row>
    <row r="36" spans="3:14" ht="7.5" customHeight="1" x14ac:dyDescent="0.15">
      <c r="D36" s="68"/>
      <c r="E36" s="20"/>
      <c r="F36" s="20"/>
      <c r="G36" s="20" t="s">
        <v>144</v>
      </c>
      <c r="H36" s="20"/>
      <c r="I36" s="51" t="s">
        <v>144</v>
      </c>
      <c r="J36" s="51"/>
      <c r="K36" s="51" t="s">
        <v>144</v>
      </c>
      <c r="L36" s="51"/>
      <c r="M36" s="51"/>
      <c r="N36" s="51"/>
    </row>
    <row r="37" spans="3:14" x14ac:dyDescent="0.15">
      <c r="C37" s="7" t="s">
        <v>59</v>
      </c>
      <c r="D37" s="68" t="s">
        <v>53</v>
      </c>
      <c r="E37" s="20" t="s">
        <v>144</v>
      </c>
      <c r="F37" s="20" t="s">
        <v>144</v>
      </c>
      <c r="G37" s="20" t="s">
        <v>144</v>
      </c>
      <c r="H37" s="20" t="s">
        <v>144</v>
      </c>
      <c r="I37" s="51" t="s">
        <v>144</v>
      </c>
      <c r="J37" s="51" t="s">
        <v>144</v>
      </c>
      <c r="K37" s="51" t="s">
        <v>144</v>
      </c>
      <c r="L37" s="51" t="s">
        <v>144</v>
      </c>
      <c r="M37" s="51" t="s">
        <v>144</v>
      </c>
      <c r="N37" s="51" t="s">
        <v>144</v>
      </c>
    </row>
    <row r="38" spans="3:14" x14ac:dyDescent="0.15">
      <c r="D38" s="68" t="s">
        <v>54</v>
      </c>
      <c r="E38" s="20" t="s">
        <v>144</v>
      </c>
      <c r="F38" s="20" t="s">
        <v>144</v>
      </c>
      <c r="G38" s="20" t="s">
        <v>144</v>
      </c>
      <c r="H38" s="20" t="s">
        <v>144</v>
      </c>
      <c r="I38" s="51" t="s">
        <v>144</v>
      </c>
      <c r="J38" s="51" t="s">
        <v>144</v>
      </c>
      <c r="K38" s="51" t="s">
        <v>144</v>
      </c>
      <c r="L38" s="51" t="s">
        <v>144</v>
      </c>
      <c r="M38" s="51" t="s">
        <v>144</v>
      </c>
      <c r="N38" s="51" t="s">
        <v>144</v>
      </c>
    </row>
    <row r="39" spans="3:14" ht="7.5" customHeight="1" x14ac:dyDescent="0.15">
      <c r="D39" s="68"/>
      <c r="E39" s="20"/>
      <c r="F39" s="20"/>
      <c r="G39" s="20"/>
      <c r="H39" s="20"/>
      <c r="I39" s="51"/>
      <c r="J39" s="51"/>
      <c r="K39" s="51"/>
      <c r="L39" s="51"/>
      <c r="M39" s="51"/>
      <c r="N39" s="51"/>
    </row>
    <row r="40" spans="3:14" x14ac:dyDescent="0.15">
      <c r="C40" s="7" t="s">
        <v>60</v>
      </c>
      <c r="D40" s="68" t="s">
        <v>53</v>
      </c>
      <c r="E40" s="20">
        <v>34</v>
      </c>
      <c r="F40" s="20" t="s">
        <v>144</v>
      </c>
      <c r="G40" s="20">
        <v>5</v>
      </c>
      <c r="H40" s="20" t="s">
        <v>144</v>
      </c>
      <c r="I40" s="51">
        <v>18</v>
      </c>
      <c r="J40" s="51" t="s">
        <v>144</v>
      </c>
      <c r="K40" s="51">
        <v>18</v>
      </c>
      <c r="L40" s="51" t="s">
        <v>144</v>
      </c>
      <c r="M40" s="51">
        <v>6</v>
      </c>
      <c r="N40" s="51" t="s">
        <v>144</v>
      </c>
    </row>
    <row r="41" spans="3:14" x14ac:dyDescent="0.15">
      <c r="D41" s="68" t="s">
        <v>54</v>
      </c>
      <c r="E41" s="20">
        <v>8064</v>
      </c>
      <c r="F41" s="20" t="s">
        <v>144</v>
      </c>
      <c r="G41" s="20">
        <v>468</v>
      </c>
      <c r="H41" s="20" t="s">
        <v>144</v>
      </c>
      <c r="I41" s="51">
        <v>4012</v>
      </c>
      <c r="J41" s="51" t="s">
        <v>144</v>
      </c>
      <c r="K41" s="51">
        <v>3600</v>
      </c>
      <c r="L41" s="51" t="s">
        <v>144</v>
      </c>
      <c r="M41" s="51">
        <v>731</v>
      </c>
      <c r="N41" s="51" t="s">
        <v>144</v>
      </c>
    </row>
    <row r="42" spans="3:14" ht="7.5" customHeight="1" x14ac:dyDescent="0.15">
      <c r="D42" s="68"/>
      <c r="E42" s="20"/>
      <c r="F42" s="20"/>
      <c r="G42" s="20"/>
      <c r="H42" s="20"/>
      <c r="I42" s="51"/>
      <c r="J42" s="51"/>
      <c r="K42" s="51"/>
      <c r="L42" s="51"/>
      <c r="M42" s="51"/>
      <c r="N42" s="51"/>
    </row>
    <row r="43" spans="3:14" x14ac:dyDescent="0.15">
      <c r="C43" s="7" t="s">
        <v>61</v>
      </c>
      <c r="D43" s="68" t="s">
        <v>53</v>
      </c>
      <c r="E43" s="20" t="s">
        <v>144</v>
      </c>
      <c r="F43" s="20" t="s">
        <v>144</v>
      </c>
      <c r="G43" s="20" t="s">
        <v>144</v>
      </c>
      <c r="H43" s="20" t="s">
        <v>144</v>
      </c>
      <c r="I43" s="51" t="s">
        <v>144</v>
      </c>
      <c r="J43" s="51" t="s">
        <v>144</v>
      </c>
      <c r="K43" s="51" t="s">
        <v>144</v>
      </c>
      <c r="L43" s="51" t="s">
        <v>144</v>
      </c>
      <c r="M43" s="51" t="s">
        <v>144</v>
      </c>
      <c r="N43" s="51" t="s">
        <v>144</v>
      </c>
    </row>
    <row r="44" spans="3:14" x14ac:dyDescent="0.15">
      <c r="D44" s="68" t="s">
        <v>54</v>
      </c>
      <c r="E44" s="20" t="s">
        <v>144</v>
      </c>
      <c r="F44" s="20" t="s">
        <v>144</v>
      </c>
      <c r="G44" s="20" t="s">
        <v>144</v>
      </c>
      <c r="H44" s="20" t="s">
        <v>144</v>
      </c>
      <c r="I44" s="51" t="s">
        <v>144</v>
      </c>
      <c r="J44" s="51" t="s">
        <v>144</v>
      </c>
      <c r="K44" s="51" t="s">
        <v>144</v>
      </c>
      <c r="L44" s="51" t="s">
        <v>144</v>
      </c>
      <c r="M44" s="51" t="s">
        <v>144</v>
      </c>
      <c r="N44" s="51" t="s">
        <v>144</v>
      </c>
    </row>
    <row r="45" spans="3:14" ht="7.5" customHeight="1" x14ac:dyDescent="0.15">
      <c r="D45" s="68"/>
      <c r="E45" s="20"/>
      <c r="F45" s="20"/>
      <c r="G45" s="20"/>
      <c r="H45" s="20"/>
      <c r="I45" s="51"/>
      <c r="J45" s="51"/>
      <c r="K45" s="51"/>
      <c r="L45" s="51"/>
      <c r="M45" s="51"/>
      <c r="N45" s="51"/>
    </row>
    <row r="46" spans="3:14" x14ac:dyDescent="0.15">
      <c r="C46" s="7" t="s">
        <v>249</v>
      </c>
      <c r="D46" s="68" t="s">
        <v>53</v>
      </c>
      <c r="E46" s="20" t="s">
        <v>144</v>
      </c>
      <c r="F46" s="20" t="s">
        <v>144</v>
      </c>
      <c r="G46" s="20" t="s">
        <v>144</v>
      </c>
      <c r="H46" s="20" t="s">
        <v>144</v>
      </c>
      <c r="I46" s="51" t="s">
        <v>144</v>
      </c>
      <c r="J46" s="51" t="s">
        <v>144</v>
      </c>
      <c r="K46" s="51" t="s">
        <v>144</v>
      </c>
      <c r="L46" s="51" t="s">
        <v>144</v>
      </c>
      <c r="M46" s="51" t="s">
        <v>144</v>
      </c>
      <c r="N46" s="51" t="s">
        <v>144</v>
      </c>
    </row>
    <row r="47" spans="3:14" x14ac:dyDescent="0.15">
      <c r="C47" s="7" t="s">
        <v>250</v>
      </c>
      <c r="D47" s="68" t="s">
        <v>54</v>
      </c>
      <c r="E47" s="20" t="s">
        <v>144</v>
      </c>
      <c r="F47" s="20" t="s">
        <v>144</v>
      </c>
      <c r="G47" s="20" t="s">
        <v>144</v>
      </c>
      <c r="H47" s="20" t="s">
        <v>144</v>
      </c>
      <c r="I47" s="51" t="s">
        <v>144</v>
      </c>
      <c r="J47" s="51" t="s">
        <v>144</v>
      </c>
      <c r="K47" s="51" t="s">
        <v>144</v>
      </c>
      <c r="L47" s="51" t="s">
        <v>144</v>
      </c>
      <c r="M47" s="51" t="s">
        <v>144</v>
      </c>
      <c r="N47" s="51" t="s">
        <v>144</v>
      </c>
    </row>
    <row r="48" spans="3:14" ht="7.5" customHeight="1" x14ac:dyDescent="0.15">
      <c r="D48" s="68"/>
      <c r="E48" s="20"/>
      <c r="F48" s="20"/>
      <c r="G48" s="20"/>
      <c r="H48" s="20"/>
      <c r="I48" s="51"/>
      <c r="J48" s="51"/>
      <c r="K48" s="51"/>
      <c r="L48" s="51"/>
      <c r="M48" s="51"/>
      <c r="N48" s="51"/>
    </row>
    <row r="49" spans="2:14" x14ac:dyDescent="0.15">
      <c r="C49" s="7" t="s">
        <v>62</v>
      </c>
      <c r="D49" s="68" t="s">
        <v>53</v>
      </c>
      <c r="E49" s="20" t="s">
        <v>144</v>
      </c>
      <c r="F49" s="20" t="s">
        <v>144</v>
      </c>
      <c r="G49" s="20" t="s">
        <v>144</v>
      </c>
      <c r="H49" s="20" t="s">
        <v>144</v>
      </c>
      <c r="I49" s="51" t="s">
        <v>144</v>
      </c>
      <c r="J49" s="51" t="s">
        <v>144</v>
      </c>
      <c r="K49" s="51" t="s">
        <v>144</v>
      </c>
      <c r="L49" s="51" t="s">
        <v>144</v>
      </c>
      <c r="M49" s="51" t="s">
        <v>144</v>
      </c>
      <c r="N49" s="51" t="s">
        <v>144</v>
      </c>
    </row>
    <row r="50" spans="2:14" x14ac:dyDescent="0.15">
      <c r="D50" s="68" t="s">
        <v>54</v>
      </c>
      <c r="E50" s="20" t="s">
        <v>144</v>
      </c>
      <c r="F50" s="20" t="s">
        <v>144</v>
      </c>
      <c r="G50" s="20" t="s">
        <v>144</v>
      </c>
      <c r="H50" s="20" t="s">
        <v>144</v>
      </c>
      <c r="I50" s="51" t="s">
        <v>144</v>
      </c>
      <c r="J50" s="51" t="s">
        <v>144</v>
      </c>
      <c r="K50" s="51" t="s">
        <v>144</v>
      </c>
      <c r="L50" s="51" t="s">
        <v>144</v>
      </c>
      <c r="M50" s="51" t="s">
        <v>144</v>
      </c>
      <c r="N50" s="51" t="s">
        <v>144</v>
      </c>
    </row>
    <row r="51" spans="2:14" ht="7.5" customHeight="1" x14ac:dyDescent="0.15">
      <c r="D51" s="68"/>
      <c r="E51" s="20"/>
      <c r="F51" s="20"/>
      <c r="G51" s="20"/>
      <c r="H51" s="20"/>
      <c r="I51" s="51"/>
      <c r="J51" s="51"/>
      <c r="K51" s="51"/>
      <c r="L51" s="51"/>
      <c r="M51" s="51"/>
      <c r="N51" s="51"/>
    </row>
    <row r="52" spans="2:14" x14ac:dyDescent="0.15">
      <c r="B52" s="75" t="s">
        <v>73</v>
      </c>
      <c r="D52" s="68" t="s">
        <v>53</v>
      </c>
      <c r="E52" s="20">
        <v>1077</v>
      </c>
      <c r="F52" s="20" t="s">
        <v>144</v>
      </c>
      <c r="G52" s="20">
        <v>759</v>
      </c>
      <c r="H52" s="20" t="s">
        <v>144</v>
      </c>
      <c r="I52" s="51">
        <v>753</v>
      </c>
      <c r="J52" s="51" t="s">
        <v>144</v>
      </c>
      <c r="K52" s="51">
        <v>846</v>
      </c>
      <c r="L52" s="51" t="s">
        <v>144</v>
      </c>
      <c r="M52" s="51">
        <v>820</v>
      </c>
      <c r="N52" s="51" t="s">
        <v>144</v>
      </c>
    </row>
    <row r="53" spans="2:14" x14ac:dyDescent="0.15">
      <c r="D53" s="68" t="s">
        <v>54</v>
      </c>
      <c r="E53" s="20">
        <v>10884</v>
      </c>
      <c r="F53" s="20" t="s">
        <v>144</v>
      </c>
      <c r="G53" s="20">
        <v>9128</v>
      </c>
      <c r="H53" s="20" t="s">
        <v>144</v>
      </c>
      <c r="I53" s="51">
        <v>7022</v>
      </c>
      <c r="J53" s="51" t="s">
        <v>144</v>
      </c>
      <c r="K53" s="51">
        <v>11254</v>
      </c>
      <c r="L53" s="51" t="s">
        <v>144</v>
      </c>
      <c r="M53" s="51">
        <v>13054</v>
      </c>
      <c r="N53" s="51" t="s">
        <v>144</v>
      </c>
    </row>
    <row r="54" spans="2:14" ht="7.5" customHeight="1" x14ac:dyDescent="0.15">
      <c r="D54" s="68"/>
      <c r="E54" s="20"/>
      <c r="F54" s="20"/>
      <c r="G54" s="20"/>
      <c r="H54" s="20"/>
      <c r="I54" s="51"/>
      <c r="J54" s="51"/>
      <c r="K54" s="51"/>
      <c r="L54" s="51"/>
      <c r="M54" s="51"/>
      <c r="N54" s="51"/>
    </row>
    <row r="55" spans="2:14" x14ac:dyDescent="0.15">
      <c r="C55" s="7" t="s">
        <v>264</v>
      </c>
      <c r="D55" s="68" t="s">
        <v>53</v>
      </c>
      <c r="E55" s="20">
        <v>10</v>
      </c>
      <c r="F55" s="20" t="s">
        <v>144</v>
      </c>
      <c r="G55" s="20">
        <v>2</v>
      </c>
      <c r="H55" s="20" t="s">
        <v>144</v>
      </c>
      <c r="I55" s="51">
        <v>1</v>
      </c>
      <c r="J55" s="51" t="s">
        <v>144</v>
      </c>
      <c r="K55" s="51">
        <v>3</v>
      </c>
      <c r="L55" s="51" t="s">
        <v>144</v>
      </c>
      <c r="M55" s="51">
        <v>8</v>
      </c>
      <c r="N55" s="51" t="s">
        <v>144</v>
      </c>
    </row>
    <row r="56" spans="2:14" x14ac:dyDescent="0.15">
      <c r="C56" s="7" t="s">
        <v>265</v>
      </c>
      <c r="D56" s="68" t="s">
        <v>54</v>
      </c>
      <c r="E56" s="20">
        <v>3558</v>
      </c>
      <c r="F56" s="20" t="s">
        <v>144</v>
      </c>
      <c r="G56" s="20">
        <v>1623</v>
      </c>
      <c r="H56" s="20" t="s">
        <v>144</v>
      </c>
      <c r="I56" s="51">
        <v>3</v>
      </c>
      <c r="J56" s="51" t="s">
        <v>144</v>
      </c>
      <c r="K56" s="51">
        <v>2401</v>
      </c>
      <c r="L56" s="51" t="s">
        <v>144</v>
      </c>
      <c r="M56" s="51">
        <v>4262</v>
      </c>
      <c r="N56" s="51" t="s">
        <v>144</v>
      </c>
    </row>
    <row r="57" spans="2:14" ht="7.5" customHeight="1" x14ac:dyDescent="0.15">
      <c r="D57" s="68"/>
      <c r="E57" s="20"/>
      <c r="F57" s="20"/>
      <c r="G57" s="20"/>
      <c r="H57" s="20"/>
      <c r="I57" s="51"/>
      <c r="J57" s="51"/>
      <c r="K57" s="51"/>
      <c r="L57" s="51"/>
      <c r="M57" s="51"/>
      <c r="N57" s="51"/>
    </row>
    <row r="58" spans="2:14" x14ac:dyDescent="0.15">
      <c r="C58" s="7" t="s">
        <v>264</v>
      </c>
      <c r="D58" s="68" t="s">
        <v>53</v>
      </c>
      <c r="E58" s="20">
        <v>594</v>
      </c>
      <c r="F58" s="20" t="s">
        <v>144</v>
      </c>
      <c r="G58" s="20">
        <v>415</v>
      </c>
      <c r="H58" s="20" t="s">
        <v>144</v>
      </c>
      <c r="I58" s="51">
        <v>412</v>
      </c>
      <c r="J58" s="51" t="s">
        <v>144</v>
      </c>
      <c r="K58" s="51">
        <v>447</v>
      </c>
      <c r="L58" s="51" t="s">
        <v>144</v>
      </c>
      <c r="M58" s="51">
        <v>419</v>
      </c>
      <c r="N58" s="51" t="s">
        <v>144</v>
      </c>
    </row>
    <row r="59" spans="2:14" x14ac:dyDescent="0.15">
      <c r="C59" s="7" t="s">
        <v>266</v>
      </c>
      <c r="D59" s="68" t="s">
        <v>54</v>
      </c>
      <c r="E59" s="20">
        <v>3817</v>
      </c>
      <c r="F59" s="20" t="s">
        <v>144</v>
      </c>
      <c r="G59" s="20">
        <v>4100</v>
      </c>
      <c r="H59" s="20" t="s">
        <v>144</v>
      </c>
      <c r="I59" s="51">
        <v>4234</v>
      </c>
      <c r="J59" s="51" t="s">
        <v>144</v>
      </c>
      <c r="K59" s="51">
        <v>6014</v>
      </c>
      <c r="L59" s="51" t="s">
        <v>144</v>
      </c>
      <c r="M59" s="51">
        <v>5139</v>
      </c>
      <c r="N59" s="51" t="s">
        <v>144</v>
      </c>
    </row>
    <row r="60" spans="2:14" ht="7.5" customHeight="1" x14ac:dyDescent="0.15">
      <c r="D60" s="68"/>
      <c r="E60" s="20"/>
      <c r="F60" s="20"/>
      <c r="G60" s="20"/>
      <c r="H60" s="20"/>
      <c r="I60" s="51"/>
      <c r="J60" s="51"/>
      <c r="K60" s="51"/>
      <c r="L60" s="51"/>
      <c r="M60" s="51"/>
      <c r="N60" s="51"/>
    </row>
    <row r="61" spans="2:14" x14ac:dyDescent="0.15">
      <c r="C61" s="7" t="s">
        <v>72</v>
      </c>
      <c r="D61" s="68" t="s">
        <v>53</v>
      </c>
      <c r="E61" s="20">
        <v>100</v>
      </c>
      <c r="F61" s="20" t="s">
        <v>144</v>
      </c>
      <c r="G61" s="20">
        <v>91</v>
      </c>
      <c r="H61" s="20" t="s">
        <v>144</v>
      </c>
      <c r="I61" s="51">
        <v>88</v>
      </c>
      <c r="J61" s="51" t="s">
        <v>144</v>
      </c>
      <c r="K61" s="51">
        <v>87</v>
      </c>
      <c r="L61" s="51" t="s">
        <v>144</v>
      </c>
      <c r="M61" s="51">
        <v>100</v>
      </c>
      <c r="N61" s="51" t="s">
        <v>144</v>
      </c>
    </row>
    <row r="62" spans="2:14" x14ac:dyDescent="0.15">
      <c r="D62" s="68" t="s">
        <v>54</v>
      </c>
      <c r="E62" s="20">
        <v>842</v>
      </c>
      <c r="F62" s="20" t="s">
        <v>144</v>
      </c>
      <c r="G62" s="20">
        <v>917</v>
      </c>
      <c r="H62" s="20" t="s">
        <v>144</v>
      </c>
      <c r="I62" s="51">
        <v>1017</v>
      </c>
      <c r="J62" s="51" t="s">
        <v>144</v>
      </c>
      <c r="K62" s="51">
        <v>745</v>
      </c>
      <c r="L62" s="51" t="s">
        <v>144</v>
      </c>
      <c r="M62" s="51">
        <v>904</v>
      </c>
      <c r="N62" s="51" t="s">
        <v>144</v>
      </c>
    </row>
    <row r="63" spans="2:14" ht="7.5" customHeight="1" x14ac:dyDescent="0.15">
      <c r="D63" s="68"/>
      <c r="E63" s="20"/>
      <c r="F63" s="20"/>
      <c r="G63" s="20"/>
      <c r="H63" s="20"/>
      <c r="I63" s="51"/>
      <c r="J63" s="51"/>
      <c r="K63" s="51"/>
      <c r="L63" s="51"/>
      <c r="M63" s="51"/>
      <c r="N63" s="51"/>
    </row>
    <row r="64" spans="2:14" x14ac:dyDescent="0.15">
      <c r="C64" s="7" t="s">
        <v>55</v>
      </c>
      <c r="D64" s="68" t="s">
        <v>53</v>
      </c>
      <c r="E64" s="20">
        <v>325</v>
      </c>
      <c r="F64" s="20" t="s">
        <v>144</v>
      </c>
      <c r="G64" s="20">
        <v>225</v>
      </c>
      <c r="H64" s="20" t="s">
        <v>144</v>
      </c>
      <c r="I64" s="51">
        <v>240</v>
      </c>
      <c r="J64" s="51" t="s">
        <v>144</v>
      </c>
      <c r="K64" s="51">
        <v>300</v>
      </c>
      <c r="L64" s="51" t="s">
        <v>144</v>
      </c>
      <c r="M64" s="51">
        <v>278</v>
      </c>
      <c r="N64" s="51" t="s">
        <v>144</v>
      </c>
    </row>
    <row r="65" spans="3:14" x14ac:dyDescent="0.15">
      <c r="D65" s="68" t="s">
        <v>54</v>
      </c>
      <c r="E65" s="20">
        <v>1728</v>
      </c>
      <c r="F65" s="20" t="s">
        <v>144</v>
      </c>
      <c r="G65" s="20">
        <v>1261</v>
      </c>
      <c r="H65" s="20" t="s">
        <v>144</v>
      </c>
      <c r="I65" s="51">
        <v>1277</v>
      </c>
      <c r="J65" s="51" t="s">
        <v>144</v>
      </c>
      <c r="K65" s="51">
        <v>1857</v>
      </c>
      <c r="L65" s="51" t="s">
        <v>144</v>
      </c>
      <c r="M65" s="51">
        <v>2673</v>
      </c>
      <c r="N65" s="51" t="s">
        <v>144</v>
      </c>
    </row>
    <row r="66" spans="3:14" ht="7.5" customHeight="1" x14ac:dyDescent="0.15">
      <c r="D66" s="68"/>
      <c r="E66" s="20"/>
      <c r="F66" s="20"/>
      <c r="G66" s="20"/>
      <c r="H66" s="20"/>
      <c r="I66" s="51"/>
      <c r="J66" s="51"/>
      <c r="K66" s="51"/>
      <c r="L66" s="51"/>
      <c r="M66" s="51"/>
      <c r="N66" s="51"/>
    </row>
    <row r="67" spans="3:14" x14ac:dyDescent="0.15">
      <c r="C67" s="7" t="s">
        <v>56</v>
      </c>
      <c r="D67" s="68" t="s">
        <v>53</v>
      </c>
      <c r="E67" s="20">
        <v>36</v>
      </c>
      <c r="F67" s="20" t="s">
        <v>144</v>
      </c>
      <c r="G67" s="20">
        <v>14</v>
      </c>
      <c r="H67" s="20" t="s">
        <v>144</v>
      </c>
      <c r="I67" s="51">
        <v>7</v>
      </c>
      <c r="J67" s="51" t="s">
        <v>144</v>
      </c>
      <c r="K67" s="51">
        <v>3</v>
      </c>
      <c r="L67" s="51" t="s">
        <v>144</v>
      </c>
      <c r="M67" s="51">
        <v>15</v>
      </c>
      <c r="N67" s="51" t="s">
        <v>144</v>
      </c>
    </row>
    <row r="68" spans="3:14" x14ac:dyDescent="0.15">
      <c r="D68" s="68" t="s">
        <v>54</v>
      </c>
      <c r="E68" s="20">
        <v>217</v>
      </c>
      <c r="F68" s="20" t="s">
        <v>144</v>
      </c>
      <c r="G68" s="20">
        <v>31</v>
      </c>
      <c r="H68" s="20" t="s">
        <v>144</v>
      </c>
      <c r="I68" s="51">
        <v>22</v>
      </c>
      <c r="J68" s="51" t="s">
        <v>144</v>
      </c>
      <c r="K68" s="51">
        <v>16</v>
      </c>
      <c r="L68" s="51" t="s">
        <v>144</v>
      </c>
      <c r="M68" s="51">
        <v>76</v>
      </c>
      <c r="N68" s="51" t="s">
        <v>144</v>
      </c>
    </row>
    <row r="69" spans="3:14" ht="7.5" customHeight="1" x14ac:dyDescent="0.15">
      <c r="D69" s="68"/>
      <c r="E69" s="20"/>
      <c r="F69" s="20"/>
      <c r="G69" s="20"/>
      <c r="H69" s="20"/>
      <c r="I69" s="51"/>
      <c r="J69" s="51"/>
      <c r="K69" s="51"/>
      <c r="L69" s="51"/>
      <c r="M69" s="51"/>
      <c r="N69" s="51"/>
    </row>
    <row r="70" spans="3:14" x14ac:dyDescent="0.15">
      <c r="C70" s="7" t="s">
        <v>57</v>
      </c>
      <c r="D70" s="68" t="s">
        <v>53</v>
      </c>
      <c r="E70" s="51" t="s">
        <v>144</v>
      </c>
      <c r="F70" s="20" t="s">
        <v>144</v>
      </c>
      <c r="G70" s="20" t="s">
        <v>144</v>
      </c>
      <c r="H70" s="20" t="s">
        <v>144</v>
      </c>
      <c r="I70" s="51" t="s">
        <v>144</v>
      </c>
      <c r="J70" s="51" t="s">
        <v>144</v>
      </c>
      <c r="K70" s="51" t="s">
        <v>144</v>
      </c>
      <c r="L70" s="51" t="s">
        <v>144</v>
      </c>
      <c r="M70" s="51">
        <v>7</v>
      </c>
      <c r="N70" s="51" t="s">
        <v>144</v>
      </c>
    </row>
    <row r="71" spans="3:14" x14ac:dyDescent="0.15">
      <c r="D71" s="68" t="s">
        <v>54</v>
      </c>
      <c r="E71" s="51" t="s">
        <v>144</v>
      </c>
      <c r="F71" s="20" t="s">
        <v>144</v>
      </c>
      <c r="G71" s="20" t="s">
        <v>144</v>
      </c>
      <c r="H71" s="20" t="s">
        <v>144</v>
      </c>
      <c r="I71" s="51" t="s">
        <v>144</v>
      </c>
      <c r="J71" s="51" t="s">
        <v>144</v>
      </c>
      <c r="K71" s="51" t="s">
        <v>144</v>
      </c>
      <c r="L71" s="51" t="s">
        <v>144</v>
      </c>
      <c r="M71" s="51">
        <v>282</v>
      </c>
      <c r="N71" s="51" t="s">
        <v>144</v>
      </c>
    </row>
    <row r="72" spans="3:14" ht="7.5" customHeight="1" x14ac:dyDescent="0.15">
      <c r="D72" s="68"/>
      <c r="E72" s="51"/>
      <c r="F72" s="20"/>
      <c r="G72" s="51"/>
      <c r="H72" s="20"/>
      <c r="I72" s="51"/>
      <c r="J72" s="51"/>
      <c r="K72" s="51"/>
      <c r="L72" s="51"/>
      <c r="M72" s="51"/>
      <c r="N72" s="51"/>
    </row>
    <row r="73" spans="3:14" x14ac:dyDescent="0.15">
      <c r="C73" s="7" t="s">
        <v>58</v>
      </c>
      <c r="D73" s="68" t="s">
        <v>53</v>
      </c>
      <c r="E73" s="51">
        <v>12</v>
      </c>
      <c r="F73" s="20" t="s">
        <v>144</v>
      </c>
      <c r="G73" s="51">
        <v>12</v>
      </c>
      <c r="H73" s="20" t="s">
        <v>144</v>
      </c>
      <c r="I73" s="51">
        <v>5</v>
      </c>
      <c r="J73" s="51" t="s">
        <v>144</v>
      </c>
      <c r="K73" s="51">
        <v>6</v>
      </c>
      <c r="L73" s="51" t="s">
        <v>144</v>
      </c>
      <c r="M73" s="51" t="s">
        <v>144</v>
      </c>
      <c r="N73" s="51" t="s">
        <v>144</v>
      </c>
    </row>
    <row r="74" spans="3:14" x14ac:dyDescent="0.15">
      <c r="D74" s="68" t="s">
        <v>54</v>
      </c>
      <c r="E74" s="51">
        <v>722</v>
      </c>
      <c r="F74" s="20" t="s">
        <v>144</v>
      </c>
      <c r="G74" s="51">
        <v>1445</v>
      </c>
      <c r="H74" s="20" t="s">
        <v>144</v>
      </c>
      <c r="I74" s="51">
        <v>469</v>
      </c>
      <c r="J74" s="51" t="s">
        <v>144</v>
      </c>
      <c r="K74" s="51">
        <v>221</v>
      </c>
      <c r="L74" s="51" t="s">
        <v>144</v>
      </c>
      <c r="M74" s="51" t="s">
        <v>144</v>
      </c>
      <c r="N74" s="51" t="s">
        <v>144</v>
      </c>
    </row>
    <row r="75" spans="3:14" ht="7.5" customHeight="1" x14ac:dyDescent="0.15">
      <c r="D75" s="68"/>
      <c r="E75" s="51"/>
      <c r="F75" s="20"/>
      <c r="G75" s="51"/>
      <c r="H75" s="20"/>
      <c r="I75" s="51"/>
      <c r="J75" s="51"/>
      <c r="K75" s="51"/>
      <c r="L75" s="51"/>
      <c r="M75" s="51"/>
      <c r="N75" s="51"/>
    </row>
    <row r="76" spans="3:14" x14ac:dyDescent="0.15">
      <c r="C76" s="7" t="s">
        <v>65</v>
      </c>
      <c r="D76" s="68" t="s">
        <v>53</v>
      </c>
      <c r="E76" s="20" t="s">
        <v>144</v>
      </c>
      <c r="F76" s="20" t="s">
        <v>144</v>
      </c>
      <c r="G76" s="20" t="s">
        <v>144</v>
      </c>
      <c r="H76" s="20" t="s">
        <v>144</v>
      </c>
      <c r="I76" s="51" t="s">
        <v>144</v>
      </c>
      <c r="J76" s="51" t="s">
        <v>144</v>
      </c>
      <c r="K76" s="51" t="s">
        <v>144</v>
      </c>
      <c r="L76" s="51" t="s">
        <v>144</v>
      </c>
      <c r="M76" s="51" t="s">
        <v>144</v>
      </c>
      <c r="N76" s="51" t="s">
        <v>144</v>
      </c>
    </row>
    <row r="77" spans="3:14" x14ac:dyDescent="0.15">
      <c r="D77" s="68" t="s">
        <v>54</v>
      </c>
      <c r="E77" s="20" t="s">
        <v>144</v>
      </c>
      <c r="F77" s="20" t="s">
        <v>144</v>
      </c>
      <c r="G77" s="20" t="s">
        <v>144</v>
      </c>
      <c r="H77" s="20" t="s">
        <v>144</v>
      </c>
      <c r="I77" s="51" t="s">
        <v>144</v>
      </c>
      <c r="J77" s="51" t="s">
        <v>144</v>
      </c>
      <c r="K77" s="51" t="s">
        <v>144</v>
      </c>
      <c r="L77" s="51" t="s">
        <v>144</v>
      </c>
      <c r="M77" s="51" t="s">
        <v>144</v>
      </c>
      <c r="N77" s="51" t="s">
        <v>144</v>
      </c>
    </row>
    <row r="78" spans="3:14" ht="7.5" customHeight="1" x14ac:dyDescent="0.15">
      <c r="D78" s="68"/>
      <c r="E78" s="20"/>
      <c r="F78" s="20"/>
      <c r="G78" s="20"/>
      <c r="H78" s="20"/>
      <c r="I78" s="51"/>
      <c r="J78" s="51"/>
      <c r="K78" s="51"/>
      <c r="L78" s="51"/>
      <c r="M78" s="51"/>
      <c r="N78" s="51"/>
    </row>
    <row r="79" spans="3:14" x14ac:dyDescent="0.15">
      <c r="C79" s="7" t="s">
        <v>175</v>
      </c>
      <c r="D79" s="68" t="s">
        <v>53</v>
      </c>
      <c r="E79" s="20" t="s">
        <v>144</v>
      </c>
      <c r="F79" s="20" t="s">
        <v>144</v>
      </c>
      <c r="G79" s="20" t="s">
        <v>144</v>
      </c>
      <c r="H79" s="20" t="s">
        <v>144</v>
      </c>
      <c r="I79" s="51" t="s">
        <v>144</v>
      </c>
      <c r="J79" s="51" t="s">
        <v>144</v>
      </c>
      <c r="K79" s="51" t="s">
        <v>144</v>
      </c>
      <c r="L79" s="51" t="s">
        <v>144</v>
      </c>
      <c r="M79" s="51" t="s">
        <v>144</v>
      </c>
      <c r="N79" s="51" t="s">
        <v>144</v>
      </c>
    </row>
    <row r="80" spans="3:14" x14ac:dyDescent="0.15">
      <c r="C80" s="7" t="s">
        <v>250</v>
      </c>
      <c r="D80" s="68" t="s">
        <v>54</v>
      </c>
      <c r="E80" s="20" t="s">
        <v>144</v>
      </c>
      <c r="F80" s="20" t="s">
        <v>144</v>
      </c>
      <c r="G80" s="20" t="s">
        <v>144</v>
      </c>
      <c r="H80" s="20" t="s">
        <v>144</v>
      </c>
      <c r="I80" s="51" t="s">
        <v>144</v>
      </c>
      <c r="J80" s="51" t="s">
        <v>144</v>
      </c>
      <c r="K80" s="51" t="s">
        <v>144</v>
      </c>
      <c r="L80" s="51" t="s">
        <v>144</v>
      </c>
      <c r="M80" s="51" t="s">
        <v>144</v>
      </c>
      <c r="N80" s="51" t="s">
        <v>144</v>
      </c>
    </row>
    <row r="81" spans="1:14" ht="7.5" customHeight="1" x14ac:dyDescent="0.15">
      <c r="D81" s="68"/>
      <c r="E81" s="20"/>
      <c r="F81" s="20"/>
      <c r="G81" s="20"/>
      <c r="H81" s="20"/>
      <c r="I81" s="51"/>
      <c r="J81" s="51"/>
      <c r="K81" s="51"/>
      <c r="L81" s="51"/>
      <c r="M81" s="51"/>
      <c r="N81" s="51"/>
    </row>
    <row r="82" spans="1:14" x14ac:dyDescent="0.15">
      <c r="A82" s="75" t="s">
        <v>66</v>
      </c>
      <c r="D82" s="68" t="s">
        <v>53</v>
      </c>
      <c r="E82" s="20" t="s">
        <v>144</v>
      </c>
      <c r="F82" s="20" t="s">
        <v>144</v>
      </c>
      <c r="G82" s="20" t="s">
        <v>144</v>
      </c>
      <c r="H82" s="20" t="s">
        <v>144</v>
      </c>
      <c r="I82" s="51" t="s">
        <v>144</v>
      </c>
      <c r="J82" s="51" t="s">
        <v>144</v>
      </c>
      <c r="K82" s="51" t="s">
        <v>144</v>
      </c>
      <c r="L82" s="51" t="s">
        <v>144</v>
      </c>
      <c r="M82" s="51" t="s">
        <v>144</v>
      </c>
      <c r="N82" s="51" t="s">
        <v>144</v>
      </c>
    </row>
    <row r="83" spans="1:14" x14ac:dyDescent="0.15">
      <c r="D83" s="68" t="s">
        <v>54</v>
      </c>
      <c r="E83" s="20" t="s">
        <v>144</v>
      </c>
      <c r="F83" s="20" t="s">
        <v>144</v>
      </c>
      <c r="G83" s="20" t="s">
        <v>144</v>
      </c>
      <c r="H83" s="20" t="s">
        <v>144</v>
      </c>
      <c r="I83" s="51" t="s">
        <v>144</v>
      </c>
      <c r="J83" s="51" t="s">
        <v>144</v>
      </c>
      <c r="K83" s="51" t="s">
        <v>144</v>
      </c>
      <c r="L83" s="51" t="s">
        <v>144</v>
      </c>
      <c r="M83" s="51" t="s">
        <v>144</v>
      </c>
      <c r="N83" s="51" t="s">
        <v>144</v>
      </c>
    </row>
    <row r="84" spans="1:14" ht="3.75" customHeight="1" x14ac:dyDescent="0.15">
      <c r="A84" s="4"/>
      <c r="B84" s="4"/>
      <c r="C84" s="4"/>
      <c r="D84" s="9"/>
      <c r="E84" s="5"/>
      <c r="F84" s="5"/>
      <c r="G84" s="5"/>
      <c r="H84" s="5"/>
      <c r="I84" s="5"/>
      <c r="J84" s="5"/>
      <c r="K84" s="111"/>
      <c r="L84" s="5"/>
      <c r="M84" s="111"/>
      <c r="N84" s="5"/>
    </row>
    <row r="85" spans="1:14" x14ac:dyDescent="0.15">
      <c r="A85" s="7" t="s">
        <v>217</v>
      </c>
    </row>
    <row r="86" spans="1:14" x14ac:dyDescent="0.15">
      <c r="A86" s="7" t="s">
        <v>199</v>
      </c>
    </row>
    <row r="87" spans="1:14" x14ac:dyDescent="0.15">
      <c r="C87" s="7" t="s">
        <v>385</v>
      </c>
    </row>
  </sheetData>
  <mergeCells count="6">
    <mergeCell ref="A3:D4"/>
    <mergeCell ref="I3:J3"/>
    <mergeCell ref="K3:L3"/>
    <mergeCell ref="M3:N3"/>
    <mergeCell ref="E3:F3"/>
    <mergeCell ref="G3:H3"/>
  </mergeCells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8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71"/>
  <sheetViews>
    <sheetView zoomScaleNormal="100" workbookViewId="0"/>
  </sheetViews>
  <sheetFormatPr defaultColWidth="9.140625" defaultRowHeight="11.25" x14ac:dyDescent="0.15"/>
  <cols>
    <col min="1" max="2" width="2.140625" style="7" customWidth="1"/>
    <col min="3" max="3" width="14.42578125" style="7" customWidth="1"/>
    <col min="4" max="4" width="10" style="7" customWidth="1"/>
    <col min="5" max="5" width="12.85546875" style="7" customWidth="1"/>
    <col min="6" max="6" width="11.5703125" style="7" customWidth="1"/>
    <col min="7" max="9" width="12.85546875" style="7" customWidth="1"/>
    <col min="10" max="10" width="10.140625" style="7" customWidth="1"/>
    <col min="11" max="11" width="11.5703125" style="7" customWidth="1"/>
    <col min="12" max="12" width="10.140625" style="7" customWidth="1"/>
    <col min="13" max="13" width="11.7109375" style="7" customWidth="1"/>
    <col min="14" max="14" width="10.140625" style="7" customWidth="1"/>
    <col min="15" max="15" width="11.85546875" style="7" customWidth="1"/>
    <col min="16" max="17" width="10.140625" style="7" customWidth="1"/>
    <col min="18" max="16384" width="9.140625" style="7"/>
  </cols>
  <sheetData>
    <row r="1" spans="1:9" s="6" customFormat="1" ht="17.25" x14ac:dyDescent="0.2">
      <c r="A1" s="62" t="s">
        <v>268</v>
      </c>
    </row>
    <row r="2" spans="1:9" x14ac:dyDescent="0.15">
      <c r="H2" s="8"/>
      <c r="I2" s="8" t="s">
        <v>167</v>
      </c>
    </row>
    <row r="3" spans="1:9" ht="15" customHeight="1" x14ac:dyDescent="0.15">
      <c r="A3" s="162" t="s">
        <v>242</v>
      </c>
      <c r="B3" s="162"/>
      <c r="C3" s="162"/>
      <c r="D3" s="163"/>
      <c r="E3" s="137" t="s">
        <v>339</v>
      </c>
      <c r="F3" s="137" t="s">
        <v>344</v>
      </c>
      <c r="G3" s="137" t="s">
        <v>357</v>
      </c>
      <c r="H3" s="137" t="s">
        <v>370</v>
      </c>
      <c r="I3" s="137" t="s">
        <v>380</v>
      </c>
    </row>
    <row r="4" spans="1:9" ht="15" customHeight="1" x14ac:dyDescent="0.15">
      <c r="A4" s="7" t="s">
        <v>74</v>
      </c>
      <c r="D4" s="68"/>
      <c r="E4" s="51">
        <v>47</v>
      </c>
      <c r="F4" s="51">
        <v>47</v>
      </c>
      <c r="G4" s="51">
        <v>47</v>
      </c>
      <c r="H4" s="51">
        <v>47</v>
      </c>
      <c r="I4" s="51">
        <v>46</v>
      </c>
    </row>
    <row r="5" spans="1:9" ht="7.5" customHeight="1" x14ac:dyDescent="0.15">
      <c r="D5" s="68"/>
      <c r="E5" s="51"/>
      <c r="F5" s="51"/>
      <c r="G5" s="51"/>
      <c r="H5" s="51"/>
      <c r="I5" s="51"/>
    </row>
    <row r="6" spans="1:9" x14ac:dyDescent="0.15">
      <c r="A6" s="7" t="s">
        <v>52</v>
      </c>
      <c r="D6" s="68"/>
      <c r="E6" s="51">
        <v>1233258</v>
      </c>
      <c r="F6" s="51">
        <v>1219211</v>
      </c>
      <c r="G6" s="51">
        <v>1185020</v>
      </c>
      <c r="H6" s="51">
        <v>1129607</v>
      </c>
      <c r="I6" s="51">
        <v>1076023</v>
      </c>
    </row>
    <row r="7" spans="1:9" ht="7.5" customHeight="1" x14ac:dyDescent="0.15">
      <c r="D7" s="68"/>
      <c r="E7" s="51"/>
      <c r="F7" s="51"/>
      <c r="G7" s="51"/>
      <c r="H7" s="51"/>
      <c r="I7" s="51"/>
    </row>
    <row r="8" spans="1:9" x14ac:dyDescent="0.15">
      <c r="A8" s="7" t="s">
        <v>165</v>
      </c>
      <c r="D8" s="68" t="s">
        <v>117</v>
      </c>
      <c r="E8" s="51">
        <v>124424974</v>
      </c>
      <c r="F8" s="51">
        <v>123276479</v>
      </c>
      <c r="G8" s="51">
        <v>125385069</v>
      </c>
      <c r="H8" s="51">
        <v>125141382</v>
      </c>
      <c r="I8" s="51">
        <v>117065225</v>
      </c>
    </row>
    <row r="9" spans="1:9" x14ac:dyDescent="0.15">
      <c r="D9" s="68" t="s">
        <v>180</v>
      </c>
      <c r="E9" s="51">
        <v>118173963</v>
      </c>
      <c r="F9" s="51">
        <v>117837553</v>
      </c>
      <c r="G9" s="51">
        <v>120224784</v>
      </c>
      <c r="H9" s="51">
        <v>119525427</v>
      </c>
      <c r="I9" s="51">
        <v>112038684</v>
      </c>
    </row>
    <row r="10" spans="1:9" ht="7.5" customHeight="1" x14ac:dyDescent="0.15">
      <c r="D10" s="68"/>
      <c r="E10" s="51"/>
      <c r="F10" s="51"/>
      <c r="G10" s="51"/>
      <c r="H10" s="51"/>
      <c r="I10" s="51"/>
    </row>
    <row r="11" spans="1:9" x14ac:dyDescent="0.15">
      <c r="A11" s="7" t="s">
        <v>69</v>
      </c>
      <c r="D11" s="68"/>
      <c r="E11" s="51"/>
      <c r="F11" s="51"/>
      <c r="G11" s="51"/>
      <c r="H11" s="51"/>
      <c r="I11" s="51"/>
    </row>
    <row r="12" spans="1:9" x14ac:dyDescent="0.15">
      <c r="B12" s="7" t="s">
        <v>75</v>
      </c>
      <c r="D12" s="68" t="s">
        <v>53</v>
      </c>
      <c r="E12" s="51">
        <v>22287877</v>
      </c>
      <c r="F12" s="51">
        <v>20225343</v>
      </c>
      <c r="G12" s="51">
        <v>21218870</v>
      </c>
      <c r="H12" s="51">
        <v>20989944</v>
      </c>
      <c r="I12" s="51">
        <v>20478591</v>
      </c>
    </row>
    <row r="13" spans="1:9" x14ac:dyDescent="0.15">
      <c r="D13" s="68" t="s">
        <v>76</v>
      </c>
      <c r="E13" s="51">
        <v>480871392</v>
      </c>
      <c r="F13" s="51">
        <v>459910422</v>
      </c>
      <c r="G13" s="51">
        <v>483239797</v>
      </c>
      <c r="H13" s="51">
        <v>477032196</v>
      </c>
      <c r="I13" s="51">
        <v>467110849</v>
      </c>
    </row>
    <row r="14" spans="1:9" ht="7.5" customHeight="1" x14ac:dyDescent="0.15">
      <c r="D14" s="68"/>
      <c r="E14" s="51"/>
      <c r="F14" s="51"/>
      <c r="G14" s="51"/>
      <c r="H14" s="51"/>
      <c r="I14" s="51"/>
    </row>
    <row r="15" spans="1:9" x14ac:dyDescent="0.15">
      <c r="B15" s="7" t="s">
        <v>358</v>
      </c>
      <c r="D15" s="68"/>
      <c r="E15" s="51"/>
      <c r="F15" s="51"/>
      <c r="G15" s="51"/>
      <c r="H15" s="51"/>
      <c r="I15" s="51"/>
    </row>
    <row r="16" spans="1:9" x14ac:dyDescent="0.15">
      <c r="C16" s="7" t="s">
        <v>143</v>
      </c>
      <c r="D16" s="68" t="s">
        <v>53</v>
      </c>
      <c r="E16" s="51">
        <v>21624955</v>
      </c>
      <c r="F16" s="51">
        <v>19652505</v>
      </c>
      <c r="G16" s="51">
        <v>20626422</v>
      </c>
      <c r="H16" s="51">
        <v>20406346</v>
      </c>
      <c r="I16" s="51">
        <v>19916000</v>
      </c>
    </row>
    <row r="17" spans="3:9" x14ac:dyDescent="0.15">
      <c r="D17" s="68" t="s">
        <v>76</v>
      </c>
      <c r="E17" s="51">
        <v>475189165</v>
      </c>
      <c r="F17" s="51">
        <v>454834727</v>
      </c>
      <c r="G17" s="51">
        <v>478049862</v>
      </c>
      <c r="H17" s="51">
        <v>471960288</v>
      </c>
      <c r="I17" s="51">
        <v>462156211</v>
      </c>
    </row>
    <row r="18" spans="3:9" ht="7.5" customHeight="1" x14ac:dyDescent="0.15">
      <c r="D18" s="68"/>
      <c r="E18" s="51"/>
      <c r="F18" s="51"/>
      <c r="G18" s="51"/>
      <c r="H18" s="51"/>
      <c r="I18" s="51"/>
    </row>
    <row r="19" spans="3:9" x14ac:dyDescent="0.15">
      <c r="C19" s="7" t="s">
        <v>264</v>
      </c>
      <c r="D19" s="68" t="s">
        <v>53</v>
      </c>
      <c r="E19" s="51">
        <v>294834</v>
      </c>
      <c r="F19" s="51">
        <v>272828</v>
      </c>
      <c r="G19" s="51">
        <v>270276</v>
      </c>
      <c r="H19" s="51">
        <v>258780</v>
      </c>
      <c r="I19" s="51">
        <v>253642</v>
      </c>
    </row>
    <row r="20" spans="3:9" x14ac:dyDescent="0.15">
      <c r="C20" s="7" t="s">
        <v>265</v>
      </c>
      <c r="D20" s="68" t="s">
        <v>76</v>
      </c>
      <c r="E20" s="51">
        <v>172659427</v>
      </c>
      <c r="F20" s="51">
        <v>165390525</v>
      </c>
      <c r="G20" s="51">
        <v>170614412</v>
      </c>
      <c r="H20" s="51">
        <v>167327901</v>
      </c>
      <c r="I20" s="51">
        <v>164471546</v>
      </c>
    </row>
    <row r="21" spans="3:9" ht="7.5" customHeight="1" x14ac:dyDescent="0.15">
      <c r="D21" s="68"/>
      <c r="E21" s="51"/>
      <c r="F21" s="51"/>
      <c r="G21" s="51"/>
      <c r="H21" s="51"/>
      <c r="I21" s="51"/>
    </row>
    <row r="22" spans="3:9" x14ac:dyDescent="0.15">
      <c r="C22" s="7" t="s">
        <v>264</v>
      </c>
      <c r="D22" s="68" t="s">
        <v>53</v>
      </c>
      <c r="E22" s="51">
        <v>11326501</v>
      </c>
      <c r="F22" s="51">
        <v>10234574</v>
      </c>
      <c r="G22" s="51">
        <v>10728134</v>
      </c>
      <c r="H22" s="51">
        <v>10582548</v>
      </c>
      <c r="I22" s="51">
        <v>10246251</v>
      </c>
    </row>
    <row r="23" spans="3:9" x14ac:dyDescent="0.15">
      <c r="C23" s="7" t="s">
        <v>266</v>
      </c>
      <c r="D23" s="68" t="s">
        <v>76</v>
      </c>
      <c r="E23" s="51">
        <v>169957709</v>
      </c>
      <c r="F23" s="51">
        <v>160681313</v>
      </c>
      <c r="G23" s="51">
        <v>172824226</v>
      </c>
      <c r="H23" s="51">
        <v>172550030</v>
      </c>
      <c r="I23" s="51">
        <v>166962967</v>
      </c>
    </row>
    <row r="24" spans="3:9" ht="7.5" customHeight="1" x14ac:dyDescent="0.15">
      <c r="D24" s="68"/>
      <c r="E24" s="51"/>
      <c r="F24" s="51"/>
      <c r="G24" s="51"/>
      <c r="H24" s="51"/>
      <c r="I24" s="51"/>
    </row>
    <row r="25" spans="3:9" x14ac:dyDescent="0.15">
      <c r="C25" s="7" t="s">
        <v>359</v>
      </c>
      <c r="D25" s="68" t="s">
        <v>53</v>
      </c>
      <c r="E25" s="51">
        <v>2679690</v>
      </c>
      <c r="F25" s="51">
        <v>2376358</v>
      </c>
      <c r="G25" s="51">
        <v>2532729</v>
      </c>
      <c r="H25" s="51">
        <v>2520324</v>
      </c>
      <c r="I25" s="51">
        <v>2461799</v>
      </c>
    </row>
    <row r="26" spans="3:9" x14ac:dyDescent="0.15">
      <c r="D26" s="68" t="s">
        <v>76</v>
      </c>
      <c r="E26" s="51">
        <v>35711386</v>
      </c>
      <c r="F26" s="51">
        <v>33726926</v>
      </c>
      <c r="G26" s="51">
        <v>35624573</v>
      </c>
      <c r="H26" s="51">
        <v>35348406</v>
      </c>
      <c r="I26" s="51">
        <v>34176955</v>
      </c>
    </row>
    <row r="27" spans="3:9" ht="7.5" customHeight="1" x14ac:dyDescent="0.15">
      <c r="D27" s="68"/>
      <c r="E27" s="51"/>
      <c r="F27" s="51"/>
      <c r="G27" s="51"/>
      <c r="H27" s="51"/>
      <c r="I27" s="51"/>
    </row>
    <row r="28" spans="3:9" x14ac:dyDescent="0.15">
      <c r="C28" s="7" t="s">
        <v>360</v>
      </c>
      <c r="D28" s="68" t="s">
        <v>53</v>
      </c>
      <c r="E28" s="51">
        <v>7275426</v>
      </c>
      <c r="F28" s="51">
        <v>6712753</v>
      </c>
      <c r="G28" s="51">
        <v>7029581</v>
      </c>
      <c r="H28" s="51">
        <v>6969777</v>
      </c>
      <c r="I28" s="51">
        <v>6871209</v>
      </c>
    </row>
    <row r="29" spans="3:9" x14ac:dyDescent="0.15">
      <c r="D29" s="68" t="s">
        <v>76</v>
      </c>
      <c r="E29" s="51">
        <v>85322319</v>
      </c>
      <c r="F29" s="51">
        <v>83221282</v>
      </c>
      <c r="G29" s="51">
        <v>86422741</v>
      </c>
      <c r="H29" s="51">
        <v>83573385</v>
      </c>
      <c r="I29" s="51">
        <v>82686108</v>
      </c>
    </row>
    <row r="30" spans="3:9" ht="7.5" customHeight="1" x14ac:dyDescent="0.15">
      <c r="D30" s="68"/>
      <c r="E30" s="51"/>
      <c r="F30" s="51"/>
      <c r="G30" s="51"/>
      <c r="H30" s="51"/>
      <c r="I30" s="51"/>
    </row>
    <row r="31" spans="3:9" ht="22.5" x14ac:dyDescent="0.15">
      <c r="C31" s="73" t="s">
        <v>179</v>
      </c>
      <c r="D31" s="68" t="s">
        <v>53</v>
      </c>
      <c r="E31" s="51">
        <v>281755</v>
      </c>
      <c r="F31" s="51">
        <v>255098</v>
      </c>
      <c r="G31" s="51">
        <v>255338</v>
      </c>
      <c r="H31" s="51">
        <v>246066</v>
      </c>
      <c r="I31" s="51">
        <v>241770</v>
      </c>
    </row>
    <row r="32" spans="3:9" x14ac:dyDescent="0.15">
      <c r="C32" s="7" t="s">
        <v>361</v>
      </c>
      <c r="D32" s="68" t="s">
        <v>76</v>
      </c>
      <c r="E32" s="51">
        <v>7863255</v>
      </c>
      <c r="F32" s="51">
        <v>7427133</v>
      </c>
      <c r="G32" s="51">
        <v>7269403</v>
      </c>
      <c r="H32" s="51">
        <v>6975318</v>
      </c>
      <c r="I32" s="51">
        <v>6797321</v>
      </c>
    </row>
    <row r="33" spans="2:9" ht="7.5" customHeight="1" x14ac:dyDescent="0.15">
      <c r="D33" s="68"/>
      <c r="E33" s="51"/>
      <c r="F33" s="51"/>
      <c r="G33" s="51"/>
      <c r="H33" s="51"/>
      <c r="I33" s="51"/>
    </row>
    <row r="34" spans="2:9" x14ac:dyDescent="0.15">
      <c r="C34" s="7" t="s">
        <v>362</v>
      </c>
      <c r="D34" s="68" t="s">
        <v>53</v>
      </c>
      <c r="E34" s="51">
        <v>48504</v>
      </c>
      <c r="F34" s="51">
        <v>55992</v>
      </c>
      <c r="G34" s="51">
        <v>65702</v>
      </c>
      <c r="H34" s="51">
        <v>74917</v>
      </c>
      <c r="I34" s="51">
        <v>83099</v>
      </c>
    </row>
    <row r="35" spans="2:9" x14ac:dyDescent="0.15">
      <c r="D35" s="68" t="s">
        <v>76</v>
      </c>
      <c r="E35" s="51">
        <v>3675069</v>
      </c>
      <c r="F35" s="51">
        <v>4387547</v>
      </c>
      <c r="G35" s="51">
        <v>5294508</v>
      </c>
      <c r="H35" s="51">
        <v>6185248</v>
      </c>
      <c r="I35" s="51">
        <v>7061314</v>
      </c>
    </row>
    <row r="36" spans="2:9" ht="7.5" customHeight="1" x14ac:dyDescent="0.15">
      <c r="D36" s="68"/>
      <c r="E36" s="51"/>
      <c r="F36" s="51"/>
      <c r="G36" s="51"/>
      <c r="H36" s="51"/>
      <c r="I36" s="51"/>
    </row>
    <row r="37" spans="2:9" x14ac:dyDescent="0.15">
      <c r="C37" s="7" t="s">
        <v>363</v>
      </c>
      <c r="D37" s="68" t="s">
        <v>53</v>
      </c>
      <c r="E37" s="51" t="s">
        <v>144</v>
      </c>
      <c r="F37" s="51" t="s">
        <v>144</v>
      </c>
      <c r="G37" s="51" t="s">
        <v>144</v>
      </c>
      <c r="H37" s="51" t="s">
        <v>144</v>
      </c>
      <c r="I37" s="51" t="s">
        <v>144</v>
      </c>
    </row>
    <row r="38" spans="2:9" x14ac:dyDescent="0.15">
      <c r="D38" s="68" t="s">
        <v>76</v>
      </c>
      <c r="E38" s="51" t="s">
        <v>144</v>
      </c>
      <c r="F38" s="51" t="s">
        <v>144</v>
      </c>
      <c r="G38" s="51" t="s">
        <v>144</v>
      </c>
      <c r="H38" s="51" t="s">
        <v>144</v>
      </c>
      <c r="I38" s="51" t="s">
        <v>144</v>
      </c>
    </row>
    <row r="39" spans="2:9" ht="7.5" customHeight="1" x14ac:dyDescent="0.15">
      <c r="D39" s="68"/>
      <c r="E39" s="51"/>
      <c r="F39" s="51"/>
      <c r="G39" s="51"/>
      <c r="H39" s="51"/>
      <c r="I39" s="51"/>
    </row>
    <row r="40" spans="2:9" x14ac:dyDescent="0.15">
      <c r="B40" s="7" t="s">
        <v>253</v>
      </c>
      <c r="D40" s="68"/>
      <c r="E40" s="51"/>
      <c r="F40" s="51"/>
      <c r="G40" s="51"/>
      <c r="H40" s="51"/>
      <c r="I40" s="51"/>
    </row>
    <row r="41" spans="2:9" x14ac:dyDescent="0.15">
      <c r="C41" s="7" t="s">
        <v>143</v>
      </c>
      <c r="D41" s="68" t="s">
        <v>53</v>
      </c>
      <c r="E41" s="51">
        <v>662901</v>
      </c>
      <c r="F41" s="51">
        <v>570541</v>
      </c>
      <c r="G41" s="51">
        <v>590281</v>
      </c>
      <c r="H41" s="51">
        <v>581602</v>
      </c>
      <c r="I41" s="51">
        <v>560396</v>
      </c>
    </row>
    <row r="42" spans="2:9" x14ac:dyDescent="0.15">
      <c r="D42" s="68" t="s">
        <v>76</v>
      </c>
      <c r="E42" s="51">
        <v>5678785</v>
      </c>
      <c r="F42" s="51">
        <v>5075361</v>
      </c>
      <c r="G42" s="51">
        <v>5189646</v>
      </c>
      <c r="H42" s="51">
        <v>5071745</v>
      </c>
      <c r="I42" s="51">
        <v>4954485</v>
      </c>
    </row>
    <row r="43" spans="2:9" ht="7.5" customHeight="1" x14ac:dyDescent="0.15">
      <c r="D43" s="68"/>
      <c r="E43" s="51"/>
      <c r="F43" s="51"/>
      <c r="G43" s="51"/>
      <c r="H43" s="51"/>
      <c r="I43" s="51"/>
    </row>
    <row r="44" spans="2:9" x14ac:dyDescent="0.15">
      <c r="C44" s="7" t="s">
        <v>264</v>
      </c>
      <c r="D44" s="68" t="s">
        <v>53</v>
      </c>
      <c r="E44" s="51">
        <v>18005</v>
      </c>
      <c r="F44" s="51">
        <v>17438</v>
      </c>
      <c r="G44" s="51">
        <v>15967</v>
      </c>
      <c r="H44" s="51">
        <v>16199</v>
      </c>
      <c r="I44" s="51">
        <v>19718</v>
      </c>
    </row>
    <row r="45" spans="2:9" x14ac:dyDescent="0.15">
      <c r="D45" s="68" t="s">
        <v>76</v>
      </c>
      <c r="E45" s="51">
        <v>292823</v>
      </c>
      <c r="F45" s="51">
        <v>315429</v>
      </c>
      <c r="G45" s="51">
        <v>309854</v>
      </c>
      <c r="H45" s="51">
        <v>312775</v>
      </c>
      <c r="I45" s="51">
        <v>412507</v>
      </c>
    </row>
    <row r="46" spans="2:9" ht="7.5" customHeight="1" x14ac:dyDescent="0.15">
      <c r="D46" s="68"/>
      <c r="E46" s="51"/>
      <c r="F46" s="51"/>
      <c r="G46" s="51"/>
      <c r="H46" s="51"/>
      <c r="I46" s="51"/>
    </row>
    <row r="47" spans="2:9" x14ac:dyDescent="0.15">
      <c r="C47" s="7" t="s">
        <v>363</v>
      </c>
      <c r="D47" s="68" t="s">
        <v>53</v>
      </c>
      <c r="E47" s="51">
        <v>644896</v>
      </c>
      <c r="F47" s="51">
        <v>553103</v>
      </c>
      <c r="G47" s="51">
        <v>574314</v>
      </c>
      <c r="H47" s="51">
        <v>565403</v>
      </c>
      <c r="I47" s="51">
        <v>540678</v>
      </c>
    </row>
    <row r="48" spans="2:9" x14ac:dyDescent="0.15">
      <c r="D48" s="68" t="s">
        <v>76</v>
      </c>
      <c r="E48" s="51">
        <v>5385962</v>
      </c>
      <c r="F48" s="51">
        <v>4759931</v>
      </c>
      <c r="G48" s="51">
        <v>4879792</v>
      </c>
      <c r="H48" s="51">
        <v>4758970</v>
      </c>
      <c r="I48" s="51">
        <v>4541978</v>
      </c>
    </row>
    <row r="49" spans="2:9" ht="7.5" customHeight="1" x14ac:dyDescent="0.15">
      <c r="D49" s="68"/>
      <c r="E49" s="51"/>
      <c r="F49" s="51"/>
      <c r="G49" s="51"/>
      <c r="H49" s="51"/>
      <c r="I49" s="51"/>
    </row>
    <row r="50" spans="2:9" x14ac:dyDescent="0.15">
      <c r="B50" s="7" t="s">
        <v>59</v>
      </c>
      <c r="D50" s="68" t="s">
        <v>53</v>
      </c>
      <c r="E50" s="51">
        <v>21</v>
      </c>
      <c r="F50" s="51">
        <v>11</v>
      </c>
      <c r="G50" s="51">
        <v>11</v>
      </c>
      <c r="H50" s="51">
        <v>11</v>
      </c>
      <c r="I50" s="51">
        <v>12</v>
      </c>
    </row>
    <row r="51" spans="2:9" x14ac:dyDescent="0.15">
      <c r="D51" s="68" t="s">
        <v>54</v>
      </c>
      <c r="E51" s="51">
        <v>3441</v>
      </c>
      <c r="F51" s="51">
        <v>335</v>
      </c>
      <c r="G51" s="51">
        <v>289</v>
      </c>
      <c r="H51" s="51">
        <v>163</v>
      </c>
      <c r="I51" s="51">
        <v>152940</v>
      </c>
    </row>
    <row r="52" spans="2:9" ht="7.5" customHeight="1" x14ac:dyDescent="0.15">
      <c r="D52" s="68"/>
      <c r="E52" s="51"/>
      <c r="F52" s="51"/>
      <c r="G52" s="51"/>
      <c r="H52" s="51"/>
      <c r="I52" s="51"/>
    </row>
    <row r="53" spans="2:9" x14ac:dyDescent="0.15">
      <c r="B53" s="7" t="s">
        <v>166</v>
      </c>
      <c r="D53" s="68" t="s">
        <v>53</v>
      </c>
      <c r="E53" s="51">
        <v>888219</v>
      </c>
      <c r="F53" s="51">
        <v>903364</v>
      </c>
      <c r="G53" s="51">
        <v>943861</v>
      </c>
      <c r="H53" s="51">
        <v>949741</v>
      </c>
      <c r="I53" s="51">
        <v>948535</v>
      </c>
    </row>
    <row r="54" spans="2:9" x14ac:dyDescent="0.15">
      <c r="D54" s="68" t="s">
        <v>54</v>
      </c>
      <c r="E54" s="51">
        <v>49943757</v>
      </c>
      <c r="F54" s="51">
        <v>49606866</v>
      </c>
      <c r="G54" s="51">
        <v>51685146</v>
      </c>
      <c r="H54" s="51">
        <v>50675496</v>
      </c>
      <c r="I54" s="51">
        <v>51380935</v>
      </c>
    </row>
    <row r="55" spans="2:9" ht="7.5" customHeight="1" x14ac:dyDescent="0.15">
      <c r="D55" s="68"/>
      <c r="E55" s="51"/>
      <c r="F55" s="51"/>
      <c r="G55" s="51"/>
      <c r="H55" s="51"/>
      <c r="I55" s="51"/>
    </row>
    <row r="56" spans="2:9" x14ac:dyDescent="0.15">
      <c r="B56" s="7" t="s">
        <v>364</v>
      </c>
      <c r="D56" s="68"/>
      <c r="E56" s="51"/>
      <c r="F56" s="51"/>
      <c r="G56" s="51"/>
      <c r="H56" s="51"/>
      <c r="I56" s="51"/>
    </row>
    <row r="57" spans="2:9" x14ac:dyDescent="0.15">
      <c r="C57" s="7" t="s">
        <v>143</v>
      </c>
      <c r="D57" s="68" t="s">
        <v>53</v>
      </c>
      <c r="E57" s="51">
        <v>61086</v>
      </c>
      <c r="F57" s="51">
        <v>62003</v>
      </c>
      <c r="G57" s="51">
        <v>63657</v>
      </c>
      <c r="H57" s="51">
        <v>71815</v>
      </c>
      <c r="I57" s="51">
        <v>65875</v>
      </c>
    </row>
    <row r="58" spans="2:9" x14ac:dyDescent="0.15">
      <c r="D58" s="68" t="s">
        <v>54</v>
      </c>
      <c r="E58" s="51">
        <v>2647768</v>
      </c>
      <c r="F58" s="51">
        <v>2491398</v>
      </c>
      <c r="G58" s="51">
        <v>2482957</v>
      </c>
      <c r="H58" s="51">
        <v>2439826</v>
      </c>
      <c r="I58" s="51">
        <v>2406544</v>
      </c>
    </row>
    <row r="59" spans="2:9" ht="7.5" customHeight="1" x14ac:dyDescent="0.15">
      <c r="D59" s="68"/>
      <c r="E59" s="51"/>
      <c r="F59" s="51"/>
      <c r="G59" s="51"/>
      <c r="H59" s="51"/>
      <c r="I59" s="51"/>
    </row>
    <row r="60" spans="2:9" x14ac:dyDescent="0.15">
      <c r="C60" s="7" t="s">
        <v>365</v>
      </c>
      <c r="D60" s="68" t="s">
        <v>53</v>
      </c>
      <c r="E60" s="51">
        <v>4620</v>
      </c>
      <c r="F60" s="51">
        <v>4149</v>
      </c>
      <c r="G60" s="51">
        <v>4042</v>
      </c>
      <c r="H60" s="51">
        <v>3644</v>
      </c>
      <c r="I60" s="51">
        <v>3473</v>
      </c>
    </row>
    <row r="61" spans="2:9" x14ac:dyDescent="0.15">
      <c r="D61" s="68" t="s">
        <v>54</v>
      </c>
      <c r="E61" s="51">
        <v>1913874</v>
      </c>
      <c r="F61" s="51">
        <v>1720114</v>
      </c>
      <c r="G61" s="51">
        <v>1677293</v>
      </c>
      <c r="H61" s="51">
        <v>1488886</v>
      </c>
      <c r="I61" s="51">
        <v>1654767</v>
      </c>
    </row>
    <row r="62" spans="2:9" ht="7.5" customHeight="1" x14ac:dyDescent="0.15">
      <c r="D62" s="68"/>
      <c r="E62" s="51"/>
      <c r="F62" s="51"/>
      <c r="G62" s="51"/>
      <c r="H62" s="51"/>
      <c r="I62" s="51"/>
    </row>
    <row r="63" spans="2:9" x14ac:dyDescent="0.15">
      <c r="C63" s="7" t="s">
        <v>366</v>
      </c>
      <c r="D63" s="68" t="s">
        <v>53</v>
      </c>
      <c r="E63" s="51">
        <v>7037</v>
      </c>
      <c r="F63" s="51">
        <v>7151</v>
      </c>
      <c r="G63" s="51">
        <v>7518</v>
      </c>
      <c r="H63" s="51">
        <v>7504</v>
      </c>
      <c r="I63" s="51">
        <v>6878</v>
      </c>
    </row>
    <row r="64" spans="2:9" x14ac:dyDescent="0.15">
      <c r="D64" s="68" t="s">
        <v>54</v>
      </c>
      <c r="E64" s="51">
        <v>350410</v>
      </c>
      <c r="F64" s="51">
        <v>356210</v>
      </c>
      <c r="G64" s="51">
        <v>385880</v>
      </c>
      <c r="H64" s="51">
        <v>387587</v>
      </c>
      <c r="I64" s="51">
        <v>351505</v>
      </c>
    </row>
    <row r="65" spans="1:9" ht="7.5" customHeight="1" x14ac:dyDescent="0.15">
      <c r="D65" s="68"/>
      <c r="E65" s="51"/>
      <c r="F65" s="51"/>
      <c r="G65" s="51"/>
      <c r="H65" s="51"/>
      <c r="I65" s="51"/>
    </row>
    <row r="66" spans="1:9" x14ac:dyDescent="0.15">
      <c r="C66" s="7" t="s">
        <v>363</v>
      </c>
      <c r="D66" s="68" t="s">
        <v>53</v>
      </c>
      <c r="E66" s="51">
        <v>49429</v>
      </c>
      <c r="F66" s="51">
        <v>50703</v>
      </c>
      <c r="G66" s="51">
        <v>52097</v>
      </c>
      <c r="H66" s="51">
        <v>60667</v>
      </c>
      <c r="I66" s="51">
        <v>55524</v>
      </c>
    </row>
    <row r="67" spans="1:9" x14ac:dyDescent="0.15">
      <c r="D67" s="68" t="s">
        <v>54</v>
      </c>
      <c r="E67" s="51">
        <v>383484</v>
      </c>
      <c r="F67" s="51">
        <v>415074</v>
      </c>
      <c r="G67" s="51">
        <v>419784</v>
      </c>
      <c r="H67" s="51">
        <v>563353</v>
      </c>
      <c r="I67" s="51">
        <v>400272</v>
      </c>
    </row>
    <row r="68" spans="1:9" ht="3.75" customHeight="1" x14ac:dyDescent="0.15">
      <c r="A68" s="4"/>
      <c r="B68" s="4"/>
      <c r="C68" s="4"/>
      <c r="D68" s="9"/>
      <c r="E68" s="5"/>
      <c r="F68" s="5"/>
      <c r="G68" s="5"/>
      <c r="H68" s="5"/>
      <c r="I68" s="5"/>
    </row>
    <row r="69" spans="1:9" x14ac:dyDescent="0.15">
      <c r="A69" s="7" t="s">
        <v>325</v>
      </c>
    </row>
    <row r="70" spans="1:9" x14ac:dyDescent="0.15">
      <c r="A70" s="7" t="s">
        <v>188</v>
      </c>
    </row>
    <row r="71" spans="1:9" x14ac:dyDescent="0.15">
      <c r="A71" s="7" t="s">
        <v>189</v>
      </c>
    </row>
  </sheetData>
  <mergeCells count="1">
    <mergeCell ref="A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34"/>
  <sheetViews>
    <sheetView workbookViewId="0"/>
  </sheetViews>
  <sheetFormatPr defaultColWidth="9.140625" defaultRowHeight="11.25" x14ac:dyDescent="0.15"/>
  <cols>
    <col min="1" max="3" width="2.140625" style="7" customWidth="1"/>
    <col min="4" max="4" width="15.7109375" style="7" customWidth="1"/>
    <col min="5" max="5" width="16.7109375" style="7" customWidth="1"/>
    <col min="6" max="6" width="16.7109375" style="72" customWidth="1"/>
    <col min="7" max="9" width="16.7109375" style="7" customWidth="1"/>
    <col min="10" max="10" width="14.5703125" style="7" customWidth="1"/>
    <col min="11" max="16384" width="9.140625" style="7"/>
  </cols>
  <sheetData>
    <row r="1" spans="1:9" s="6" customFormat="1" ht="17.25" x14ac:dyDescent="0.2">
      <c r="A1" s="62" t="s">
        <v>269</v>
      </c>
      <c r="F1" s="63"/>
    </row>
    <row r="2" spans="1:9" x14ac:dyDescent="0.15">
      <c r="A2" s="64"/>
      <c r="F2" s="7"/>
      <c r="G2" s="8"/>
      <c r="H2" s="8"/>
      <c r="I2" s="8" t="s">
        <v>168</v>
      </c>
    </row>
    <row r="3" spans="1:9" ht="15" customHeight="1" x14ac:dyDescent="0.15">
      <c r="A3" s="162" t="s">
        <v>187</v>
      </c>
      <c r="B3" s="162"/>
      <c r="C3" s="162"/>
      <c r="D3" s="163"/>
      <c r="E3" s="65" t="s">
        <v>339</v>
      </c>
      <c r="F3" s="65" t="s">
        <v>344</v>
      </c>
      <c r="G3" s="137" t="s">
        <v>357</v>
      </c>
      <c r="H3" s="137" t="s">
        <v>370</v>
      </c>
      <c r="I3" s="137" t="s">
        <v>380</v>
      </c>
    </row>
    <row r="4" spans="1:9" ht="15" customHeight="1" x14ac:dyDescent="0.15">
      <c r="A4" s="7" t="s">
        <v>270</v>
      </c>
      <c r="B4" s="66"/>
      <c r="C4" s="66"/>
      <c r="D4" s="67"/>
      <c r="F4" s="7"/>
    </row>
    <row r="5" spans="1:9" ht="15" customHeight="1" x14ac:dyDescent="0.15">
      <c r="D5" s="68" t="s">
        <v>53</v>
      </c>
      <c r="E5" s="69">
        <v>26393592</v>
      </c>
      <c r="F5" s="69">
        <v>25096745</v>
      </c>
      <c r="G5" s="70">
        <v>25916716</v>
      </c>
      <c r="H5" s="70">
        <v>27092981</v>
      </c>
      <c r="I5" s="70">
        <v>28322882</v>
      </c>
    </row>
    <row r="6" spans="1:9" ht="15" customHeight="1" x14ac:dyDescent="0.15">
      <c r="D6" s="68" t="s">
        <v>54</v>
      </c>
      <c r="E6" s="69">
        <v>814462046</v>
      </c>
      <c r="F6" s="69">
        <v>786772735</v>
      </c>
      <c r="G6" s="70">
        <v>810166228</v>
      </c>
      <c r="H6" s="70">
        <v>854048511</v>
      </c>
      <c r="I6" s="70">
        <v>895667899</v>
      </c>
    </row>
    <row r="7" spans="1:9" ht="15" customHeight="1" x14ac:dyDescent="0.15">
      <c r="B7" s="7" t="s">
        <v>271</v>
      </c>
      <c r="D7" s="68"/>
      <c r="E7" s="69"/>
      <c r="F7" s="69"/>
      <c r="G7" s="70"/>
      <c r="H7" s="70"/>
      <c r="I7" s="70"/>
    </row>
    <row r="8" spans="1:9" ht="15" customHeight="1" x14ac:dyDescent="0.15">
      <c r="C8" s="7" t="s">
        <v>143</v>
      </c>
      <c r="D8" s="68"/>
      <c r="E8" s="69"/>
      <c r="F8" s="69"/>
      <c r="G8" s="70"/>
      <c r="H8" s="70"/>
      <c r="I8" s="70"/>
    </row>
    <row r="9" spans="1:9" ht="15" customHeight="1" x14ac:dyDescent="0.15">
      <c r="D9" s="68" t="s">
        <v>53</v>
      </c>
      <c r="E9" s="69">
        <v>25744343</v>
      </c>
      <c r="F9" s="69">
        <v>24544280</v>
      </c>
      <c r="G9" s="70">
        <v>25356027</v>
      </c>
      <c r="H9" s="70">
        <v>26509270</v>
      </c>
      <c r="I9" s="70">
        <v>27706302</v>
      </c>
    </row>
    <row r="10" spans="1:9" ht="15" customHeight="1" x14ac:dyDescent="0.15">
      <c r="D10" s="68" t="s">
        <v>54</v>
      </c>
      <c r="E10" s="69">
        <v>805784130</v>
      </c>
      <c r="F10" s="69">
        <v>779184227</v>
      </c>
      <c r="G10" s="70">
        <v>802396984</v>
      </c>
      <c r="H10" s="70">
        <v>846124742</v>
      </c>
      <c r="I10" s="70">
        <v>887218434</v>
      </c>
    </row>
    <row r="11" spans="1:9" ht="15" customHeight="1" x14ac:dyDescent="0.15">
      <c r="C11" s="7" t="s">
        <v>163</v>
      </c>
      <c r="D11" s="68"/>
      <c r="E11" s="69"/>
      <c r="F11" s="69"/>
      <c r="G11" s="70"/>
      <c r="H11" s="70"/>
      <c r="I11" s="70"/>
    </row>
    <row r="12" spans="1:9" ht="15" customHeight="1" x14ac:dyDescent="0.15">
      <c r="D12" s="68" t="s">
        <v>53</v>
      </c>
      <c r="E12" s="69">
        <v>653293</v>
      </c>
      <c r="F12" s="69">
        <v>621096</v>
      </c>
      <c r="G12" s="70">
        <v>609568</v>
      </c>
      <c r="H12" s="70">
        <v>628391</v>
      </c>
      <c r="I12" s="70">
        <v>662261</v>
      </c>
    </row>
    <row r="13" spans="1:9" ht="15" customHeight="1" x14ac:dyDescent="0.15">
      <c r="D13" s="68" t="s">
        <v>54</v>
      </c>
      <c r="E13" s="69">
        <v>383155599</v>
      </c>
      <c r="F13" s="69">
        <v>371253953</v>
      </c>
      <c r="G13" s="70">
        <v>379963100</v>
      </c>
      <c r="H13" s="70">
        <v>408563868</v>
      </c>
      <c r="I13" s="70">
        <v>430023974</v>
      </c>
    </row>
    <row r="14" spans="1:9" ht="15" customHeight="1" x14ac:dyDescent="0.15">
      <c r="C14" s="7" t="s">
        <v>164</v>
      </c>
      <c r="D14" s="68"/>
      <c r="E14" s="69"/>
      <c r="F14" s="69"/>
      <c r="G14" s="70"/>
      <c r="H14" s="70"/>
      <c r="I14" s="70"/>
    </row>
    <row r="15" spans="1:9" ht="15" customHeight="1" x14ac:dyDescent="0.15">
      <c r="D15" s="68" t="s">
        <v>53</v>
      </c>
      <c r="E15" s="69">
        <v>13543380</v>
      </c>
      <c r="F15" s="69">
        <v>12871999</v>
      </c>
      <c r="G15" s="70">
        <v>13242007</v>
      </c>
      <c r="H15" s="70">
        <v>13781160</v>
      </c>
      <c r="I15" s="70">
        <v>14320368</v>
      </c>
    </row>
    <row r="16" spans="1:9" ht="15" customHeight="1" x14ac:dyDescent="0.15">
      <c r="D16" s="68" t="s">
        <v>54</v>
      </c>
      <c r="E16" s="69">
        <v>236182561</v>
      </c>
      <c r="F16" s="69">
        <v>225828692</v>
      </c>
      <c r="G16" s="70">
        <v>236222362</v>
      </c>
      <c r="H16" s="70">
        <v>246259193</v>
      </c>
      <c r="I16" s="70">
        <v>255995037</v>
      </c>
    </row>
    <row r="17" spans="2:9" ht="15" customHeight="1" x14ac:dyDescent="0.15">
      <c r="C17" s="7" t="s">
        <v>72</v>
      </c>
      <c r="D17" s="68"/>
      <c r="E17" s="69"/>
      <c r="F17" s="69"/>
      <c r="G17" s="70"/>
      <c r="H17" s="70"/>
      <c r="I17" s="70"/>
    </row>
    <row r="18" spans="2:9" ht="15" customHeight="1" x14ac:dyDescent="0.15">
      <c r="D18" s="68" t="s">
        <v>53</v>
      </c>
      <c r="E18" s="69">
        <v>2219846</v>
      </c>
      <c r="F18" s="69">
        <v>1999332</v>
      </c>
      <c r="G18" s="70">
        <v>2167613</v>
      </c>
      <c r="H18" s="70">
        <v>2352385</v>
      </c>
      <c r="I18" s="70">
        <v>2531770</v>
      </c>
    </row>
    <row r="19" spans="2:9" ht="15" customHeight="1" x14ac:dyDescent="0.15">
      <c r="D19" s="68" t="s">
        <v>54</v>
      </c>
      <c r="E19" s="69">
        <v>33051644</v>
      </c>
      <c r="F19" s="69">
        <v>31303945</v>
      </c>
      <c r="G19" s="70">
        <v>33696796</v>
      </c>
      <c r="H19" s="70">
        <v>36123813</v>
      </c>
      <c r="I19" s="70">
        <v>38258666</v>
      </c>
    </row>
    <row r="20" spans="2:9" ht="15" customHeight="1" x14ac:dyDescent="0.15">
      <c r="C20" s="7" t="s">
        <v>77</v>
      </c>
      <c r="D20" s="68"/>
      <c r="E20" s="69"/>
      <c r="F20" s="69"/>
      <c r="G20" s="70"/>
      <c r="H20" s="70"/>
      <c r="I20" s="70"/>
    </row>
    <row r="21" spans="2:9" ht="15" customHeight="1" x14ac:dyDescent="0.15">
      <c r="D21" s="68" t="s">
        <v>53</v>
      </c>
      <c r="E21" s="69">
        <v>9262865</v>
      </c>
      <c r="F21" s="69">
        <v>8979379</v>
      </c>
      <c r="G21" s="70">
        <v>9254379</v>
      </c>
      <c r="H21" s="70">
        <v>9653154</v>
      </c>
      <c r="I21" s="70">
        <v>10088405</v>
      </c>
    </row>
    <row r="22" spans="2:9" ht="15" customHeight="1" x14ac:dyDescent="0.15">
      <c r="D22" s="68" t="s">
        <v>54</v>
      </c>
      <c r="E22" s="69">
        <v>127522330</v>
      </c>
      <c r="F22" s="69">
        <v>124785160</v>
      </c>
      <c r="G22" s="70">
        <v>125610897</v>
      </c>
      <c r="H22" s="70">
        <v>126332261</v>
      </c>
      <c r="I22" s="70">
        <v>131472908</v>
      </c>
    </row>
    <row r="23" spans="2:9" ht="22.5" customHeight="1" x14ac:dyDescent="0.15">
      <c r="C23" s="176" t="s">
        <v>272</v>
      </c>
      <c r="D23" s="177"/>
      <c r="E23" s="69"/>
      <c r="F23" s="69"/>
      <c r="G23" s="70"/>
      <c r="H23" s="70"/>
      <c r="I23" s="70"/>
    </row>
    <row r="24" spans="2:9" ht="15" customHeight="1" x14ac:dyDescent="0.15">
      <c r="C24" s="71"/>
      <c r="D24" s="68" t="s">
        <v>53</v>
      </c>
      <c r="E24" s="69">
        <v>625403</v>
      </c>
      <c r="F24" s="69">
        <v>579656</v>
      </c>
      <c r="G24" s="70">
        <v>575361</v>
      </c>
      <c r="H24" s="70">
        <v>595713</v>
      </c>
      <c r="I24" s="70">
        <v>631372</v>
      </c>
    </row>
    <row r="25" spans="2:9" ht="15" customHeight="1" x14ac:dyDescent="0.15">
      <c r="C25" s="71"/>
      <c r="D25" s="68" t="s">
        <v>54</v>
      </c>
      <c r="E25" s="69">
        <v>19282516</v>
      </c>
      <c r="F25" s="69">
        <v>18375982</v>
      </c>
      <c r="G25" s="70">
        <v>18001908</v>
      </c>
      <c r="H25" s="70">
        <v>18215516</v>
      </c>
      <c r="I25" s="70">
        <v>19119957</v>
      </c>
    </row>
    <row r="26" spans="2:9" ht="15" customHeight="1" x14ac:dyDescent="0.15">
      <c r="C26" s="7" t="s">
        <v>78</v>
      </c>
      <c r="D26" s="68"/>
      <c r="E26" s="69"/>
      <c r="F26" s="69"/>
      <c r="G26" s="70"/>
      <c r="H26" s="70"/>
      <c r="I26" s="70"/>
    </row>
    <row r="27" spans="2:9" ht="15" customHeight="1" x14ac:dyDescent="0.15">
      <c r="D27" s="68" t="s">
        <v>53</v>
      </c>
      <c r="E27" s="69">
        <v>64959</v>
      </c>
      <c r="F27" s="69">
        <v>72474</v>
      </c>
      <c r="G27" s="70">
        <v>82460</v>
      </c>
      <c r="H27" s="70">
        <v>94180</v>
      </c>
      <c r="I27" s="70">
        <v>103498</v>
      </c>
    </row>
    <row r="28" spans="2:9" ht="15" customHeight="1" x14ac:dyDescent="0.15">
      <c r="D28" s="68" t="s">
        <v>54</v>
      </c>
      <c r="E28" s="69">
        <v>6589481</v>
      </c>
      <c r="F28" s="69">
        <v>7636495</v>
      </c>
      <c r="G28" s="70">
        <v>8901922</v>
      </c>
      <c r="H28" s="70">
        <v>10630091</v>
      </c>
      <c r="I28" s="70">
        <v>12347892</v>
      </c>
    </row>
    <row r="29" spans="2:9" ht="15" customHeight="1" x14ac:dyDescent="0.15">
      <c r="B29" s="7" t="s">
        <v>273</v>
      </c>
      <c r="D29" s="68"/>
      <c r="F29" s="7"/>
    </row>
    <row r="30" spans="2:9" ht="15" customHeight="1" x14ac:dyDescent="0.15">
      <c r="C30" s="7" t="s">
        <v>143</v>
      </c>
      <c r="D30" s="68"/>
      <c r="F30" s="7"/>
    </row>
    <row r="31" spans="2:9" ht="15" customHeight="1" x14ac:dyDescent="0.15">
      <c r="D31" s="68" t="s">
        <v>53</v>
      </c>
      <c r="E31" s="69">
        <v>649249</v>
      </c>
      <c r="F31" s="69">
        <v>552465</v>
      </c>
      <c r="G31" s="70">
        <v>560689</v>
      </c>
      <c r="H31" s="70">
        <v>583711</v>
      </c>
      <c r="I31" s="70">
        <v>616580</v>
      </c>
    </row>
    <row r="32" spans="2:9" ht="15" customHeight="1" x14ac:dyDescent="0.15">
      <c r="D32" s="68" t="s">
        <v>54</v>
      </c>
      <c r="E32" s="69">
        <v>8677916</v>
      </c>
      <c r="F32" s="69">
        <v>7588507</v>
      </c>
      <c r="G32" s="70">
        <v>7769243</v>
      </c>
      <c r="H32" s="70">
        <v>7923769</v>
      </c>
      <c r="I32" s="70">
        <v>8449465</v>
      </c>
    </row>
    <row r="33" spans="1:9" ht="3.75" customHeight="1" x14ac:dyDescent="0.15">
      <c r="A33" s="4"/>
      <c r="B33" s="4"/>
      <c r="C33" s="4"/>
      <c r="D33" s="9"/>
      <c r="E33" s="5"/>
      <c r="F33" s="5"/>
      <c r="G33" s="4"/>
      <c r="H33" s="4"/>
      <c r="I33" s="4"/>
    </row>
    <row r="34" spans="1:9" x14ac:dyDescent="0.15">
      <c r="A34" s="7" t="s">
        <v>325</v>
      </c>
      <c r="E34" s="51"/>
      <c r="F34" s="7"/>
      <c r="G34" s="66"/>
    </row>
  </sheetData>
  <mergeCells count="2">
    <mergeCell ref="A3:D3"/>
    <mergeCell ref="C23:D2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目次</vt:lpstr>
      <vt:lpstr>17.1</vt:lpstr>
      <vt:lpstr>17.2-17.3</vt:lpstr>
      <vt:lpstr>17.4</vt:lpstr>
      <vt:lpstr>17.5</vt:lpstr>
      <vt:lpstr>17.6</vt:lpstr>
      <vt:lpstr>17.7</vt:lpstr>
      <vt:lpstr>17.8</vt:lpstr>
      <vt:lpstr>17.9</vt:lpstr>
      <vt:lpstr>17.10</vt:lpstr>
      <vt:lpstr>17.11.1 (1)</vt:lpstr>
      <vt:lpstr>17.11.1 (2)</vt:lpstr>
      <vt:lpstr>17.11.2</vt:lpstr>
      <vt:lpstr>17.12</vt:lpstr>
      <vt:lpstr>17.13</vt:lpstr>
      <vt:lpstr>'17.1'!Print_Area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2025-02-26T06:25:21Z</cp:lastPrinted>
  <dcterms:created xsi:type="dcterms:W3CDTF">2002-02-26T07:46:23Z</dcterms:created>
  <dcterms:modified xsi:type="dcterms:W3CDTF">2025-03-13T01:05:34Z</dcterms:modified>
</cp:coreProperties>
</file>