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HP用）\"/>
    </mc:Choice>
  </mc:AlternateContent>
  <xr:revisionPtr revIDLastSave="0" documentId="13_ncr:1_{1834B301-06B1-4FE6-A6E4-5236A9FB59BE}" xr6:coauthVersionLast="36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目次" sheetId="26" r:id="rId1"/>
    <sheet name="17.1" sheetId="27" r:id="rId2"/>
    <sheet name="17.2-17.3" sheetId="2" r:id="rId3"/>
    <sheet name="17.4" sheetId="4" r:id="rId4"/>
    <sheet name="17.5" sheetId="5" r:id="rId5"/>
    <sheet name="17.6" sheetId="30" r:id="rId6"/>
    <sheet name="17.7" sheetId="8" r:id="rId7"/>
    <sheet name="17.8" sheetId="9" r:id="rId8"/>
    <sheet name="17.9" sheetId="29" r:id="rId9"/>
    <sheet name="17.10" sheetId="31" r:id="rId10"/>
    <sheet name="17.11.1 (1)" sheetId="34" r:id="rId11"/>
    <sheet name="17.11.1 (2)" sheetId="32" r:id="rId12"/>
    <sheet name="17.11.2" sheetId="33" r:id="rId13"/>
    <sheet name="17.12" sheetId="17" r:id="rId14"/>
    <sheet name="17.13" sheetId="21" r:id="rId15"/>
  </sheets>
  <definedNames>
    <definedName name="_xlnm.Print_Area" localSheetId="1">'17.1'!$A$1:$K$71</definedName>
  </definedNames>
  <calcPr calcId="191029"/>
</workbook>
</file>

<file path=xl/calcChain.xml><?xml version="1.0" encoding="utf-8"?>
<calcChain xmlns="http://schemas.openxmlformats.org/spreadsheetml/2006/main">
  <c r="L20" i="32" l="1"/>
  <c r="L19" i="32"/>
  <c r="L18" i="32"/>
  <c r="L17" i="32"/>
  <c r="L16" i="32"/>
  <c r="L15" i="32"/>
  <c r="L14" i="32"/>
  <c r="L13" i="32"/>
  <c r="L12" i="32"/>
  <c r="H20" i="32"/>
  <c r="G20" i="32"/>
  <c r="F20" i="32"/>
  <c r="E20" i="32"/>
  <c r="D20" i="32"/>
  <c r="C20" i="32"/>
  <c r="H19" i="32"/>
  <c r="G19" i="32"/>
  <c r="F19" i="32"/>
  <c r="E19" i="32"/>
  <c r="D19" i="32"/>
  <c r="C19" i="32"/>
  <c r="H18" i="32"/>
  <c r="G18" i="32"/>
  <c r="F18" i="32"/>
  <c r="E18" i="32"/>
  <c r="D18" i="32"/>
  <c r="C18" i="32"/>
  <c r="H17" i="32"/>
  <c r="G17" i="32"/>
  <c r="F17" i="32"/>
  <c r="E17" i="32"/>
  <c r="D17" i="32"/>
  <c r="C17" i="32"/>
  <c r="H16" i="32"/>
  <c r="G16" i="32"/>
  <c r="F16" i="32"/>
  <c r="E16" i="32"/>
  <c r="D16" i="32"/>
  <c r="C16" i="32"/>
  <c r="H15" i="32"/>
  <c r="G15" i="32"/>
  <c r="F15" i="32"/>
  <c r="E15" i="32"/>
  <c r="D15" i="32"/>
  <c r="C15" i="32"/>
  <c r="H14" i="32"/>
  <c r="G14" i="32"/>
  <c r="F14" i="32"/>
  <c r="E14" i="32"/>
  <c r="D14" i="32"/>
  <c r="C14" i="32"/>
  <c r="H13" i="32"/>
  <c r="G13" i="32"/>
  <c r="F13" i="32"/>
  <c r="E13" i="32"/>
  <c r="D13" i="32"/>
  <c r="C13" i="32"/>
  <c r="H12" i="32"/>
  <c r="G12" i="32"/>
  <c r="F12" i="32"/>
  <c r="E12" i="32"/>
  <c r="D12" i="32"/>
  <c r="C12" i="32"/>
  <c r="J22" i="32" l="1"/>
  <c r="I22" i="32"/>
  <c r="K20" i="32"/>
  <c r="J20" i="32"/>
  <c r="I20" i="32"/>
  <c r="K19" i="32"/>
  <c r="J19" i="32"/>
  <c r="I19" i="32"/>
  <c r="K18" i="32"/>
  <c r="J18" i="32"/>
  <c r="I18" i="32"/>
  <c r="K17" i="32"/>
  <c r="J17" i="32"/>
  <c r="I17" i="32"/>
  <c r="K16" i="32"/>
  <c r="J16" i="32"/>
  <c r="I16" i="32"/>
  <c r="K15" i="32"/>
  <c r="J15" i="32"/>
  <c r="I15" i="32"/>
  <c r="K14" i="32"/>
  <c r="J14" i="32"/>
  <c r="I14" i="32"/>
  <c r="K13" i="32"/>
  <c r="J13" i="32"/>
  <c r="I13" i="32"/>
  <c r="K12" i="32"/>
  <c r="J12" i="32"/>
  <c r="I12" i="32"/>
  <c r="J10" i="32"/>
  <c r="I10" i="32"/>
  <c r="J22" i="34"/>
  <c r="I22" i="34"/>
  <c r="G22" i="34"/>
  <c r="F22" i="34"/>
  <c r="E22" i="34"/>
  <c r="J20" i="34"/>
  <c r="I20" i="34"/>
  <c r="H20" i="34"/>
  <c r="G20" i="34"/>
  <c r="F20" i="34"/>
  <c r="E20" i="34"/>
  <c r="D20" i="34"/>
  <c r="J19" i="34"/>
  <c r="I19" i="34"/>
  <c r="H19" i="34"/>
  <c r="G19" i="34"/>
  <c r="F19" i="34"/>
  <c r="E19" i="34"/>
  <c r="D19" i="34"/>
  <c r="J18" i="34"/>
  <c r="I18" i="34"/>
  <c r="H18" i="34"/>
  <c r="G18" i="34"/>
  <c r="F18" i="34"/>
  <c r="E18" i="34"/>
  <c r="D18" i="34"/>
  <c r="J17" i="34"/>
  <c r="I17" i="34"/>
  <c r="H17" i="34"/>
  <c r="G17" i="34"/>
  <c r="F17" i="34"/>
  <c r="E17" i="34"/>
  <c r="D17" i="34"/>
  <c r="J16" i="34"/>
  <c r="I16" i="34"/>
  <c r="H16" i="34"/>
  <c r="G16" i="34"/>
  <c r="F16" i="34"/>
  <c r="E16" i="34"/>
  <c r="D16" i="34"/>
  <c r="J15" i="34"/>
  <c r="I15" i="34"/>
  <c r="H15" i="34"/>
  <c r="G15" i="34"/>
  <c r="F15" i="34"/>
  <c r="E15" i="34"/>
  <c r="D15" i="34"/>
  <c r="J14" i="34"/>
  <c r="I14" i="34"/>
  <c r="H14" i="34"/>
  <c r="G14" i="34"/>
  <c r="F14" i="34"/>
  <c r="E14" i="34"/>
  <c r="D14" i="34"/>
  <c r="J13" i="34"/>
  <c r="I13" i="34"/>
  <c r="H13" i="34"/>
  <c r="G13" i="34"/>
  <c r="F13" i="34"/>
  <c r="E13" i="34"/>
  <c r="D13" i="34"/>
  <c r="J12" i="34"/>
  <c r="I12" i="34"/>
  <c r="H12" i="34"/>
  <c r="G12" i="34"/>
  <c r="F12" i="34"/>
  <c r="E12" i="34"/>
  <c r="D12" i="34"/>
  <c r="C22" i="34"/>
  <c r="C20" i="34"/>
  <c r="C19" i="34"/>
  <c r="C18" i="34"/>
  <c r="C17" i="34"/>
  <c r="C16" i="34"/>
  <c r="C15" i="34"/>
  <c r="C14" i="34"/>
  <c r="C13" i="34"/>
  <c r="C12" i="34"/>
  <c r="D10" i="33"/>
  <c r="C12" i="33"/>
  <c r="D71" i="33"/>
  <c r="C71" i="33"/>
  <c r="D70" i="33"/>
  <c r="C70" i="33"/>
  <c r="D69" i="33"/>
  <c r="C69" i="33"/>
  <c r="D68" i="33"/>
  <c r="C68" i="33"/>
  <c r="D67" i="33"/>
  <c r="C67" i="33"/>
  <c r="D66" i="33"/>
  <c r="C66" i="33"/>
  <c r="D65" i="33"/>
  <c r="C65" i="33"/>
  <c r="D64" i="33"/>
  <c r="C64" i="33"/>
  <c r="D63" i="33"/>
  <c r="C63" i="33"/>
  <c r="D62" i="33"/>
  <c r="C62" i="33"/>
  <c r="D61" i="33"/>
  <c r="C61" i="33"/>
  <c r="D60" i="33"/>
  <c r="C60" i="33"/>
  <c r="D59" i="33"/>
  <c r="C59" i="33"/>
  <c r="D58" i="33"/>
  <c r="C58" i="33"/>
  <c r="D57" i="33"/>
  <c r="C57" i="33"/>
  <c r="D56" i="33"/>
  <c r="C56" i="33"/>
  <c r="D55" i="33"/>
  <c r="C55" i="33"/>
  <c r="D54" i="33"/>
  <c r="C54" i="33"/>
  <c r="D53" i="33"/>
  <c r="C53" i="33"/>
  <c r="D52" i="33"/>
  <c r="C52" i="33"/>
  <c r="D51" i="33"/>
  <c r="C51" i="33"/>
  <c r="D50" i="33"/>
  <c r="C50" i="33"/>
  <c r="D49" i="33"/>
  <c r="C49" i="33"/>
  <c r="D48" i="33"/>
  <c r="C48" i="33"/>
  <c r="D47" i="33"/>
  <c r="C47" i="33"/>
  <c r="D46" i="33"/>
  <c r="C46" i="33"/>
  <c r="D45" i="33"/>
  <c r="C45" i="33"/>
  <c r="D44" i="33"/>
  <c r="C44" i="33"/>
  <c r="D43" i="33"/>
  <c r="C43" i="33"/>
  <c r="D42" i="33"/>
  <c r="C42" i="33"/>
  <c r="D41" i="33"/>
  <c r="C41" i="33"/>
  <c r="D40" i="33"/>
  <c r="C40" i="33"/>
  <c r="D39" i="33"/>
  <c r="C39" i="33"/>
  <c r="D38" i="33"/>
  <c r="C38" i="33"/>
  <c r="D37" i="33"/>
  <c r="C37" i="33"/>
  <c r="D36" i="33"/>
  <c r="C36" i="33"/>
  <c r="D35" i="33"/>
  <c r="C35" i="33"/>
  <c r="D34" i="33"/>
  <c r="C34" i="33"/>
  <c r="D33" i="33"/>
  <c r="C33" i="33"/>
  <c r="D32" i="33"/>
  <c r="C32" i="33"/>
  <c r="D31" i="33"/>
  <c r="C31" i="33"/>
  <c r="D30" i="33"/>
  <c r="C30" i="33"/>
  <c r="D29" i="33"/>
  <c r="C29" i="33"/>
  <c r="D28" i="33"/>
  <c r="C28" i="33"/>
  <c r="D27" i="33"/>
  <c r="C27" i="33"/>
  <c r="D26" i="33"/>
  <c r="C26" i="33"/>
  <c r="D25" i="33"/>
  <c r="C25" i="33"/>
  <c r="D24" i="33"/>
  <c r="C24" i="33"/>
  <c r="D23" i="33"/>
  <c r="C23" i="33"/>
  <c r="D22" i="33"/>
  <c r="C22" i="33"/>
  <c r="F22" i="33"/>
  <c r="E22" i="33"/>
  <c r="J22" i="33"/>
  <c r="I22" i="33"/>
  <c r="G22" i="33"/>
  <c r="D17" i="31"/>
  <c r="C10" i="34" l="1"/>
  <c r="I10" i="34"/>
  <c r="G10" i="34"/>
  <c r="F10" i="34"/>
  <c r="E10" i="34"/>
  <c r="J21" i="27"/>
  <c r="I21" i="27"/>
  <c r="H21" i="27"/>
  <c r="G21" i="27"/>
  <c r="F21" i="27"/>
  <c r="E21" i="27"/>
  <c r="D21" i="27"/>
  <c r="J19" i="27"/>
  <c r="I19" i="27"/>
  <c r="H19" i="27"/>
  <c r="G19" i="27"/>
  <c r="F19" i="27"/>
  <c r="E19" i="27"/>
  <c r="D19" i="27"/>
  <c r="J18" i="27"/>
  <c r="I18" i="27"/>
  <c r="H18" i="27"/>
  <c r="G18" i="27"/>
  <c r="F18" i="27"/>
  <c r="E18" i="27"/>
  <c r="D18" i="27"/>
  <c r="J17" i="27"/>
  <c r="I17" i="27"/>
  <c r="H17" i="27"/>
  <c r="G17" i="27"/>
  <c r="F17" i="27"/>
  <c r="E17" i="27"/>
  <c r="D17" i="27"/>
  <c r="J16" i="27"/>
  <c r="I16" i="27"/>
  <c r="H16" i="27"/>
  <c r="G16" i="27"/>
  <c r="F16" i="27"/>
  <c r="E16" i="27"/>
  <c r="D16" i="27"/>
  <c r="J15" i="27"/>
  <c r="I15" i="27"/>
  <c r="H15" i="27"/>
  <c r="G15" i="27"/>
  <c r="F15" i="27"/>
  <c r="E15" i="27"/>
  <c r="D15" i="27"/>
  <c r="J14" i="27"/>
  <c r="I14" i="27"/>
  <c r="I9" i="27" s="1"/>
  <c r="H14" i="27"/>
  <c r="G14" i="27"/>
  <c r="F14" i="27"/>
  <c r="E14" i="27"/>
  <c r="D14" i="27"/>
  <c r="J13" i="27"/>
  <c r="I13" i="27"/>
  <c r="H13" i="27"/>
  <c r="G13" i="27"/>
  <c r="F13" i="27"/>
  <c r="E13" i="27"/>
  <c r="D13" i="27"/>
  <c r="D9" i="27" s="1"/>
  <c r="J12" i="27"/>
  <c r="I12" i="27"/>
  <c r="H12" i="27"/>
  <c r="G12" i="27"/>
  <c r="G9" i="27" s="1"/>
  <c r="F12" i="27"/>
  <c r="E12" i="27"/>
  <c r="D12" i="27"/>
  <c r="J11" i="27"/>
  <c r="J9" i="27" s="1"/>
  <c r="I11" i="27"/>
  <c r="H11" i="27"/>
  <c r="G11" i="27"/>
  <c r="F11" i="27"/>
  <c r="F9" i="27" s="1"/>
  <c r="E11" i="27"/>
  <c r="D11" i="27"/>
  <c r="C21" i="27"/>
  <c r="C19" i="27"/>
  <c r="C18" i="27"/>
  <c r="C17" i="27"/>
  <c r="C16" i="27"/>
  <c r="C15" i="27"/>
  <c r="C14" i="27"/>
  <c r="C13" i="27"/>
  <c r="C12" i="27"/>
  <c r="C11" i="27"/>
  <c r="E9" i="27" l="1"/>
  <c r="H9" i="27"/>
  <c r="C9" i="27"/>
  <c r="J10" i="33" l="1"/>
  <c r="I10" i="33"/>
  <c r="F10" i="33"/>
  <c r="H20" i="33"/>
  <c r="G20" i="33"/>
  <c r="F20" i="33"/>
  <c r="E20" i="33"/>
  <c r="H19" i="33"/>
  <c r="G19" i="33"/>
  <c r="F19" i="33"/>
  <c r="E19" i="33"/>
  <c r="H18" i="33"/>
  <c r="G18" i="33"/>
  <c r="F18" i="33"/>
  <c r="E18" i="33"/>
  <c r="H17" i="33"/>
  <c r="G17" i="33"/>
  <c r="F17" i="33"/>
  <c r="E17" i="33"/>
  <c r="H16" i="33"/>
  <c r="G16" i="33"/>
  <c r="F16" i="33"/>
  <c r="E16" i="33"/>
  <c r="H15" i="33"/>
  <c r="G15" i="33"/>
  <c r="F15" i="33"/>
  <c r="E15" i="33"/>
  <c r="H14" i="33"/>
  <c r="G14" i="33"/>
  <c r="F14" i="33"/>
  <c r="E14" i="33"/>
  <c r="H13" i="33"/>
  <c r="G13" i="33"/>
  <c r="F13" i="33"/>
  <c r="E13" i="33"/>
  <c r="H12" i="33"/>
  <c r="G12" i="33"/>
  <c r="F12" i="33"/>
  <c r="E12" i="33"/>
  <c r="E10" i="33" s="1"/>
  <c r="D20" i="33"/>
  <c r="D19" i="33"/>
  <c r="D18" i="33"/>
  <c r="D17" i="33"/>
  <c r="D16" i="33"/>
  <c r="D15" i="33"/>
  <c r="D14" i="33"/>
  <c r="D13" i="33"/>
  <c r="D12" i="33"/>
  <c r="C20" i="33"/>
  <c r="C19" i="33"/>
  <c r="C18" i="33"/>
  <c r="C17" i="33"/>
  <c r="C16" i="33"/>
  <c r="C15" i="33"/>
  <c r="C14" i="33"/>
  <c r="C13" i="33"/>
  <c r="F20" i="31"/>
  <c r="F8" i="31" s="1"/>
  <c r="F18" i="31"/>
  <c r="F17" i="31"/>
  <c r="F16" i="31"/>
  <c r="F15" i="31"/>
  <c r="F14" i="31"/>
  <c r="F13" i="31"/>
  <c r="F12" i="31"/>
  <c r="F11" i="31"/>
  <c r="F10" i="31"/>
  <c r="E20" i="31"/>
  <c r="E8" i="31" s="1"/>
  <c r="E18" i="31"/>
  <c r="E17" i="31"/>
  <c r="E16" i="31"/>
  <c r="E15" i="31"/>
  <c r="E14" i="31"/>
  <c r="E13" i="31"/>
  <c r="E12" i="31"/>
  <c r="E11" i="31"/>
  <c r="E10" i="31"/>
  <c r="D20" i="31"/>
  <c r="D8" i="31" s="1"/>
  <c r="D18" i="31"/>
  <c r="D16" i="31"/>
  <c r="D15" i="31"/>
  <c r="D14" i="31"/>
  <c r="D13" i="31"/>
  <c r="D12" i="31"/>
  <c r="D11" i="31"/>
  <c r="D1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G10" i="33" l="1"/>
  <c r="C10" i="33" s="1"/>
  <c r="C14" i="31"/>
  <c r="C16" i="31"/>
  <c r="C18" i="31"/>
  <c r="C17" i="31"/>
  <c r="C11" i="31"/>
  <c r="C13" i="31"/>
  <c r="C15" i="31"/>
  <c r="C12" i="31"/>
  <c r="C10" i="31"/>
  <c r="C21" i="31"/>
  <c r="C20" i="31" s="1"/>
  <c r="C8" i="31" s="1"/>
</calcChain>
</file>

<file path=xl/sharedStrings.xml><?xml version="1.0" encoding="utf-8"?>
<sst xmlns="http://schemas.openxmlformats.org/spreadsheetml/2006/main" count="1511" uniqueCount="398">
  <si>
    <t>生活扶助</t>
  </si>
  <si>
    <t>住宅扶助</t>
  </si>
  <si>
    <t>教育扶助</t>
  </si>
  <si>
    <t>医療扶助</t>
  </si>
  <si>
    <t>世帯数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</si>
  <si>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</si>
  <si>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</si>
  <si>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</si>
  <si>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</si>
  <si>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</si>
  <si>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</si>
  <si>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</si>
  <si>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</si>
  <si>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</si>
  <si>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神戸市　　</t>
  </si>
  <si>
    <t>　東灘区</t>
  </si>
  <si>
    <t>　灘区</t>
  </si>
  <si>
    <t>　兵庫区</t>
  </si>
  <si>
    <t>　長田区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</si>
  <si>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</si>
  <si>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</si>
  <si>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</si>
  <si>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</si>
  <si>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</si>
  <si>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</si>
  <si>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</si>
  <si>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</si>
  <si>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</si>
  <si>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</si>
  <si>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</si>
  <si>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</si>
  <si>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</si>
  <si>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</si>
  <si>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</si>
  <si>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</si>
  <si>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</si>
  <si>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</si>
  <si>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</si>
  <si>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</si>
  <si>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</si>
  <si>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</si>
  <si>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</si>
  <si>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東播磨県民局</t>
  </si>
  <si>
    <t>生活扶助費</t>
  </si>
  <si>
    <t>住宅扶助費</t>
  </si>
  <si>
    <t>教育扶助費</t>
  </si>
  <si>
    <t>医療扶助費</t>
  </si>
  <si>
    <t>その他</t>
  </si>
  <si>
    <t>常用勤労者</t>
  </si>
  <si>
    <t>日雇労働者</t>
  </si>
  <si>
    <t>内職者</t>
  </si>
  <si>
    <t>自営その他</t>
  </si>
  <si>
    <t>被保険者数</t>
  </si>
  <si>
    <t>件数</t>
  </si>
  <si>
    <t>金額</t>
  </si>
  <si>
    <t>薬剤支給</t>
  </si>
  <si>
    <t>療養費</t>
  </si>
  <si>
    <t>高額療養費</t>
  </si>
  <si>
    <t>看護費</t>
  </si>
  <si>
    <t>移送費</t>
  </si>
  <si>
    <t>傷病手当金</t>
  </si>
  <si>
    <t>埋葬料</t>
  </si>
  <si>
    <t>出産手当金</t>
  </si>
  <si>
    <t>現物給付</t>
  </si>
  <si>
    <t>療護費</t>
  </si>
  <si>
    <t>家族埋葬料</t>
  </si>
  <si>
    <t>世帯合算高額療養費</t>
  </si>
  <si>
    <t>普通保険</t>
  </si>
  <si>
    <t>船舶所有者数</t>
  </si>
  <si>
    <t>保険給付</t>
  </si>
  <si>
    <t>保険給付総計</t>
  </si>
  <si>
    <t>被保険者分計</t>
  </si>
  <si>
    <t>歯科診療</t>
  </si>
  <si>
    <t>被扶養者計</t>
  </si>
  <si>
    <t>保険者数</t>
  </si>
  <si>
    <t>療養諸費合計</t>
  </si>
  <si>
    <t>費用額</t>
  </si>
  <si>
    <t>調剤</t>
  </si>
  <si>
    <t>訪問看護</t>
  </si>
  <si>
    <t>計</t>
  </si>
  <si>
    <t>任意加入</t>
  </si>
  <si>
    <t>　須磨区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</si>
  <si>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</si>
  <si>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</si>
  <si>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</si>
  <si>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</si>
  <si>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</si>
  <si>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</si>
  <si>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</si>
  <si>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</si>
  <si>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阪神南地域</t>
    <rPh sb="0" eb="2">
      <t>ハンシン</t>
    </rPh>
    <rPh sb="2" eb="3">
      <t>ミナミ</t>
    </rPh>
    <rPh sb="3" eb="5">
      <t>チイキ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</si>
  <si>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</si>
  <si>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6"/>
  </si>
  <si>
    <t>北播磨地域</t>
    <rPh sb="0" eb="1">
      <t>キタ</t>
    </rPh>
    <rPh sb="1" eb="3">
      <t>ハリマ</t>
    </rPh>
    <rPh sb="3" eb="5">
      <t>チイキ</t>
    </rPh>
    <phoneticPr fontId="6"/>
  </si>
  <si>
    <t>中播磨地域</t>
    <rPh sb="0" eb="1">
      <t>ナカ</t>
    </rPh>
    <rPh sb="1" eb="3">
      <t>ハリマ</t>
    </rPh>
    <rPh sb="3" eb="5">
      <t>チイキ</t>
    </rPh>
    <phoneticPr fontId="6"/>
  </si>
  <si>
    <t>西播磨地域</t>
    <rPh sb="0" eb="1">
      <t>ニシ</t>
    </rPh>
    <rPh sb="1" eb="3">
      <t>ハリマ</t>
    </rPh>
    <rPh sb="3" eb="5">
      <t>チイキ</t>
    </rPh>
    <phoneticPr fontId="6"/>
  </si>
  <si>
    <t>年金額</t>
  </si>
  <si>
    <t>受給権者</t>
  </si>
  <si>
    <t>支給額</t>
  </si>
  <si>
    <t>日赤社資募集</t>
  </si>
  <si>
    <t>中播磨</t>
  </si>
  <si>
    <t>県本部</t>
  </si>
  <si>
    <t>区　　分</t>
  </si>
  <si>
    <t>介護扶助</t>
  </si>
  <si>
    <t>介護扶助費</t>
  </si>
  <si>
    <t>阪神北</t>
  </si>
  <si>
    <t>東播磨</t>
  </si>
  <si>
    <t>北播磨</t>
  </si>
  <si>
    <t>西播磨</t>
  </si>
  <si>
    <t>但馬</t>
  </si>
  <si>
    <t>支部直扱い</t>
  </si>
  <si>
    <t>高齢者分</t>
    <rPh sb="0" eb="3">
      <t>コウレイシャ</t>
    </rPh>
    <rPh sb="3" eb="4">
      <t>フン</t>
    </rPh>
    <phoneticPr fontId="2"/>
  </si>
  <si>
    <t>一般分</t>
    <rPh sb="0" eb="2">
      <t>イッパン</t>
    </rPh>
    <rPh sb="2" eb="3">
      <t>フン</t>
    </rPh>
    <phoneticPr fontId="2"/>
  </si>
  <si>
    <t>現物給付</t>
    <rPh sb="3" eb="4">
      <t>フ</t>
    </rPh>
    <phoneticPr fontId="2"/>
  </si>
  <si>
    <t>事業所数</t>
  </si>
  <si>
    <t>合計</t>
  </si>
  <si>
    <t>船員を除く</t>
  </si>
  <si>
    <t>船員</t>
  </si>
  <si>
    <t>老齢厚生年金</t>
  </si>
  <si>
    <t>通算老齢年金</t>
  </si>
  <si>
    <t>脱退手当金</t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</si>
  <si>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</si>
  <si>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</si>
  <si>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養父市　</t>
    <rPh sb="0" eb="2">
      <t>ヤブ</t>
    </rPh>
    <rPh sb="2" eb="3">
      <t>シ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</si>
  <si>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</si>
  <si>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神戸市　</t>
    <rPh sb="0" eb="2">
      <t>コウベ</t>
    </rPh>
    <phoneticPr fontId="5"/>
  </si>
  <si>
    <t>たつの市</t>
    <rPh sb="3" eb="4">
      <t>シ</t>
    </rPh>
    <phoneticPr fontId="5"/>
  </si>
  <si>
    <t>朝来市　</t>
    <rPh sb="0" eb="3">
      <t>アサゴシ</t>
    </rPh>
    <phoneticPr fontId="5"/>
  </si>
  <si>
    <t>淡路市　</t>
    <rPh sb="0" eb="3">
      <t>アワジシ</t>
    </rPh>
    <phoneticPr fontId="5"/>
  </si>
  <si>
    <t>宍粟市　</t>
    <rPh sb="0" eb="3">
      <t>シソウシ</t>
    </rPh>
    <phoneticPr fontId="5"/>
  </si>
  <si>
    <t>加東市　</t>
    <rPh sb="0" eb="3">
      <t>カトウシ</t>
    </rPh>
    <phoneticPr fontId="5"/>
  </si>
  <si>
    <t>新温泉町　</t>
    <rPh sb="0" eb="1">
      <t>シン</t>
    </rPh>
    <rPh sb="1" eb="3">
      <t>オンセン</t>
    </rPh>
    <rPh sb="3" eb="4">
      <t>マチ</t>
    </rPh>
    <phoneticPr fontId="5"/>
  </si>
  <si>
    <t>香美町　</t>
    <rPh sb="0" eb="1">
      <t>カ</t>
    </rPh>
    <rPh sb="1" eb="2">
      <t>ミ</t>
    </rPh>
    <rPh sb="2" eb="3">
      <t>マチ</t>
    </rPh>
    <phoneticPr fontId="5"/>
  </si>
  <si>
    <t>多可町　</t>
    <rPh sb="0" eb="1">
      <t>タ</t>
    </rPh>
    <rPh sb="1" eb="2">
      <t>カ</t>
    </rPh>
    <rPh sb="2" eb="3">
      <t>マチ</t>
    </rPh>
    <phoneticPr fontId="5"/>
  </si>
  <si>
    <t>神河町　</t>
    <rPh sb="0" eb="1">
      <t>カミ</t>
    </rPh>
    <rPh sb="1" eb="2">
      <t>カワ</t>
    </rPh>
    <rPh sb="2" eb="3">
      <t>マチ</t>
    </rPh>
    <phoneticPr fontId="5"/>
  </si>
  <si>
    <t>神戸市　</t>
    <rPh sb="0" eb="2">
      <t>コウベ</t>
    </rPh>
    <phoneticPr fontId="6"/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</si>
  <si>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</si>
  <si>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</si>
  <si>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</si>
  <si>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</si>
  <si>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</si>
  <si>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</si>
  <si>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</si>
  <si>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</si>
  <si>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</si>
  <si>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</si>
  <si>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</si>
  <si>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</si>
  <si>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加東市</t>
    <rPh sb="0" eb="3">
      <t>カトウシ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</si>
  <si>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</si>
  <si>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</si>
  <si>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-</t>
  </si>
  <si>
    <t>阪神北県民局</t>
    <rPh sb="2" eb="3">
      <t>キタ</t>
    </rPh>
    <phoneticPr fontId="2"/>
  </si>
  <si>
    <t>北播磨県民局</t>
    <rPh sb="0" eb="1">
      <t>キタ</t>
    </rPh>
    <phoneticPr fontId="2"/>
  </si>
  <si>
    <t>中播磨県民局</t>
    <rPh sb="0" eb="1">
      <t>ナカ</t>
    </rPh>
    <phoneticPr fontId="2"/>
  </si>
  <si>
    <t>西播磨県民局</t>
    <rPh sb="0" eb="1">
      <t>ニシ</t>
    </rPh>
    <phoneticPr fontId="2"/>
  </si>
  <si>
    <t>但馬県民局</t>
    <rPh sb="0" eb="2">
      <t>タジマ</t>
    </rPh>
    <phoneticPr fontId="2"/>
  </si>
  <si>
    <t>扶助別人員（1か月当たり）</t>
  </si>
  <si>
    <t xml:space="preserve">      3  この表に記載の数値は、各年度とも10月時点のものである。</t>
    <rPh sb="11" eb="12">
      <t>ヒョウ</t>
    </rPh>
    <rPh sb="13" eb="15">
      <t>キサイ</t>
    </rPh>
    <rPh sb="16" eb="18">
      <t>スウチ</t>
    </rPh>
    <rPh sb="20" eb="23">
      <t>カクネンド</t>
    </rPh>
    <rPh sb="28" eb="30">
      <t>ジテン</t>
    </rPh>
    <phoneticPr fontId="2"/>
  </si>
  <si>
    <t>（単位：千円）</t>
    <rPh sb="1" eb="3">
      <t>タンイ</t>
    </rPh>
    <rPh sb="4" eb="6">
      <t>センエン</t>
    </rPh>
    <phoneticPr fontId="2"/>
  </si>
  <si>
    <t>（単位：世帯）</t>
    <rPh sb="1" eb="3">
      <t>タンイ</t>
    </rPh>
    <rPh sb="4" eb="6">
      <t>セタイ</t>
    </rPh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</si>
  <si>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2"/>
  </si>
  <si>
    <t>平均標準報酬月額（円）</t>
  </si>
  <si>
    <t>平均標準報酬月額（円）</t>
    <rPh sb="9" eb="10">
      <t>エン</t>
    </rPh>
    <phoneticPr fontId="2"/>
  </si>
  <si>
    <t>被保険者数（人）</t>
    <rPh sb="6" eb="7">
      <t>ヒト</t>
    </rPh>
    <phoneticPr fontId="2"/>
  </si>
  <si>
    <t>件数（件）</t>
    <rPh sb="3" eb="4">
      <t>ケン</t>
    </rPh>
    <phoneticPr fontId="2"/>
  </si>
  <si>
    <t>（旧）老齢年金</t>
  </si>
  <si>
    <t>（旧）障害年金</t>
  </si>
  <si>
    <t>（旧）遺族年金</t>
  </si>
  <si>
    <t>（旧）通算遺族年金</t>
  </si>
  <si>
    <t>標準報酬月額の平均（円）</t>
    <rPh sb="10" eb="11">
      <t>エン</t>
    </rPh>
    <phoneticPr fontId="2"/>
  </si>
  <si>
    <t>一般診療（入院）</t>
  </si>
  <si>
    <t>一般診療（入院外）</t>
  </si>
  <si>
    <t>保険料（税）</t>
  </si>
  <si>
    <t>高額療養費（再掲）</t>
  </si>
  <si>
    <t>（単位：千円、件）</t>
    <rPh sb="1" eb="3">
      <t>タンイ</t>
    </rPh>
    <rPh sb="4" eb="6">
      <t>センエン</t>
    </rPh>
    <rPh sb="7" eb="8">
      <t>ケン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</si>
  <si>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</si>
  <si>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（単位：人）</t>
    <rPh sb="1" eb="3">
      <t>タンイ</t>
    </rPh>
    <rPh sb="4" eb="5">
      <t>ニン</t>
    </rPh>
    <phoneticPr fontId="5"/>
  </si>
  <si>
    <t>資料：兵庫県共同募金会、日本赤十字社兵庫県支部</t>
    <rPh sb="0" eb="2">
      <t>シリョウ</t>
    </rPh>
    <phoneticPr fontId="2"/>
  </si>
  <si>
    <t>資料：兵庫県共同募金会</t>
    <rPh sb="0" eb="2">
      <t>シリョウ</t>
    </rPh>
    <phoneticPr fontId="2"/>
  </si>
  <si>
    <t>保険料（千円）</t>
    <rPh sb="0" eb="3">
      <t>ホケンリョウ</t>
    </rPh>
    <rPh sb="4" eb="6">
      <t>センエン</t>
    </rPh>
    <phoneticPr fontId="2"/>
  </si>
  <si>
    <t>徴収決定額</t>
    <rPh sb="0" eb="2">
      <t>チョウシュウ</t>
    </rPh>
    <phoneticPr fontId="2"/>
  </si>
  <si>
    <t>総給付額（件、千円）</t>
    <rPh sb="5" eb="6">
      <t>ケン</t>
    </rPh>
    <rPh sb="7" eb="9">
      <t>センエン</t>
    </rPh>
    <phoneticPr fontId="2"/>
  </si>
  <si>
    <t>家族出産育児</t>
    <rPh sb="0" eb="2">
      <t>カゾク</t>
    </rPh>
    <phoneticPr fontId="2"/>
  </si>
  <si>
    <t>保険料（千円）</t>
    <rPh sb="4" eb="6">
      <t>センエン</t>
    </rPh>
    <phoneticPr fontId="2"/>
  </si>
  <si>
    <t>年金給付合計（件、円）</t>
    <rPh sb="7" eb="8">
      <t>ケン</t>
    </rPh>
    <rPh sb="9" eb="10">
      <t>エン</t>
    </rPh>
    <phoneticPr fontId="2"/>
  </si>
  <si>
    <t>一時金（件、円）</t>
    <rPh sb="4" eb="5">
      <t>ケン</t>
    </rPh>
    <rPh sb="6" eb="7">
      <t>エン</t>
    </rPh>
    <phoneticPr fontId="2"/>
  </si>
  <si>
    <t>食事療養･生活療養</t>
    <rPh sb="5" eb="7">
      <t>セイカツ</t>
    </rPh>
    <rPh sb="7" eb="9">
      <t>リョウヨウ</t>
    </rPh>
    <phoneticPr fontId="2"/>
  </si>
  <si>
    <t>収納額</t>
  </si>
  <si>
    <t>その他の
扶助</t>
    <rPh sb="5" eb="7">
      <t>フジョ</t>
    </rPh>
    <phoneticPr fontId="2"/>
  </si>
  <si>
    <t>被保護世帯・人員
（1か月当たり）</t>
    <rPh sb="12" eb="13">
      <t>ゲツ</t>
    </rPh>
    <rPh sb="13" eb="14">
      <t>ア</t>
    </rPh>
    <phoneticPr fontId="2"/>
  </si>
  <si>
    <t>その他
扶助費</t>
    <rPh sb="4" eb="7">
      <t>フジョヒ</t>
    </rPh>
    <phoneticPr fontId="2"/>
  </si>
  <si>
    <t>区    分</t>
  </si>
  <si>
    <t>区    分</t>
    <rPh sb="0" eb="1">
      <t>ク</t>
    </rPh>
    <rPh sb="5" eb="6">
      <t>ブン</t>
    </rPh>
    <phoneticPr fontId="2"/>
  </si>
  <si>
    <t>（単位：円、%）</t>
    <rPh sb="1" eb="3">
      <t>タンイ</t>
    </rPh>
    <rPh sb="4" eb="5">
      <t>エン</t>
    </rPh>
    <phoneticPr fontId="2"/>
  </si>
  <si>
    <t>区        分</t>
    <rPh sb="0" eb="1">
      <t>ク</t>
    </rPh>
    <rPh sb="9" eb="10">
      <t>ブン</t>
    </rPh>
    <phoneticPr fontId="2"/>
  </si>
  <si>
    <t>（注）1  保険料（税）は現年度分の額である。</t>
    <rPh sb="1" eb="2">
      <t>チュウ</t>
    </rPh>
    <rPh sb="6" eb="9">
      <t>ホケンリョウ</t>
    </rPh>
    <rPh sb="10" eb="11">
      <t>ゼイ</t>
    </rPh>
    <rPh sb="13" eb="14">
      <t>ゲン</t>
    </rPh>
    <rPh sb="14" eb="16">
      <t>ネンド</t>
    </rPh>
    <rPh sb="16" eb="17">
      <t>ブン</t>
    </rPh>
    <rPh sb="18" eb="19">
      <t>ガク</t>
    </rPh>
    <phoneticPr fontId="2"/>
  </si>
  <si>
    <t xml:space="preserve">      2  被保険者数は、年度末の数値を表章している。</t>
    <rPh sb="9" eb="10">
      <t>ヒ</t>
    </rPh>
    <rPh sb="10" eb="13">
      <t>ホケンシャ</t>
    </rPh>
    <rPh sb="13" eb="14">
      <t>カズ</t>
    </rPh>
    <rPh sb="16" eb="18">
      <t>ネンド</t>
    </rPh>
    <rPh sb="18" eb="19">
      <t>マツ</t>
    </rPh>
    <rPh sb="20" eb="22">
      <t>スウチ</t>
    </rPh>
    <rPh sb="23" eb="24">
      <t>ヒョウ</t>
    </rPh>
    <rPh sb="24" eb="25">
      <t>ショウ</t>
    </rPh>
    <phoneticPr fontId="2"/>
  </si>
  <si>
    <t>合    計</t>
    <rPh sb="0" eb="1">
      <t>ゴウ</t>
    </rPh>
    <rPh sb="5" eb="6">
      <t>ケイ</t>
    </rPh>
    <phoneticPr fontId="2"/>
  </si>
  <si>
    <t xml:space="preserve">      2  県計には住所不明分を含めて計上しているため、市町及び地域の合計とは必ずしも一致しない。　</t>
    <rPh sb="33" eb="34">
      <t>オヨ</t>
    </rPh>
    <rPh sb="35" eb="37">
      <t>チイキ</t>
    </rPh>
    <phoneticPr fontId="2"/>
  </si>
  <si>
    <t>17  福祉･社会保障</t>
    <rPh sb="4" eb="6">
      <t>フクシ</t>
    </rPh>
    <rPh sb="7" eb="9">
      <t>シャカイ</t>
    </rPh>
    <rPh sb="9" eb="11">
      <t>ホショウ</t>
    </rPh>
    <phoneticPr fontId="6"/>
  </si>
  <si>
    <t>17.2  生活保護費支出状況</t>
  </si>
  <si>
    <t>17.2  生活保護費支出状況</t>
    <rPh sb="6" eb="8">
      <t>セイカツ</t>
    </rPh>
    <rPh sb="8" eb="10">
      <t>ホゴ</t>
    </rPh>
    <rPh sb="10" eb="11">
      <t>ヒ</t>
    </rPh>
    <rPh sb="11" eb="13">
      <t>シシュツ</t>
    </rPh>
    <rPh sb="13" eb="15">
      <t>ジョウキョウ</t>
    </rPh>
    <phoneticPr fontId="2"/>
  </si>
  <si>
    <t>17.3  労働力類型別被保護世帯数</t>
  </si>
  <si>
    <t>17.3  労働力類型別被保護世帯数</t>
    <rPh sb="6" eb="9">
      <t>ロウドウリョク</t>
    </rPh>
    <rPh sb="9" eb="10">
      <t>ルイ</t>
    </rPh>
    <rPh sb="10" eb="11">
      <t>カタ</t>
    </rPh>
    <rPh sb="11" eb="12">
      <t>ベツ</t>
    </rPh>
    <rPh sb="12" eb="13">
      <t>ヒ</t>
    </rPh>
    <rPh sb="13" eb="15">
      <t>ホゴ</t>
    </rPh>
    <rPh sb="15" eb="17">
      <t>セタイ</t>
    </rPh>
    <rPh sb="17" eb="18">
      <t>スウ</t>
    </rPh>
    <phoneticPr fontId="2"/>
  </si>
  <si>
    <t>用語解説</t>
    <rPh sb="0" eb="2">
      <t>ヨウゴ</t>
    </rPh>
    <rPh sb="2" eb="4">
      <t>カイセツ</t>
    </rPh>
    <phoneticPr fontId="6"/>
  </si>
  <si>
    <t>（注）1  その他の年金は、遺児年金及び寡婦年金の合計である。</t>
    <rPh sb="16" eb="18">
      <t>ネンキン</t>
    </rPh>
    <rPh sb="18" eb="19">
      <t>オヨ</t>
    </rPh>
    <rPh sb="25" eb="27">
      <t>ゴウケイ</t>
    </rPh>
    <phoneticPr fontId="2"/>
  </si>
  <si>
    <t>（注）  給付件数・金額の高齢者分は外書きである。（総計は高齢者分も含めた数値である）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rPh sb="26" eb="27">
      <t>ソウ</t>
    </rPh>
    <rPh sb="27" eb="28">
      <t>ケイ</t>
    </rPh>
    <rPh sb="29" eb="32">
      <t>コウレイシャ</t>
    </rPh>
    <rPh sb="32" eb="33">
      <t>フン</t>
    </rPh>
    <rPh sb="34" eb="35">
      <t>フク</t>
    </rPh>
    <rPh sb="37" eb="39">
      <t>スウチ</t>
    </rPh>
    <phoneticPr fontId="21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</si>
  <si>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</si>
  <si>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 xml:space="preserve">      2　神戸市の被保護世帯・人員数については更生施設分を含むため、区内訳の合計とは必ずしも一致しない。</t>
    <rPh sb="8" eb="11">
      <t>コウベシ</t>
    </rPh>
    <rPh sb="12" eb="13">
      <t>ヒ</t>
    </rPh>
    <rPh sb="13" eb="15">
      <t>ホゴ</t>
    </rPh>
    <rPh sb="15" eb="17">
      <t>セタイ</t>
    </rPh>
    <rPh sb="18" eb="20">
      <t>ジンイン</t>
    </rPh>
    <rPh sb="20" eb="21">
      <t>スウ</t>
    </rPh>
    <rPh sb="26" eb="28">
      <t>コウセイ</t>
    </rPh>
    <rPh sb="28" eb="30">
      <t>シセツ</t>
    </rPh>
    <rPh sb="30" eb="31">
      <t>ブン</t>
    </rPh>
    <rPh sb="32" eb="33">
      <t>フク</t>
    </rPh>
    <rPh sb="37" eb="38">
      <t>ク</t>
    </rPh>
    <rPh sb="38" eb="40">
      <t>ウチワケ</t>
    </rPh>
    <rPh sb="41" eb="43">
      <t>ゴウケイ</t>
    </rPh>
    <rPh sb="45" eb="46">
      <t>カナラ</t>
    </rPh>
    <rPh sb="49" eb="51">
      <t>イッチ</t>
    </rPh>
    <phoneticPr fontId="2"/>
  </si>
  <si>
    <t>17.1  市区町別生活保護法による保護状況</t>
    <rPh sb="6" eb="9">
      <t>シクチョウ</t>
    </rPh>
    <rPh sb="9" eb="10">
      <t>ベツ</t>
    </rPh>
    <phoneticPr fontId="25"/>
  </si>
  <si>
    <t>17.1  市区町別生活保護法による保護状況</t>
    <rPh sb="6" eb="9">
      <t>シクチョウ</t>
    </rPh>
    <rPh sb="9" eb="10">
      <t>ベツ</t>
    </rPh>
    <rPh sb="10" eb="12">
      <t>セイカツ</t>
    </rPh>
    <rPh sb="12" eb="14">
      <t>ホゴ</t>
    </rPh>
    <rPh sb="14" eb="15">
      <t>ホウ</t>
    </rPh>
    <rPh sb="18" eb="20">
      <t>ホゴ</t>
    </rPh>
    <rPh sb="20" eb="22">
      <t>ジョウキョウ</t>
    </rPh>
    <phoneticPr fontId="2"/>
  </si>
  <si>
    <t>（単位：人、‰）</t>
    <rPh sb="1" eb="3">
      <t>タンイ</t>
    </rPh>
    <rPh sb="4" eb="5">
      <t>ヒト</t>
    </rPh>
    <phoneticPr fontId="2"/>
  </si>
  <si>
    <t>17.7  健康保険（健康保険法第3条第2項の規定による被保険者数等）</t>
    <rPh sb="16" eb="17">
      <t>ダイ</t>
    </rPh>
    <rPh sb="18" eb="19">
      <t>コウ</t>
    </rPh>
    <rPh sb="33" eb="34">
      <t>トウ</t>
    </rPh>
    <phoneticPr fontId="2"/>
  </si>
  <si>
    <t>17.5  船員保険</t>
    <rPh sb="6" eb="8">
      <t>センイン</t>
    </rPh>
    <rPh sb="8" eb="10">
      <t>ホケン</t>
    </rPh>
    <phoneticPr fontId="2"/>
  </si>
  <si>
    <t>17.6  厚生年金保険</t>
    <rPh sb="6" eb="8">
      <t>コウセイ</t>
    </rPh>
    <rPh sb="8" eb="10">
      <t>ネンキン</t>
    </rPh>
    <rPh sb="10" eb="12">
      <t>ホケン</t>
    </rPh>
    <phoneticPr fontId="2"/>
  </si>
  <si>
    <t>17.7  健康保険（健康保険法第3条第2項の規定による被保険者数等）</t>
    <rPh sb="6" eb="8">
      <t>ケンコウ</t>
    </rPh>
    <rPh sb="8" eb="10">
      <t>ホケン</t>
    </rPh>
    <rPh sb="11" eb="13">
      <t>ケンコウ</t>
    </rPh>
    <rPh sb="13" eb="15">
      <t>ホケン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2">
      <t>ヒホケンシャ</t>
    </rPh>
    <rPh sb="32" eb="33">
      <t>スウ</t>
    </rPh>
    <rPh sb="33" eb="34">
      <t>トウ</t>
    </rPh>
    <phoneticPr fontId="2"/>
  </si>
  <si>
    <t>17.8  国民健康保険</t>
    <rPh sb="6" eb="8">
      <t>コクミン</t>
    </rPh>
    <rPh sb="8" eb="10">
      <t>ケンコウ</t>
    </rPh>
    <rPh sb="10" eb="12">
      <t>ホケン</t>
    </rPh>
    <phoneticPr fontId="2"/>
  </si>
  <si>
    <t>(17.13) 社資：日本赤十字社に対する、社費（個人から年500円以上納入）と寄付金</t>
    <rPh sb="8" eb="9">
      <t>シャ</t>
    </rPh>
    <rPh sb="18" eb="19">
      <t>タイ</t>
    </rPh>
    <rPh sb="22" eb="24">
      <t>シャヒ</t>
    </rPh>
    <rPh sb="25" eb="27">
      <t>コジン</t>
    </rPh>
    <rPh sb="29" eb="30">
      <t>ネン</t>
    </rPh>
    <rPh sb="40" eb="43">
      <t>キフキン</t>
    </rPh>
    <phoneticPr fontId="2"/>
  </si>
  <si>
    <t>一般分</t>
  </si>
  <si>
    <t>高齢者分</t>
  </si>
  <si>
    <t>県社協・神戸市社協</t>
    <rPh sb="0" eb="1">
      <t>ケン</t>
    </rPh>
    <rPh sb="1" eb="2">
      <t>シャ</t>
    </rPh>
    <rPh sb="2" eb="3">
      <t>キョウ</t>
    </rPh>
    <rPh sb="4" eb="7">
      <t>コウベシ</t>
    </rPh>
    <rPh sb="7" eb="8">
      <t>シャ</t>
    </rPh>
    <rPh sb="8" eb="9">
      <t>キョウ</t>
    </rPh>
    <phoneticPr fontId="2"/>
  </si>
  <si>
    <t>地区福祉事業費</t>
    <rPh sb="0" eb="2">
      <t>チク</t>
    </rPh>
    <rPh sb="2" eb="4">
      <t>フクシ</t>
    </rPh>
    <rPh sb="4" eb="7">
      <t>ジギョウヒ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</si>
  <si>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5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</si>
  <si>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</si>
  <si>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</si>
  <si>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</si>
  <si>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緊急配分金</t>
    <rPh sb="0" eb="2">
      <t>キンキュウ</t>
    </rPh>
    <rPh sb="2" eb="5">
      <t>ハイブンキン</t>
    </rPh>
    <phoneticPr fontId="2"/>
  </si>
  <si>
    <t>養護老人ホーム</t>
    <rPh sb="0" eb="2">
      <t>ヨウゴ</t>
    </rPh>
    <rPh sb="2" eb="4">
      <t>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</si>
  <si>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</si>
  <si>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</si>
  <si>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17.4  全国健康保険協会管掌健康保険</t>
    <phoneticPr fontId="2"/>
  </si>
  <si>
    <t>17.9  後期高齢者医療</t>
    <phoneticPr fontId="25"/>
  </si>
  <si>
    <t>17.10 市町別国民年金被保険者数</t>
    <rPh sb="6" eb="8">
      <t>シチョウ</t>
    </rPh>
    <rPh sb="8" eb="9">
      <t>ベツ</t>
    </rPh>
    <rPh sb="9" eb="11">
      <t>コクミン</t>
    </rPh>
    <rPh sb="11" eb="13">
      <t>ネンキン</t>
    </rPh>
    <rPh sb="13" eb="17">
      <t>ヒホケンシャ</t>
    </rPh>
    <rPh sb="17" eb="18">
      <t>スウ</t>
    </rPh>
    <phoneticPr fontId="2"/>
  </si>
  <si>
    <t>17.11 市町別国民年金支給状況</t>
    <rPh sb="6" eb="8">
      <t>シチョウ</t>
    </rPh>
    <rPh sb="8" eb="9">
      <t>ベツ</t>
    </rPh>
    <rPh sb="9" eb="11">
      <t>コクミン</t>
    </rPh>
    <rPh sb="11" eb="13">
      <t>ネンキン</t>
    </rPh>
    <rPh sb="13" eb="15">
      <t>シキュウ</t>
    </rPh>
    <rPh sb="15" eb="17">
      <t>ジョウキョウ</t>
    </rPh>
    <phoneticPr fontId="2"/>
  </si>
  <si>
    <t>17.11.1  拠出年金</t>
    <rPh sb="9" eb="11">
      <t>キョシュツ</t>
    </rPh>
    <rPh sb="11" eb="13">
      <t>ネンキン</t>
    </rPh>
    <phoneticPr fontId="2"/>
  </si>
  <si>
    <t>17.11.2  福祉年金</t>
    <rPh sb="9" eb="11">
      <t>フクシ</t>
    </rPh>
    <rPh sb="11" eb="13">
      <t>ネンキン</t>
    </rPh>
    <phoneticPr fontId="2"/>
  </si>
  <si>
    <t>17.12 市区町別共同募金・日赤社資募集状況</t>
    <rPh sb="6" eb="9">
      <t>シクチョウ</t>
    </rPh>
    <rPh sb="9" eb="10">
      <t>ベツ</t>
    </rPh>
    <rPh sb="10" eb="12">
      <t>キョウドウ</t>
    </rPh>
    <rPh sb="12" eb="14">
      <t>ボキン</t>
    </rPh>
    <rPh sb="15" eb="17">
      <t>ニッセキ</t>
    </rPh>
    <rPh sb="17" eb="18">
      <t>シャ</t>
    </rPh>
    <rPh sb="18" eb="19">
      <t>シ</t>
    </rPh>
    <rPh sb="19" eb="21">
      <t>ボシュウ</t>
    </rPh>
    <rPh sb="21" eb="23">
      <t>ジョウキョウ</t>
    </rPh>
    <phoneticPr fontId="2"/>
  </si>
  <si>
    <t>17.13 共同募金配分額</t>
    <rPh sb="6" eb="8">
      <t>キョウドウ</t>
    </rPh>
    <rPh sb="8" eb="10">
      <t>ボキン</t>
    </rPh>
    <rPh sb="10" eb="12">
      <t>ハイブン</t>
    </rPh>
    <rPh sb="12" eb="13">
      <t>ガク</t>
    </rPh>
    <phoneticPr fontId="2"/>
  </si>
  <si>
    <t xml:space="preserve">        　（個人から年500円未満、または町内会から一括納入）の総称</t>
    <phoneticPr fontId="25"/>
  </si>
  <si>
    <t>船舶所有者数（人）</t>
    <rPh sb="7" eb="8">
      <t>ニン</t>
    </rPh>
    <phoneticPr fontId="2"/>
  </si>
  <si>
    <t>資料：兵庫社会保険事務局運営課、全国健康保険協会「事業年報」</t>
    <rPh sb="0" eb="2">
      <t>シリョウ</t>
    </rPh>
    <rPh sb="3" eb="5">
      <t>ヒョウゴ</t>
    </rPh>
    <rPh sb="5" eb="7">
      <t>シャカイ</t>
    </rPh>
    <rPh sb="7" eb="9">
      <t>ホケン</t>
    </rPh>
    <rPh sb="9" eb="12">
      <t>ジムキョク</t>
    </rPh>
    <rPh sb="12" eb="14">
      <t>ウンエイ</t>
    </rPh>
    <rPh sb="14" eb="15">
      <t>カ</t>
    </rPh>
    <rPh sb="16" eb="18">
      <t>ゼンコク</t>
    </rPh>
    <rPh sb="18" eb="20">
      <t>ケンコウ</t>
    </rPh>
    <rPh sb="20" eb="22">
      <t>ホケン</t>
    </rPh>
    <rPh sb="22" eb="24">
      <t>キョウカイ</t>
    </rPh>
    <rPh sb="25" eb="27">
      <t>ジギョウ</t>
    </rPh>
    <rPh sb="27" eb="29">
      <t>ネンポウ</t>
    </rPh>
    <phoneticPr fontId="2"/>
  </si>
  <si>
    <t>17.10 市町別国民年金被保険者数</t>
    <rPh sb="13" eb="17">
      <t>ヒホケンシャ</t>
    </rPh>
    <rPh sb="17" eb="18">
      <t>スウ</t>
    </rPh>
    <phoneticPr fontId="5"/>
  </si>
  <si>
    <t>17.12  市区町別共同募金・日赤社資募集状況</t>
    <rPh sb="7" eb="10">
      <t>シクチョウ</t>
    </rPh>
    <rPh sb="10" eb="11">
      <t>ベツ</t>
    </rPh>
    <rPh sb="18" eb="19">
      <t>シャ</t>
    </rPh>
    <phoneticPr fontId="2"/>
  </si>
  <si>
    <t>17.13 共同募金配分額</t>
    <rPh sb="12" eb="13">
      <t>ガク</t>
    </rPh>
    <phoneticPr fontId="2"/>
  </si>
  <si>
    <t>区　　分</t>
    <phoneticPr fontId="2"/>
  </si>
  <si>
    <t>保護率
(対人口千人)</t>
    <phoneticPr fontId="2"/>
  </si>
  <si>
    <t>人  員</t>
    <phoneticPr fontId="2"/>
  </si>
  <si>
    <t>（注）1  被保護世帯・人員は、停止中を含む。</t>
    <phoneticPr fontId="2"/>
  </si>
  <si>
    <t>区    分</t>
    <phoneticPr fontId="2"/>
  </si>
  <si>
    <t>区        分</t>
    <phoneticPr fontId="2"/>
  </si>
  <si>
    <t>事業所数</t>
    <phoneticPr fontId="2"/>
  </si>
  <si>
    <t>収納済額</t>
    <phoneticPr fontId="2"/>
  </si>
  <si>
    <t>件数</t>
    <phoneticPr fontId="2"/>
  </si>
  <si>
    <t>金額</t>
    <phoneticPr fontId="2"/>
  </si>
  <si>
    <t>被保険者保険給付額</t>
    <phoneticPr fontId="2"/>
  </si>
  <si>
    <t>合計</t>
    <phoneticPr fontId="2"/>
  </si>
  <si>
    <t>出産育児</t>
    <phoneticPr fontId="2"/>
  </si>
  <si>
    <t>一時金</t>
    <phoneticPr fontId="2"/>
  </si>
  <si>
    <t>被扶養者保険給付額</t>
    <phoneticPr fontId="2"/>
  </si>
  <si>
    <t>世帯合算高額</t>
    <phoneticPr fontId="2"/>
  </si>
  <si>
    <t>療養費</t>
    <phoneticPr fontId="2"/>
  </si>
  <si>
    <t>被保険者数</t>
    <phoneticPr fontId="2"/>
  </si>
  <si>
    <t>（注）  被保健者数には、75歳以上等を含めて計上している。</t>
    <rPh sb="5" eb="6">
      <t>ヒ</t>
    </rPh>
    <rPh sb="6" eb="8">
      <t>ホケン</t>
    </rPh>
    <rPh sb="8" eb="9">
      <t>シャ</t>
    </rPh>
    <rPh sb="9" eb="10">
      <t>スウ</t>
    </rPh>
    <rPh sb="15" eb="16">
      <t>サイ</t>
    </rPh>
    <rPh sb="16" eb="18">
      <t>イジョウ</t>
    </rPh>
    <rPh sb="18" eb="19">
      <t>トウ</t>
    </rPh>
    <phoneticPr fontId="2"/>
  </si>
  <si>
    <t>17.6  厚生年金保険</t>
    <phoneticPr fontId="2"/>
  </si>
  <si>
    <t>全被保険者</t>
    <phoneticPr fontId="2"/>
  </si>
  <si>
    <t>徴収決定額</t>
    <phoneticPr fontId="2"/>
  </si>
  <si>
    <t>平均年金額</t>
    <phoneticPr fontId="2"/>
  </si>
  <si>
    <t>障害年金（基礎年金を含む）</t>
    <phoneticPr fontId="2"/>
  </si>
  <si>
    <t>遺族厚生年金（基礎年金を含む）</t>
    <phoneticPr fontId="2"/>
  </si>
  <si>
    <t>平均金額</t>
    <phoneticPr fontId="2"/>
  </si>
  <si>
    <t>（注）  通算老齢年金には特例老齢年金を、通算遺族年金には特例遺族年金を含む。</t>
    <phoneticPr fontId="2"/>
  </si>
  <si>
    <t>一般診療</t>
    <phoneticPr fontId="2"/>
  </si>
  <si>
    <t>（入院）</t>
    <phoneticPr fontId="2"/>
  </si>
  <si>
    <t>（入院外）</t>
    <phoneticPr fontId="2"/>
  </si>
  <si>
    <t>薬剤支給</t>
    <phoneticPr fontId="2"/>
  </si>
  <si>
    <t>17.8  国民健康保険</t>
    <phoneticPr fontId="2"/>
  </si>
  <si>
    <t>17.9  後期高齢者医療</t>
    <phoneticPr fontId="2"/>
  </si>
  <si>
    <t>総     計</t>
    <phoneticPr fontId="2"/>
  </si>
  <si>
    <t>現物給付</t>
    <phoneticPr fontId="2"/>
  </si>
  <si>
    <t>食事療養
（件数のみ再掲）</t>
    <phoneticPr fontId="2"/>
  </si>
  <si>
    <t>現金給付</t>
    <phoneticPr fontId="2"/>
  </si>
  <si>
    <t>区  　分</t>
    <phoneticPr fontId="5"/>
  </si>
  <si>
    <t>第 1 号</t>
    <phoneticPr fontId="5"/>
  </si>
  <si>
    <t>第 3 号</t>
    <phoneticPr fontId="5"/>
  </si>
  <si>
    <t>猪名川町　</t>
    <phoneticPr fontId="5"/>
  </si>
  <si>
    <t>稲美町　</t>
    <phoneticPr fontId="5"/>
  </si>
  <si>
    <t>上郡町　</t>
    <phoneticPr fontId="5"/>
  </si>
  <si>
    <t>佐用町　</t>
    <phoneticPr fontId="5"/>
  </si>
  <si>
    <t>17.11  市町別国民年金支給状況</t>
    <phoneticPr fontId="2"/>
  </si>
  <si>
    <t>17.11.1  拠出年金</t>
    <phoneticPr fontId="2"/>
  </si>
  <si>
    <t>老齢基礎年金</t>
    <phoneticPr fontId="2"/>
  </si>
  <si>
    <t>老齢年金</t>
    <phoneticPr fontId="2"/>
  </si>
  <si>
    <t>通算老齢年金</t>
    <phoneticPr fontId="2"/>
  </si>
  <si>
    <t>件  数</t>
    <phoneticPr fontId="2"/>
  </si>
  <si>
    <t>件  数</t>
    <phoneticPr fontId="2"/>
  </si>
  <si>
    <t>但馬地域　</t>
    <phoneticPr fontId="6"/>
  </si>
  <si>
    <t>丹波地域　</t>
    <phoneticPr fontId="6"/>
  </si>
  <si>
    <t>淡路地域　</t>
    <phoneticPr fontId="6"/>
  </si>
  <si>
    <t>17.11.1  拠出年金（続き）</t>
    <phoneticPr fontId="2"/>
  </si>
  <si>
    <t>障害基礎年金</t>
    <phoneticPr fontId="2"/>
  </si>
  <si>
    <t>障害年金</t>
    <phoneticPr fontId="2"/>
  </si>
  <si>
    <t>遺族基礎年金</t>
    <phoneticPr fontId="2"/>
  </si>
  <si>
    <t>母子年金</t>
    <phoneticPr fontId="2"/>
  </si>
  <si>
    <t>その他の年金</t>
    <phoneticPr fontId="2"/>
  </si>
  <si>
    <t>但馬地域　</t>
    <phoneticPr fontId="6"/>
  </si>
  <si>
    <t>丹波地域　</t>
    <phoneticPr fontId="6"/>
  </si>
  <si>
    <t>淡路地域　</t>
    <phoneticPr fontId="6"/>
  </si>
  <si>
    <t xml:space="preserve">      3  老齢年金の中には、5年年金を含む。　　</t>
    <phoneticPr fontId="2"/>
  </si>
  <si>
    <t>17.11.2  福祉年金</t>
    <phoneticPr fontId="2"/>
  </si>
  <si>
    <t>老齢福祉年金</t>
    <phoneticPr fontId="2"/>
  </si>
  <si>
    <t>共 同 募 金</t>
    <phoneticPr fontId="2"/>
  </si>
  <si>
    <t>目標額</t>
    <phoneticPr fontId="2"/>
  </si>
  <si>
    <t>実績額</t>
    <phoneticPr fontId="2"/>
  </si>
  <si>
    <t>達成率</t>
    <phoneticPr fontId="2"/>
  </si>
  <si>
    <t>区　  　　分</t>
    <phoneticPr fontId="2"/>
  </si>
  <si>
    <t>総　　　計</t>
    <phoneticPr fontId="2"/>
  </si>
  <si>
    <t>社会福祉施設</t>
    <phoneticPr fontId="2"/>
  </si>
  <si>
    <t>児童養護施設</t>
    <phoneticPr fontId="2"/>
  </si>
  <si>
    <t>社会福祉団体・ボランティア団体・NPO等</t>
    <phoneticPr fontId="2"/>
  </si>
  <si>
    <t>救護施設</t>
    <rPh sb="0" eb="2">
      <t>キュウゴ</t>
    </rPh>
    <rPh sb="2" eb="4">
      <t>シセツ</t>
    </rPh>
    <phoneticPr fontId="2"/>
  </si>
  <si>
    <t>総  額</t>
  </si>
  <si>
    <t>平成28年度</t>
    <rPh sb="0" eb="2">
      <t>ヘイセイ</t>
    </rPh>
    <phoneticPr fontId="2"/>
  </si>
  <si>
    <t>ケアハウス</t>
    <phoneticPr fontId="2"/>
  </si>
  <si>
    <t>（注）  その他扶助費には、保護施設事務費を含めて計上している。</t>
    <phoneticPr fontId="2"/>
  </si>
  <si>
    <t>総  数
(1月当たり)</t>
    <phoneticPr fontId="2"/>
  </si>
  <si>
    <t>世帯主が働いている世帯</t>
    <phoneticPr fontId="2"/>
  </si>
  <si>
    <t>世帯主は働いていないが、世帯員が働いている世帯</t>
    <phoneticPr fontId="2"/>
  </si>
  <si>
    <t>働いているもののいない世帯</t>
    <phoneticPr fontId="2"/>
  </si>
  <si>
    <t>（注）  被保護世帯数は、停止中のものを除く。</t>
    <phoneticPr fontId="2"/>
  </si>
  <si>
    <t>平成29年度</t>
    <rPh sb="0" eb="2">
      <t>ヘイセイ</t>
    </rPh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</si>
  <si>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</si>
  <si>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隣保館</t>
    <rPh sb="0" eb="2">
      <t>リンポ</t>
    </rPh>
    <rPh sb="2" eb="3">
      <t>カン</t>
    </rPh>
    <phoneticPr fontId="2"/>
  </si>
  <si>
    <t>医療型障害児入所施設・療養介護事業所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リョウヨウ</t>
    </rPh>
    <rPh sb="13" eb="15">
      <t>カイゴ</t>
    </rPh>
    <rPh sb="15" eb="18">
      <t>ジギョウショ</t>
    </rPh>
    <phoneticPr fontId="2"/>
  </si>
  <si>
    <t>災害等準備金積立金</t>
    <rPh sb="0" eb="2">
      <t>サイガイ</t>
    </rPh>
    <rPh sb="2" eb="3">
      <t>トウ</t>
    </rPh>
    <rPh sb="3" eb="6">
      <t>ジュンビキン</t>
    </rPh>
    <rPh sb="6" eb="9">
      <t>ツミタテキン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</si>
  <si>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rPh sb="8" eb="9">
      <t>カ</t>
    </rPh>
    <phoneticPr fontId="2"/>
  </si>
  <si>
    <t>平成29年度</t>
  </si>
  <si>
    <t>平成30年度</t>
    <phoneticPr fontId="2"/>
  </si>
  <si>
    <t>平成30年度</t>
    <rPh sb="0" eb="2">
      <t>ヘイセイ</t>
    </rPh>
    <phoneticPr fontId="2"/>
  </si>
  <si>
    <t>更正保護施設</t>
    <rPh sb="0" eb="2">
      <t>コウセイ</t>
    </rPh>
    <rPh sb="2" eb="4">
      <t>ホゴ</t>
    </rPh>
    <rPh sb="4" eb="6">
      <t>シセツ</t>
    </rPh>
    <phoneticPr fontId="2"/>
  </si>
  <si>
    <t>丹波篠山市　</t>
    <rPh sb="0" eb="2">
      <t>タンバ</t>
    </rPh>
    <phoneticPr fontId="25"/>
  </si>
  <si>
    <t>丹波篠山市　</t>
    <rPh sb="0" eb="2">
      <t>タンバ</t>
    </rPh>
    <phoneticPr fontId="5"/>
  </si>
  <si>
    <t>丹波篠山市　</t>
    <rPh sb="0" eb="2">
      <t>タンバ</t>
    </rPh>
    <phoneticPr fontId="2"/>
  </si>
  <si>
    <t>17.5  船員保険</t>
    <phoneticPr fontId="2"/>
  </si>
  <si>
    <t>区        分</t>
    <phoneticPr fontId="2"/>
  </si>
  <si>
    <t>被保険者数（人）</t>
    <phoneticPr fontId="2"/>
  </si>
  <si>
    <t>疾病給付</t>
    <phoneticPr fontId="2"/>
  </si>
  <si>
    <t>金額（千円）</t>
    <phoneticPr fontId="2"/>
  </si>
  <si>
    <t>30年度</t>
  </si>
  <si>
    <t>令和元年度</t>
    <rPh sb="0" eb="2">
      <t>レイワ</t>
    </rPh>
    <rPh sb="2" eb="3">
      <t>ガン</t>
    </rPh>
    <phoneticPr fontId="23"/>
  </si>
  <si>
    <t xml:space="preserve">  灘区</t>
  </si>
  <si>
    <t>資料：県地域福祉課、神戸市保護課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3" eb="15">
      <t>ホゴ</t>
    </rPh>
    <rPh sb="15" eb="16">
      <t>カ</t>
    </rPh>
    <phoneticPr fontId="2"/>
  </si>
  <si>
    <t>　　30年度</t>
  </si>
  <si>
    <t>　　令和元年度</t>
    <rPh sb="2" eb="4">
      <t>レイワ</t>
    </rPh>
    <rPh sb="4" eb="5">
      <t>ガン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</si>
  <si>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</si>
  <si>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令和元年度</t>
    <rPh sb="0" eb="2">
      <t>レイワ</t>
    </rPh>
    <rPh sb="2" eb="3">
      <t>ガン</t>
    </rPh>
    <phoneticPr fontId="2"/>
  </si>
  <si>
    <t>（注）  給付件数・金額の高齢者分は外書きである。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phoneticPr fontId="21"/>
  </si>
  <si>
    <t>令和元年度末</t>
    <rPh sb="0" eb="2">
      <t>レイワ</t>
    </rPh>
    <rPh sb="2" eb="3">
      <t>ガン</t>
    </rPh>
    <phoneticPr fontId="5"/>
  </si>
  <si>
    <t>令和2年度</t>
    <rPh sb="0" eb="2">
      <t>レイワ</t>
    </rPh>
    <phoneticPr fontId="2"/>
  </si>
  <si>
    <t>令和2年度</t>
    <rPh sb="0" eb="2">
      <t>レイワ</t>
    </rPh>
    <rPh sb="3" eb="5">
      <t>ネンド</t>
    </rPh>
    <phoneticPr fontId="2"/>
  </si>
  <si>
    <t>30年度末</t>
  </si>
  <si>
    <t>2年度末</t>
  </si>
  <si>
    <t>92,0</t>
  </si>
  <si>
    <t xml:space="preserve">      4  保護率は、各年度10月1日現在の推計人口（令和2年度については国勢調査結果による人口）に基づき算出している。</t>
    <rPh sb="9" eb="11">
      <t>ホゴ</t>
    </rPh>
    <rPh sb="11" eb="12">
      <t>リツ</t>
    </rPh>
    <rPh sb="14" eb="17">
      <t>カクネンド</t>
    </rPh>
    <rPh sb="19" eb="20">
      <t>ガツ</t>
    </rPh>
    <rPh sb="21" eb="24">
      <t>ニチゲンザイ</t>
    </rPh>
    <rPh sb="25" eb="27">
      <t>スイケイ</t>
    </rPh>
    <rPh sb="27" eb="29">
      <t>ジンコウ</t>
    </rPh>
    <rPh sb="30" eb="32">
      <t>レイワ</t>
    </rPh>
    <rPh sb="33" eb="34">
      <t>ネン</t>
    </rPh>
    <rPh sb="34" eb="35">
      <t>ド</t>
    </rPh>
    <rPh sb="40" eb="42">
      <t>コクセイ</t>
    </rPh>
    <rPh sb="42" eb="44">
      <t>チョウサ</t>
    </rPh>
    <rPh sb="44" eb="46">
      <t>ケッカ</t>
    </rPh>
    <rPh sb="49" eb="51">
      <t>ジンコウ</t>
    </rPh>
    <rPh sb="53" eb="54">
      <t>モト</t>
    </rPh>
    <rPh sb="56" eb="58">
      <t>サンシュツ</t>
    </rPh>
    <phoneticPr fontId="2"/>
  </si>
  <si>
    <t>2年度</t>
  </si>
  <si>
    <t>平成29年度</t>
    <rPh sb="0" eb="2">
      <t>ヘイセイ</t>
    </rPh>
    <phoneticPr fontId="25"/>
  </si>
  <si>
    <t>3年度</t>
    <phoneticPr fontId="23"/>
  </si>
  <si>
    <t>　 事業所数・被保険者数・平均標準報酬月額は、令和4年3月分で集計した。</t>
    <rPh sb="2" eb="5">
      <t>ジギョウショ</t>
    </rPh>
    <rPh sb="5" eb="6">
      <t>スウ</t>
    </rPh>
    <rPh sb="7" eb="11">
      <t>ヒホケンシャ</t>
    </rPh>
    <rPh sb="11" eb="12">
      <t>カズ</t>
    </rPh>
    <rPh sb="13" eb="15">
      <t>ヘイキン</t>
    </rPh>
    <rPh sb="15" eb="17">
      <t>ヒョウジュン</t>
    </rPh>
    <rPh sb="17" eb="19">
      <t>ホウシュウ</t>
    </rPh>
    <rPh sb="19" eb="21">
      <t>ゲツガク</t>
    </rPh>
    <rPh sb="23" eb="25">
      <t>レイワ</t>
    </rPh>
    <rPh sb="26" eb="27">
      <t>ネン</t>
    </rPh>
    <rPh sb="28" eb="30">
      <t>ガツブン</t>
    </rPh>
    <rPh sb="31" eb="33">
      <t>シュウケイ</t>
    </rPh>
    <phoneticPr fontId="2"/>
  </si>
  <si>
    <t>…</t>
  </si>
  <si>
    <t>令和3年度</t>
    <rPh sb="0" eb="2">
      <t>レイワ</t>
    </rPh>
    <phoneticPr fontId="2"/>
  </si>
  <si>
    <t>平成29年度末</t>
    <rPh sb="0" eb="2">
      <t>ヘイセイ</t>
    </rPh>
    <phoneticPr fontId="2"/>
  </si>
  <si>
    <t>令和元年度末</t>
    <rPh sb="0" eb="2">
      <t>レイワ</t>
    </rPh>
    <rPh sb="2" eb="3">
      <t>ガン</t>
    </rPh>
    <phoneticPr fontId="25"/>
  </si>
  <si>
    <t xml:space="preserve"> 　3年度末</t>
    <rPh sb="5" eb="6">
      <t>マツ</t>
    </rPh>
    <phoneticPr fontId="2"/>
  </si>
  <si>
    <t>神戸市　</t>
    <rPh sb="0" eb="2">
      <t>コウベ</t>
    </rPh>
    <phoneticPr fontId="4"/>
  </si>
  <si>
    <t>篠山市　</t>
  </si>
  <si>
    <t>　　平成29年度</t>
    <rPh sb="2" eb="4">
      <t>ヘイセイ</t>
    </rPh>
    <phoneticPr fontId="2"/>
  </si>
  <si>
    <t>　　2年度</t>
  </si>
  <si>
    <t>　　3年度</t>
    <rPh sb="3" eb="5">
      <t>ネンド</t>
    </rPh>
    <phoneticPr fontId="2"/>
  </si>
  <si>
    <t>資料：県地域福祉課</t>
    <rPh sb="0" eb="2">
      <t>シリョウ</t>
    </rPh>
    <rPh sb="3" eb="4">
      <t>ケン</t>
    </rPh>
    <rPh sb="4" eb="8">
      <t>チイキフクシ</t>
    </rPh>
    <phoneticPr fontId="2"/>
  </si>
  <si>
    <t>令和3年度</t>
    <rPh sb="0" eb="2">
      <t>レイワ</t>
    </rPh>
    <rPh sb="3" eb="5">
      <t>ネンド</t>
    </rPh>
    <phoneticPr fontId="2"/>
  </si>
  <si>
    <t>療養の給付</t>
    <phoneticPr fontId="2"/>
  </si>
  <si>
    <t>歯科診療</t>
    <phoneticPr fontId="2"/>
  </si>
  <si>
    <t>調剤</t>
    <phoneticPr fontId="2"/>
  </si>
  <si>
    <t>（件数のみ再掲）</t>
    <phoneticPr fontId="2"/>
  </si>
  <si>
    <t>訪問看護</t>
    <phoneticPr fontId="2"/>
  </si>
  <si>
    <t>その他</t>
    <phoneticPr fontId="2"/>
  </si>
  <si>
    <t>-</t>
    <phoneticPr fontId="2"/>
  </si>
  <si>
    <t>その他の保険給付</t>
    <phoneticPr fontId="2"/>
  </si>
  <si>
    <t>出産・育児給付</t>
    <phoneticPr fontId="2"/>
  </si>
  <si>
    <t>葬祭費</t>
    <phoneticPr fontId="2"/>
  </si>
  <si>
    <t>×</t>
  </si>
  <si>
    <t>×</t>
    <phoneticPr fontId="2"/>
  </si>
  <si>
    <t>平成29年度末</t>
    <rPh sb="0" eb="2">
      <t>ヘイセイ</t>
    </rPh>
    <phoneticPr fontId="5"/>
  </si>
  <si>
    <t>3年度末</t>
  </si>
  <si>
    <t>3年度末</t>
    <phoneticPr fontId="5"/>
  </si>
  <si>
    <t>平成29年度末</t>
    <rPh sb="0" eb="2">
      <t>ヘイセイ</t>
    </rPh>
    <phoneticPr fontId="2"/>
  </si>
  <si>
    <t>3年度末</t>
    <phoneticPr fontId="2"/>
  </si>
  <si>
    <t>　 被保険者数は、令和4年3月分で集計した。</t>
    <rPh sb="2" eb="6">
      <t>ヒホケンシャ</t>
    </rPh>
    <rPh sb="6" eb="7">
      <t>カズ</t>
    </rPh>
    <rPh sb="9" eb="11">
      <t>レイワ</t>
    </rPh>
    <rPh sb="12" eb="13">
      <t>ネン</t>
    </rPh>
    <rPh sb="14" eb="16">
      <t>ガツブン</t>
    </rPh>
    <rPh sb="17" eb="19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</si>
</sst>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\ ###\ ##0;\-#\ ###\ ##0;&quot;－&quot;"/>
    <numFmt numFmtId="178" formatCode="#,###,##0;\-#,###,##0;&quot;－&quot;"/>
    <numFmt numFmtId="179" formatCode="#,##0_);[Red]\(#,##0\)"/>
    <numFmt numFmtId="180" formatCode="#,##0;&quot;△ &quot;#,##0"/>
    <numFmt numFmtId="181" formatCode="#,##0.0"/>
    <numFmt numFmtId="182" formatCode="#,##0,"/>
    <numFmt numFmtId="183" formatCode="#,###,##0;\-#,###,##0;&quot;-&quot;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79" fontId="7" fillId="0" borderId="0" applyBorder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1" applyNumberFormat="0" applyAlignment="0" applyProtection="0"/>
    <xf numFmtId="0" fontId="1" fillId="6" borderId="2" applyNumberFormat="0" applyFont="0" applyAlignment="0" applyProtection="0"/>
    <xf numFmtId="0" fontId="12" fillId="0" borderId="3" applyNumberFormat="0" applyFill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4" applyNumberFormat="0" applyAlignment="0" applyProtection="0"/>
    <xf numFmtId="0" fontId="19" fillId="17" borderId="8" applyNumberFormat="0" applyAlignment="0" applyProtection="0"/>
    <xf numFmtId="0" fontId="20" fillId="13" borderId="4" applyNumberFormat="0" applyAlignment="0" applyProtection="0"/>
    <xf numFmtId="0" fontId="7" fillId="0" borderId="0">
      <alignment vertical="center"/>
    </xf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/>
  </cellStyleXfs>
  <cellXfs count="266">
    <xf numFmtId="0" fontId="0" fillId="0" borderId="0" xfId="0"/>
    <xf numFmtId="0" fontId="26" fillId="0" borderId="0" xfId="43" applyFont="1" applyFill="1" applyAlignment="1"/>
    <xf numFmtId="0" fontId="24" fillId="0" borderId="0" xfId="43" applyFont="1" applyFill="1" applyAlignment="1"/>
    <xf numFmtId="0" fontId="27" fillId="0" borderId="0" xfId="43" applyFont="1" applyFill="1" applyAlignment="1"/>
    <xf numFmtId="0" fontId="27" fillId="0" borderId="9" xfId="0" applyNumberFormat="1" applyFont="1" applyFill="1" applyBorder="1"/>
    <xf numFmtId="3" fontId="27" fillId="0" borderId="9" xfId="0" applyNumberFormat="1" applyFont="1" applyFill="1" applyBorder="1" applyAlignment="1">
      <alignment horizontal="right"/>
    </xf>
    <xf numFmtId="0" fontId="28" fillId="0" borderId="0" xfId="0" applyNumberFormat="1" applyFont="1" applyFill="1"/>
    <xf numFmtId="0" fontId="27" fillId="0" borderId="0" xfId="0" applyNumberFormat="1" applyFont="1" applyFill="1"/>
    <xf numFmtId="0" fontId="27" fillId="0" borderId="0" xfId="0" applyNumberFormat="1" applyFont="1" applyFill="1" applyAlignment="1"/>
    <xf numFmtId="0" fontId="27" fillId="0" borderId="0" xfId="0" applyNumberFormat="1" applyFont="1" applyFill="1" applyAlignment="1">
      <alignment horizontal="right"/>
    </xf>
    <xf numFmtId="0" fontId="27" fillId="0" borderId="10" xfId="0" applyNumberFormat="1" applyFont="1" applyFill="1" applyBorder="1" applyAlignment="1"/>
    <xf numFmtId="0" fontId="28" fillId="0" borderId="0" xfId="49" applyNumberFormat="1" applyFont="1" applyFill="1" applyAlignment="1"/>
    <xf numFmtId="0" fontId="28" fillId="0" borderId="0" xfId="49" applyNumberFormat="1" applyFont="1" applyFill="1" applyAlignment="1">
      <alignment horizontal="right"/>
    </xf>
    <xf numFmtId="0" fontId="27" fillId="0" borderId="0" xfId="49" applyNumberFormat="1" applyFont="1" applyFill="1" applyAlignment="1"/>
    <xf numFmtId="0" fontId="27" fillId="0" borderId="0" xfId="49" quotePrefix="1" applyNumberFormat="1" applyFont="1" applyFill="1" applyBorder="1" applyAlignment="1">
      <alignment horizontal="right"/>
    </xf>
    <xf numFmtId="0" fontId="27" fillId="0" borderId="0" xfId="49" applyNumberFormat="1" applyFont="1" applyFill="1" applyAlignment="1">
      <alignment horizontal="right"/>
    </xf>
    <xf numFmtId="0" fontId="27" fillId="0" borderId="12" xfId="49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horizontal="center" vertical="center"/>
    </xf>
    <xf numFmtId="0" fontId="27" fillId="0" borderId="13" xfId="49" applyNumberFormat="1" applyFont="1" applyFill="1" applyBorder="1" applyAlignment="1"/>
    <xf numFmtId="3" fontId="27" fillId="0" borderId="12" xfId="49" applyNumberFormat="1" applyFont="1" applyFill="1" applyBorder="1" applyAlignment="1">
      <alignment horizontal="right"/>
    </xf>
    <xf numFmtId="3" fontId="27" fillId="0" borderId="13" xfId="49" applyNumberFormat="1" applyFont="1" applyFill="1" applyBorder="1" applyAlignment="1">
      <alignment horizontal="right"/>
    </xf>
    <xf numFmtId="3" fontId="27" fillId="0" borderId="0" xfId="49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/>
    <xf numFmtId="3" fontId="27" fillId="0" borderId="14" xfId="49" applyNumberFormat="1" applyFont="1" applyFill="1" applyBorder="1" applyAlignment="1">
      <alignment horizontal="right"/>
    </xf>
    <xf numFmtId="178" fontId="27" fillId="0" borderId="14" xfId="49" applyNumberFormat="1" applyFont="1" applyFill="1" applyBorder="1" applyAlignment="1">
      <alignment horizontal="right"/>
    </xf>
    <xf numFmtId="178" fontId="27" fillId="0" borderId="0" xfId="49" applyNumberFormat="1" applyFont="1" applyFill="1" applyBorder="1" applyAlignment="1">
      <alignment horizontal="right"/>
    </xf>
    <xf numFmtId="183" fontId="27" fillId="0" borderId="0" xfId="0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>
      <alignment horizontal="right"/>
    </xf>
    <xf numFmtId="0" fontId="27" fillId="0" borderId="15" xfId="49" applyNumberFormat="1" applyFont="1" applyFill="1" applyBorder="1" applyAlignment="1"/>
    <xf numFmtId="178" fontId="27" fillId="0" borderId="14" xfId="34" applyNumberFormat="1" applyFont="1" applyFill="1" applyBorder="1" applyAlignment="1">
      <alignment horizontal="right"/>
    </xf>
    <xf numFmtId="178" fontId="27" fillId="0" borderId="0" xfId="34" applyNumberFormat="1" applyFont="1" applyFill="1" applyBorder="1" applyAlignment="1">
      <alignment horizontal="right"/>
    </xf>
    <xf numFmtId="3" fontId="27" fillId="0" borderId="0" xfId="34" applyNumberFormat="1" applyFont="1" applyFill="1" applyBorder="1" applyAlignment="1">
      <alignment horizontal="right"/>
    </xf>
    <xf numFmtId="0" fontId="27" fillId="0" borderId="9" xfId="49" applyNumberFormat="1" applyFont="1" applyFill="1" applyBorder="1" applyAlignment="1"/>
    <xf numFmtId="3" fontId="27" fillId="0" borderId="9" xfId="34" applyNumberFormat="1" applyFont="1" applyFill="1" applyBorder="1" applyAlignment="1">
      <alignment horizontal="right"/>
    </xf>
    <xf numFmtId="3" fontId="27" fillId="0" borderId="0" xfId="34" applyNumberFormat="1" applyFont="1" applyFill="1" applyAlignment="1">
      <alignment horizontal="right"/>
    </xf>
    <xf numFmtId="3" fontId="27" fillId="0" borderId="14" xfId="34" applyNumberFormat="1" applyFont="1" applyFill="1" applyBorder="1" applyAlignment="1">
      <alignment horizontal="right"/>
    </xf>
    <xf numFmtId="0" fontId="28" fillId="0" borderId="0" xfId="47" applyNumberFormat="1" applyFont="1" applyFill="1" applyAlignment="1"/>
    <xf numFmtId="0" fontId="30" fillId="0" borderId="0" xfId="47" quotePrefix="1" applyNumberFormat="1" applyFont="1" applyFill="1" applyBorder="1" applyAlignment="1">
      <alignment horizontal="left"/>
    </xf>
    <xf numFmtId="0" fontId="30" fillId="0" borderId="0" xfId="47" applyNumberFormat="1" applyFont="1" applyFill="1" applyAlignment="1"/>
    <xf numFmtId="0" fontId="27" fillId="0" borderId="0" xfId="47" quotePrefix="1" applyNumberFormat="1" applyFont="1" applyFill="1" applyBorder="1" applyAlignment="1">
      <alignment horizontal="left"/>
    </xf>
    <xf numFmtId="0" fontId="27" fillId="0" borderId="0" xfId="47" applyNumberFormat="1" applyFont="1" applyFill="1" applyAlignment="1"/>
    <xf numFmtId="0" fontId="27" fillId="0" borderId="0" xfId="47" applyNumberFormat="1" applyFont="1" applyFill="1" applyAlignment="1">
      <alignment horizontal="right"/>
    </xf>
    <xf numFmtId="0" fontId="27" fillId="0" borderId="0" xfId="47" applyNumberFormat="1" applyFont="1" applyFill="1" applyBorder="1" applyAlignment="1"/>
    <xf numFmtId="0" fontId="27" fillId="0" borderId="16" xfId="47" applyNumberFormat="1" applyFont="1" applyFill="1" applyBorder="1" applyAlignment="1">
      <alignment horizontal="center" vertical="center"/>
    </xf>
    <xf numFmtId="3" fontId="27" fillId="0" borderId="14" xfId="47" applyNumberFormat="1" applyFont="1" applyFill="1" applyBorder="1" applyAlignment="1">
      <alignment horizontal="right"/>
    </xf>
    <xf numFmtId="3" fontId="27" fillId="0" borderId="0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>
      <alignment horizontal="right"/>
    </xf>
    <xf numFmtId="0" fontId="27" fillId="0" borderId="15" xfId="46" quotePrefix="1" applyFont="1" applyFill="1" applyBorder="1" applyAlignment="1">
      <alignment horizontal="right"/>
    </xf>
    <xf numFmtId="183" fontId="27" fillId="0" borderId="0" xfId="47" applyNumberFormat="1" applyFont="1" applyFill="1" applyBorder="1" applyAlignment="1">
      <alignment horizontal="right"/>
    </xf>
    <xf numFmtId="0" fontId="27" fillId="0" borderId="0" xfId="46" quotePrefix="1" applyFont="1" applyFill="1" applyBorder="1" applyAlignment="1">
      <alignment horizontal="right"/>
    </xf>
    <xf numFmtId="3" fontId="27" fillId="0" borderId="14" xfId="47" applyNumberFormat="1" applyFont="1" applyFill="1" applyBorder="1" applyAlignment="1"/>
    <xf numFmtId="183" fontId="27" fillId="0" borderId="0" xfId="47" applyNumberFormat="1" applyFont="1" applyFill="1" applyBorder="1" applyAlignment="1"/>
    <xf numFmtId="0" fontId="27" fillId="0" borderId="0" xfId="47" applyNumberFormat="1" applyFont="1" applyFill="1"/>
    <xf numFmtId="0" fontId="27" fillId="0" borderId="0" xfId="47" applyNumberFormat="1" applyFont="1" applyFill="1" applyBorder="1"/>
    <xf numFmtId="182" fontId="27" fillId="0" borderId="0" xfId="47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0" fontId="27" fillId="0" borderId="0" xfId="46" applyNumberFormat="1" applyFont="1" applyFill="1" applyBorder="1" applyAlignment="1"/>
    <xf numFmtId="0" fontId="27" fillId="0" borderId="0" xfId="46" applyNumberFormat="1" applyFont="1" applyFill="1"/>
    <xf numFmtId="182" fontId="27" fillId="0" borderId="0" xfId="46" applyNumberFormat="1" applyFont="1" applyFill="1" applyBorder="1" applyAlignment="1">
      <alignment horizontal="right"/>
    </xf>
    <xf numFmtId="0" fontId="27" fillId="0" borderId="9" xfId="47" applyNumberFormat="1" applyFont="1" applyFill="1" applyBorder="1"/>
    <xf numFmtId="0" fontId="27" fillId="0" borderId="10" xfId="47" applyNumberFormat="1" applyFont="1" applyFill="1" applyBorder="1" applyAlignment="1"/>
    <xf numFmtId="3" fontId="27" fillId="0" borderId="9" xfId="47" applyNumberFormat="1" applyFont="1" applyFill="1" applyBorder="1" applyAlignment="1">
      <alignment horizontal="right"/>
    </xf>
    <xf numFmtId="0" fontId="28" fillId="0" borderId="0" xfId="47" quotePrefix="1" applyNumberFormat="1" applyFont="1" applyFill="1" applyAlignment="1">
      <alignment horizontal="left"/>
    </xf>
    <xf numFmtId="0" fontId="27" fillId="0" borderId="17" xfId="47" applyNumberFormat="1" applyFont="1" applyFill="1" applyBorder="1" applyAlignment="1">
      <alignment horizontal="center" vertical="center"/>
    </xf>
    <xf numFmtId="3" fontId="27" fillId="0" borderId="0" xfId="47" applyNumberFormat="1" applyFont="1" applyFill="1" applyBorder="1" applyAlignment="1"/>
    <xf numFmtId="0" fontId="27" fillId="0" borderId="0" xfId="47" quotePrefix="1" applyNumberFormat="1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0" fontId="27" fillId="0" borderId="9" xfId="47" applyNumberFormat="1" applyFont="1" applyFill="1" applyBorder="1" applyAlignment="1"/>
    <xf numFmtId="3" fontId="27" fillId="0" borderId="16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/>
    <xf numFmtId="3" fontId="27" fillId="0" borderId="14" xfId="0" applyNumberFormat="1" applyFont="1" applyFill="1" applyBorder="1" applyAlignment="1">
      <alignment horizontal="right"/>
    </xf>
    <xf numFmtId="0" fontId="28" fillId="0" borderId="0" xfId="46" applyNumberFormat="1" applyFont="1" applyFill="1"/>
    <xf numFmtId="0" fontId="27" fillId="0" borderId="0" xfId="46" quotePrefix="1" applyNumberFormat="1" applyFont="1" applyFill="1" applyAlignment="1">
      <alignment horizontal="left"/>
    </xf>
    <xf numFmtId="0" fontId="27" fillId="0" borderId="0" xfId="46" applyNumberFormat="1" applyFont="1" applyFill="1" applyAlignment="1">
      <alignment horizontal="right"/>
    </xf>
    <xf numFmtId="0" fontId="27" fillId="0" borderId="18" xfId="46" applyNumberFormat="1" applyFont="1" applyFill="1" applyBorder="1" applyAlignment="1">
      <alignment horizontal="center" vertical="center"/>
    </xf>
    <xf numFmtId="0" fontId="27" fillId="0" borderId="11" xfId="46" applyNumberFormat="1" applyFont="1" applyFill="1" applyBorder="1" applyAlignment="1">
      <alignment horizontal="center" vertical="center"/>
    </xf>
    <xf numFmtId="0" fontId="27" fillId="0" borderId="0" xfId="46" applyNumberFormat="1" applyFont="1" applyFill="1" applyBorder="1"/>
    <xf numFmtId="3" fontId="27" fillId="0" borderId="0" xfId="0" applyNumberFormat="1" applyFont="1" applyFill="1" applyAlignment="1">
      <alignment horizontal="right"/>
    </xf>
    <xf numFmtId="0" fontId="27" fillId="0" borderId="15" xfId="46" quotePrefix="1" applyNumberFormat="1" applyFont="1" applyFill="1" applyBorder="1" applyAlignment="1">
      <alignment horizontal="right"/>
    </xf>
    <xf numFmtId="3" fontId="27" fillId="0" borderId="0" xfId="46" applyNumberFormat="1" applyFont="1" applyFill="1"/>
    <xf numFmtId="0" fontId="27" fillId="0" borderId="0" xfId="46" quotePrefix="1" applyNumberFormat="1" applyFont="1" applyFill="1" applyBorder="1" applyAlignment="1">
      <alignment horizontal="right"/>
    </xf>
    <xf numFmtId="0" fontId="27" fillId="0" borderId="0" xfId="46" quotePrefix="1" applyNumberFormat="1" applyFont="1" applyFill="1" applyBorder="1" applyAlignment="1">
      <alignment horizontal="left"/>
    </xf>
    <xf numFmtId="0" fontId="27" fillId="0" borderId="0" xfId="0" applyNumberFormat="1" applyFont="1" applyFill="1" applyBorder="1"/>
    <xf numFmtId="0" fontId="27" fillId="0" borderId="10" xfId="46" applyNumberFormat="1" applyFont="1" applyFill="1" applyBorder="1" applyAlignment="1"/>
    <xf numFmtId="0" fontId="27" fillId="0" borderId="0" xfId="46" applyNumberFormat="1" applyFont="1" applyFill="1" applyAlignment="1"/>
    <xf numFmtId="0" fontId="28" fillId="0" borderId="0" xfId="0" quotePrefix="1" applyNumberFormat="1" applyFont="1" applyFill="1" applyAlignment="1">
      <alignment horizontal="left"/>
    </xf>
    <xf numFmtId="0" fontId="28" fillId="0" borderId="0" xfId="0" applyNumberFormat="1" applyFont="1" applyFill="1" applyAlignment="1"/>
    <xf numFmtId="0" fontId="28" fillId="0" borderId="0" xfId="34" applyNumberFormat="1" applyFont="1" applyFill="1"/>
    <xf numFmtId="0" fontId="27" fillId="0" borderId="0" xfId="0" quotePrefix="1" applyNumberFormat="1" applyFont="1" applyFill="1" applyAlignment="1">
      <alignment horizontal="left"/>
    </xf>
    <xf numFmtId="0" fontId="27" fillId="0" borderId="11" xfId="34" applyNumberFormat="1" applyFont="1" applyFill="1" applyBorder="1" applyAlignment="1">
      <alignment horizontal="center" vertical="center"/>
    </xf>
    <xf numFmtId="0" fontId="27" fillId="0" borderId="12" xfId="34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/>
    <xf numFmtId="0" fontId="27" fillId="0" borderId="19" xfId="0" applyNumberFormat="1" applyFont="1" applyFill="1" applyBorder="1" applyAlignment="1"/>
    <xf numFmtId="0" fontId="27" fillId="0" borderId="0" xfId="0" applyFont="1" applyFill="1"/>
    <xf numFmtId="0" fontId="27" fillId="0" borderId="15" xfId="0" applyNumberFormat="1" applyFont="1" applyFill="1" applyBorder="1" applyAlignment="1"/>
    <xf numFmtId="38" fontId="27" fillId="0" borderId="0" xfId="34" applyFont="1" applyFill="1"/>
    <xf numFmtId="38" fontId="27" fillId="0" borderId="0" xfId="34" applyFont="1" applyFill="1" applyBorder="1"/>
    <xf numFmtId="0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right"/>
    </xf>
    <xf numFmtId="0" fontId="27" fillId="0" borderId="9" xfId="0" applyNumberFormat="1" applyFont="1" applyFill="1" applyBorder="1" applyAlignment="1"/>
    <xf numFmtId="0" fontId="27" fillId="0" borderId="0" xfId="34" applyNumberFormat="1" applyFont="1" applyFill="1"/>
    <xf numFmtId="0" fontId="27" fillId="0" borderId="1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wrapText="1"/>
    </xf>
    <xf numFmtId="0" fontId="27" fillId="0" borderId="2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/>
    </xf>
    <xf numFmtId="0" fontId="28" fillId="0" borderId="0" xfId="50" applyNumberFormat="1" applyFont="1" applyFill="1" applyAlignment="1"/>
    <xf numFmtId="0" fontId="28" fillId="0" borderId="0" xfId="50" applyNumberFormat="1" applyFont="1" applyFill="1"/>
    <xf numFmtId="0" fontId="27" fillId="0" borderId="12" xfId="0" applyNumberFormat="1" applyFont="1" applyFill="1" applyBorder="1" applyAlignment="1">
      <alignment horizontal="center" vertical="center"/>
    </xf>
    <xf numFmtId="0" fontId="27" fillId="0" borderId="0" xfId="50" applyNumberFormat="1" applyFont="1" applyFill="1"/>
    <xf numFmtId="0" fontId="27" fillId="0" borderId="15" xfId="50" applyNumberFormat="1" applyFont="1" applyFill="1" applyBorder="1" applyAlignment="1"/>
    <xf numFmtId="3" fontId="27" fillId="0" borderId="0" xfId="50" applyNumberFormat="1" applyFont="1" applyFill="1" applyAlignment="1">
      <alignment horizontal="right"/>
    </xf>
    <xf numFmtId="3" fontId="27" fillId="0" borderId="13" xfId="50" applyNumberFormat="1" applyFont="1" applyFill="1" applyBorder="1" applyAlignment="1">
      <alignment horizontal="right"/>
    </xf>
    <xf numFmtId="3" fontId="27" fillId="0" borderId="0" xfId="50" applyNumberFormat="1" applyFont="1" applyFill="1" applyBorder="1" applyAlignment="1">
      <alignment horizontal="right"/>
    </xf>
    <xf numFmtId="0" fontId="27" fillId="0" borderId="0" xfId="50" applyNumberFormat="1" applyFont="1" applyFill="1" applyAlignment="1">
      <alignment horizontal="right"/>
    </xf>
    <xf numFmtId="0" fontId="27" fillId="0" borderId="0" xfId="50" applyNumberFormat="1" applyFont="1" applyFill="1" applyAlignment="1"/>
    <xf numFmtId="0" fontId="27" fillId="0" borderId="0" xfId="50" applyNumberFormat="1" applyFont="1" applyFill="1" applyAlignment="1">
      <alignment vertical="top"/>
    </xf>
    <xf numFmtId="0" fontId="27" fillId="0" borderId="0" xfId="50" applyNumberFormat="1" applyFont="1" applyFill="1" applyBorder="1"/>
    <xf numFmtId="0" fontId="27" fillId="0" borderId="9" xfId="50" applyNumberFormat="1" applyFont="1" applyFill="1" applyBorder="1"/>
    <xf numFmtId="0" fontId="27" fillId="0" borderId="10" xfId="50" applyNumberFormat="1" applyFont="1" applyFill="1" applyBorder="1" applyAlignment="1"/>
    <xf numFmtId="3" fontId="27" fillId="0" borderId="9" xfId="50" applyNumberFormat="1" applyFont="1" applyFill="1" applyBorder="1" applyAlignment="1">
      <alignment horizontal="right"/>
    </xf>
    <xf numFmtId="0" fontId="27" fillId="0" borderId="19" xfId="0" applyNumberFormat="1" applyFont="1" applyFill="1" applyBorder="1"/>
    <xf numFmtId="0" fontId="27" fillId="0" borderId="13" xfId="0" applyNumberFormat="1" applyFont="1" applyFill="1" applyBorder="1" applyAlignment="1"/>
    <xf numFmtId="3" fontId="27" fillId="0" borderId="0" xfId="0" applyNumberFormat="1" applyFont="1" applyFill="1" applyBorder="1" applyAlignment="1"/>
    <xf numFmtId="0" fontId="27" fillId="0" borderId="20" xfId="0" applyNumberFormat="1" applyFont="1" applyFill="1" applyBorder="1" applyAlignment="1">
      <alignment horizontal="center" vertical="center" wrapText="1"/>
    </xf>
    <xf numFmtId="181" fontId="27" fillId="0" borderId="0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Border="1" applyAlignment="1"/>
    <xf numFmtId="38" fontId="27" fillId="0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Alignment="1"/>
    <xf numFmtId="3" fontId="27" fillId="0" borderId="14" xfId="50" applyNumberFormat="1" applyFont="1" applyFill="1" applyBorder="1" applyAlignment="1">
      <alignment horizontal="right"/>
    </xf>
    <xf numFmtId="181" fontId="27" fillId="0" borderId="0" xfId="50" applyNumberFormat="1" applyFont="1" applyFill="1" applyBorder="1" applyAlignment="1">
      <alignment horizontal="right"/>
    </xf>
    <xf numFmtId="3" fontId="27" fillId="0" borderId="0" xfId="0" applyNumberFormat="1" applyFont="1" applyFill="1" applyAlignment="1"/>
    <xf numFmtId="3" fontId="27" fillId="0" borderId="16" xfId="50" applyNumberFormat="1" applyFont="1" applyFill="1" applyBorder="1" applyAlignment="1">
      <alignment horizontal="right"/>
    </xf>
    <xf numFmtId="181" fontId="27" fillId="0" borderId="9" xfId="5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183" fontId="27" fillId="0" borderId="14" xfId="0" applyNumberFormat="1" applyFont="1" applyFill="1" applyBorder="1" applyAlignment="1">
      <alignment horizontal="right"/>
    </xf>
    <xf numFmtId="3" fontId="27" fillId="0" borderId="16" xfId="34" applyNumberFormat="1" applyFont="1" applyFill="1" applyBorder="1" applyAlignment="1">
      <alignment horizontal="right"/>
    </xf>
    <xf numFmtId="38" fontId="27" fillId="0" borderId="0" xfId="47" applyNumberFormat="1" applyFont="1" applyFill="1" applyAlignment="1"/>
    <xf numFmtId="183" fontId="27" fillId="0" borderId="0" xfId="34" applyNumberFormat="1" applyFont="1" applyFill="1" applyBorder="1" applyAlignment="1"/>
    <xf numFmtId="38" fontId="27" fillId="0" borderId="14" xfId="43" applyNumberFormat="1" applyFont="1" applyFill="1" applyBorder="1" applyAlignment="1">
      <alignment horizontal="right"/>
    </xf>
    <xf numFmtId="3" fontId="27" fillId="0" borderId="0" xfId="43" applyNumberFormat="1" applyFont="1" applyFill="1" applyBorder="1" applyAlignment="1">
      <alignment horizontal="right"/>
    </xf>
    <xf numFmtId="181" fontId="27" fillId="0" borderId="0" xfId="43" applyNumberFormat="1" applyFont="1" applyFill="1" applyBorder="1" applyAlignment="1">
      <alignment horizontal="right"/>
    </xf>
    <xf numFmtId="183" fontId="27" fillId="0" borderId="14" xfId="47" applyNumberFormat="1" applyFont="1" applyFill="1" applyBorder="1" applyAlignment="1">
      <alignment horizontal="right"/>
    </xf>
    <xf numFmtId="3" fontId="27" fillId="0" borderId="14" xfId="45" applyNumberFormat="1" applyFont="1" applyFill="1" applyBorder="1" applyAlignment="1"/>
    <xf numFmtId="3" fontId="27" fillId="0" borderId="0" xfId="45" applyNumberFormat="1" applyFont="1" applyFill="1" applyBorder="1" applyAlignment="1"/>
    <xf numFmtId="38" fontId="27" fillId="0" borderId="14" xfId="34" applyFont="1" applyFill="1" applyBorder="1" applyAlignment="1"/>
    <xf numFmtId="38" fontId="27" fillId="0" borderId="0" xfId="34" applyFont="1" applyFill="1" applyBorder="1" applyAlignment="1">
      <alignment horizontal="right"/>
    </xf>
    <xf numFmtId="38" fontId="27" fillId="0" borderId="0" xfId="34" applyFont="1" applyFill="1" applyBorder="1" applyAlignment="1"/>
    <xf numFmtId="38" fontId="27" fillId="0" borderId="14" xfId="34" applyFont="1" applyFill="1" applyBorder="1" applyAlignment="1">
      <alignment horizontal="right"/>
    </xf>
    <xf numFmtId="183" fontId="27" fillId="0" borderId="0" xfId="34" applyNumberFormat="1" applyFont="1" applyFill="1" applyBorder="1" applyAlignment="1">
      <alignment horizontal="right"/>
    </xf>
    <xf numFmtId="177" fontId="27" fillId="0" borderId="0" xfId="34" applyNumberFormat="1" applyFont="1" applyFill="1" applyBorder="1" applyAlignment="1">
      <alignment horizontal="right"/>
    </xf>
    <xf numFmtId="183" fontId="27" fillId="0" borderId="0" xfId="46" applyNumberFormat="1" applyFont="1" applyFill="1" applyBorder="1" applyAlignment="1">
      <alignment horizontal="right"/>
    </xf>
    <xf numFmtId="0" fontId="27" fillId="0" borderId="0" xfId="47" quotePrefix="1" applyNumberFormat="1" applyFont="1" applyFill="1" applyAlignment="1"/>
    <xf numFmtId="0" fontId="27" fillId="0" borderId="0" xfId="47" applyNumberFormat="1" applyFont="1" applyFill="1" applyAlignment="1">
      <alignment horizontal="left"/>
    </xf>
    <xf numFmtId="0" fontId="27" fillId="0" borderId="0" xfId="47" quotePrefix="1" applyNumberFormat="1" applyFont="1" applyFill="1" applyAlignment="1">
      <alignment horizontal="left"/>
    </xf>
    <xf numFmtId="0" fontId="27" fillId="0" borderId="14" xfId="49" applyNumberFormat="1" applyFont="1" applyFill="1" applyBorder="1" applyAlignment="1">
      <alignment horizontal="right"/>
    </xf>
    <xf numFmtId="0" fontId="28" fillId="0" borderId="0" xfId="0" applyFont="1" applyFill="1"/>
    <xf numFmtId="0" fontId="28" fillId="0" borderId="0" xfId="0" applyFont="1" applyFill="1" applyAlignment="1">
      <alignment horizontal="right"/>
    </xf>
    <xf numFmtId="0" fontId="27" fillId="0" borderId="20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13" xfId="0" applyFont="1" applyFill="1" applyBorder="1"/>
    <xf numFmtId="0" fontId="27" fillId="0" borderId="19" xfId="0" applyFont="1" applyFill="1" applyBorder="1"/>
    <xf numFmtId="183" fontId="27" fillId="0" borderId="0" xfId="0" applyNumberFormat="1" applyFont="1" applyFill="1" applyAlignment="1">
      <alignment horizontal="right"/>
    </xf>
    <xf numFmtId="0" fontId="27" fillId="0" borderId="15" xfId="0" applyFont="1" applyFill="1" applyBorder="1"/>
    <xf numFmtId="0" fontId="27" fillId="0" borderId="9" xfId="0" applyFont="1" applyFill="1" applyBorder="1"/>
    <xf numFmtId="0" fontId="27" fillId="0" borderId="10" xfId="0" applyFont="1" applyFill="1" applyBorder="1"/>
    <xf numFmtId="0" fontId="27" fillId="0" borderId="12" xfId="0" applyFont="1" applyFill="1" applyBorder="1" applyAlignment="1">
      <alignment horizontal="center" vertical="center"/>
    </xf>
    <xf numFmtId="3" fontId="27" fillId="0" borderId="13" xfId="0" applyNumberFormat="1" applyFont="1" applyFill="1" applyBorder="1" applyAlignment="1">
      <alignment horizontal="right"/>
    </xf>
    <xf numFmtId="0" fontId="28" fillId="0" borderId="0" xfId="0" quotePrefix="1" applyFont="1" applyFill="1" applyAlignment="1">
      <alignment horizontal="left"/>
    </xf>
    <xf numFmtId="0" fontId="27" fillId="0" borderId="0" xfId="0" applyFont="1" applyFill="1" applyAlignment="1">
      <alignment horizontal="left"/>
    </xf>
    <xf numFmtId="183" fontId="27" fillId="0" borderId="9" xfId="0" applyNumberFormat="1" applyFont="1" applyFill="1" applyBorder="1" applyAlignment="1">
      <alignment horizontal="right"/>
    </xf>
    <xf numFmtId="0" fontId="27" fillId="0" borderId="16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3" fontId="27" fillId="0" borderId="14" xfId="43" applyNumberFormat="1" applyFont="1" applyFill="1" applyBorder="1" applyAlignment="1">
      <alignment horizontal="right"/>
    </xf>
    <xf numFmtId="0" fontId="27" fillId="0" borderId="0" xfId="48" quotePrefix="1" applyFont="1" applyFill="1" applyAlignment="1">
      <alignment horizontal="right"/>
    </xf>
    <xf numFmtId="0" fontId="27" fillId="0" borderId="11" xfId="49" applyFont="1" applyFill="1" applyBorder="1" applyAlignment="1">
      <alignment horizontal="center" vertical="center"/>
    </xf>
    <xf numFmtId="0" fontId="27" fillId="0" borderId="0" xfId="48" quotePrefix="1" applyFont="1" applyFill="1" applyBorder="1" applyAlignment="1">
      <alignment horizontal="right"/>
    </xf>
    <xf numFmtId="178" fontId="27" fillId="0" borderId="0" xfId="49" applyNumberFormat="1" applyFont="1" applyFill="1" applyAlignment="1">
      <alignment horizontal="right"/>
    </xf>
    <xf numFmtId="0" fontId="27" fillId="0" borderId="0" xfId="49" applyNumberFormat="1" applyFont="1" applyFill="1" applyBorder="1" applyAlignment="1">
      <alignment shrinkToFit="1"/>
    </xf>
    <xf numFmtId="0" fontId="28" fillId="0" borderId="0" xfId="48" applyFont="1" applyFill="1"/>
    <xf numFmtId="0" fontId="27" fillId="0" borderId="0" xfId="48" applyFont="1" applyFill="1"/>
    <xf numFmtId="0" fontId="27" fillId="0" borderId="0" xfId="48" applyFont="1" applyFill="1" applyAlignment="1">
      <alignment horizontal="right"/>
    </xf>
    <xf numFmtId="0" fontId="27" fillId="0" borderId="17" xfId="48" quotePrefix="1" applyFont="1" applyFill="1" applyBorder="1" applyAlignment="1">
      <alignment horizontal="center" vertical="center"/>
    </xf>
    <xf numFmtId="0" fontId="27" fillId="0" borderId="10" xfId="48" quotePrefix="1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horizontal="center" vertical="center"/>
    </xf>
    <xf numFmtId="0" fontId="27" fillId="0" borderId="9" xfId="48" applyFont="1" applyFill="1" applyBorder="1" applyAlignment="1">
      <alignment horizontal="center" vertical="center"/>
    </xf>
    <xf numFmtId="3" fontId="27" fillId="0" borderId="14" xfId="48" applyNumberFormat="1" applyFont="1" applyFill="1" applyBorder="1" applyAlignment="1">
      <alignment horizontal="right"/>
    </xf>
    <xf numFmtId="3" fontId="27" fillId="0" borderId="0" xfId="48" applyNumberFormat="1" applyFont="1" applyFill="1" applyAlignment="1">
      <alignment horizontal="right"/>
    </xf>
    <xf numFmtId="181" fontId="27" fillId="0" borderId="15" xfId="48" applyNumberFormat="1" applyFont="1" applyFill="1" applyBorder="1" applyAlignment="1">
      <alignment horizontal="right"/>
    </xf>
    <xf numFmtId="0" fontId="27" fillId="0" borderId="15" xfId="48" quotePrefix="1" applyFont="1" applyFill="1" applyBorder="1" applyAlignment="1">
      <alignment horizontal="right"/>
    </xf>
    <xf numFmtId="181" fontId="27" fillId="0" borderId="0" xfId="48" applyNumberFormat="1" applyFont="1" applyFill="1" applyAlignment="1">
      <alignment horizontal="right"/>
    </xf>
    <xf numFmtId="3" fontId="27" fillId="0" borderId="0" xfId="48" applyNumberFormat="1" applyFont="1" applyFill="1" applyBorder="1" applyAlignment="1">
      <alignment horizontal="right"/>
    </xf>
    <xf numFmtId="176" fontId="27" fillId="0" borderId="0" xfId="48" applyNumberFormat="1" applyFont="1" applyFill="1" applyBorder="1"/>
    <xf numFmtId="0" fontId="27" fillId="0" borderId="14" xfId="48" applyFont="1" applyFill="1" applyBorder="1"/>
    <xf numFmtId="181" fontId="27" fillId="0" borderId="0" xfId="48" applyNumberFormat="1" applyFont="1" applyFill="1" applyBorder="1" applyAlignment="1">
      <alignment horizontal="right"/>
    </xf>
    <xf numFmtId="0" fontId="27" fillId="0" borderId="0" xfId="48" applyFont="1" applyFill="1" applyAlignment="1">
      <alignment horizontal="center"/>
    </xf>
    <xf numFmtId="0" fontId="27" fillId="0" borderId="0" xfId="48" applyFont="1" applyFill="1" applyBorder="1"/>
    <xf numFmtId="0" fontId="27" fillId="0" borderId="0" xfId="48" quotePrefix="1" applyFont="1" applyFill="1"/>
    <xf numFmtId="0" fontId="27" fillId="0" borderId="0" xfId="48" quotePrefix="1" applyFont="1" applyFill="1" applyBorder="1"/>
    <xf numFmtId="3" fontId="27" fillId="0" borderId="0" xfId="48" applyNumberFormat="1" applyFont="1" applyFill="1"/>
    <xf numFmtId="0" fontId="27" fillId="0" borderId="9" xfId="48" applyFont="1" applyFill="1" applyBorder="1"/>
    <xf numFmtId="0" fontId="27" fillId="0" borderId="10" xfId="48" applyFont="1" applyFill="1" applyBorder="1"/>
    <xf numFmtId="3" fontId="27" fillId="0" borderId="16" xfId="48" applyNumberFormat="1" applyFont="1" applyFill="1" applyBorder="1" applyAlignment="1">
      <alignment horizontal="right"/>
    </xf>
    <xf numFmtId="3" fontId="27" fillId="0" borderId="9" xfId="48" applyNumberFormat="1" applyFont="1" applyFill="1" applyBorder="1" applyAlignment="1">
      <alignment horizontal="right"/>
    </xf>
    <xf numFmtId="181" fontId="27" fillId="0" borderId="10" xfId="48" applyNumberFormat="1" applyFont="1" applyFill="1" applyBorder="1" applyAlignment="1">
      <alignment horizontal="right"/>
    </xf>
    <xf numFmtId="181" fontId="27" fillId="0" borderId="9" xfId="48" applyNumberFormat="1" applyFont="1" applyFill="1" applyBorder="1" applyAlignment="1">
      <alignment horizontal="right"/>
    </xf>
    <xf numFmtId="0" fontId="27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/>
    </xf>
    <xf numFmtId="0" fontId="27" fillId="0" borderId="15" xfId="0" quotePrefix="1" applyFont="1" applyFill="1" applyBorder="1" applyAlignment="1">
      <alignment horizontal="right"/>
    </xf>
    <xf numFmtId="0" fontId="27" fillId="0" borderId="15" xfId="0" quotePrefix="1" applyNumberFormat="1" applyFont="1" applyFill="1" applyBorder="1" applyAlignment="1">
      <alignment horizontal="right"/>
    </xf>
    <xf numFmtId="0" fontId="27" fillId="0" borderId="10" xfId="0" quotePrefix="1" applyNumberFormat="1" applyFont="1" applyFill="1" applyBorder="1" applyAlignment="1">
      <alignment horizontal="right"/>
    </xf>
    <xf numFmtId="180" fontId="27" fillId="0" borderId="0" xfId="0" applyNumberFormat="1" applyFont="1" applyFill="1" applyBorder="1" applyAlignment="1"/>
    <xf numFmtId="0" fontId="27" fillId="0" borderId="0" xfId="0" quotePrefix="1" applyNumberFormat="1" applyFont="1" applyFill="1" applyBorder="1" applyAlignment="1">
      <alignment horizontal="right"/>
    </xf>
    <xf numFmtId="0" fontId="24" fillId="0" borderId="0" xfId="43" applyFont="1" applyFill="1" applyAlignment="1">
      <alignment horizont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2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center" vertical="center" wrapText="1"/>
    </xf>
    <xf numFmtId="0" fontId="29" fillId="0" borderId="16" xfId="0" applyNumberFormat="1" applyFont="1" applyFill="1" applyBorder="1" applyAlignment="1">
      <alignment horizontal="center" vertical="center" wrapText="1"/>
    </xf>
    <xf numFmtId="0" fontId="27" fillId="0" borderId="22" xfId="0" applyNumberFormat="1" applyFont="1" applyFill="1" applyBorder="1" applyAlignment="1">
      <alignment horizontal="center" vertical="center" wrapText="1"/>
    </xf>
    <xf numFmtId="0" fontId="27" fillId="0" borderId="17" xfId="0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0" fontId="29" fillId="0" borderId="17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50" applyNumberFormat="1" applyFont="1" applyFill="1" applyBorder="1" applyAlignment="1">
      <alignment horizontal="center" vertical="center"/>
    </xf>
    <xf numFmtId="0" fontId="27" fillId="0" borderId="21" xfId="5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wrapText="1"/>
    </xf>
    <xf numFmtId="0" fontId="27" fillId="0" borderId="15" xfId="0" applyFont="1" applyFill="1" applyBorder="1" applyAlignment="1"/>
    <xf numFmtId="0" fontId="27" fillId="0" borderId="18" xfId="46" applyNumberFormat="1" applyFont="1" applyFill="1" applyBorder="1" applyAlignment="1">
      <alignment horizontal="center" vertical="center"/>
    </xf>
    <xf numFmtId="0" fontId="27" fillId="0" borderId="21" xfId="46" applyNumberFormat="1" applyFont="1" applyFill="1" applyBorder="1" applyAlignment="1">
      <alignment horizontal="center" vertical="center"/>
    </xf>
    <xf numFmtId="0" fontId="27" fillId="0" borderId="11" xfId="47" applyNumberFormat="1" applyFont="1" applyFill="1" applyBorder="1" applyAlignment="1">
      <alignment horizontal="center" vertical="center"/>
    </xf>
    <xf numFmtId="0" fontId="27" fillId="0" borderId="18" xfId="47" applyNumberFormat="1" applyFont="1" applyFill="1" applyBorder="1" applyAlignment="1">
      <alignment horizontal="center" vertical="center"/>
    </xf>
    <xf numFmtId="0" fontId="27" fillId="0" borderId="13" xfId="47" applyNumberFormat="1" applyFont="1" applyFill="1" applyBorder="1" applyAlignment="1">
      <alignment horizontal="center" vertical="center"/>
    </xf>
    <xf numFmtId="0" fontId="27" fillId="0" borderId="19" xfId="47" applyNumberFormat="1" applyFont="1" applyFill="1" applyBorder="1" applyAlignment="1">
      <alignment horizontal="center" vertical="center"/>
    </xf>
    <xf numFmtId="0" fontId="27" fillId="0" borderId="9" xfId="47" applyNumberFormat="1" applyFont="1" applyFill="1" applyBorder="1" applyAlignment="1">
      <alignment horizontal="center" vertical="center"/>
    </xf>
    <xf numFmtId="0" fontId="27" fillId="0" borderId="10" xfId="47" applyNumberFormat="1" applyFont="1" applyFill="1" applyBorder="1" applyAlignment="1">
      <alignment horizontal="center" vertical="center"/>
    </xf>
    <xf numFmtId="0" fontId="27" fillId="0" borderId="21" xfId="47" applyNumberFormat="1" applyFont="1" applyFill="1" applyBorder="1" applyAlignment="1">
      <alignment horizontal="center" vertical="center"/>
    </xf>
    <xf numFmtId="0" fontId="27" fillId="0" borderId="13" xfId="48" applyFont="1" applyFill="1" applyBorder="1" applyAlignment="1">
      <alignment horizontal="center" vertical="center"/>
    </xf>
    <xf numFmtId="0" fontId="27" fillId="0" borderId="19" xfId="48" applyFont="1" applyFill="1" applyBorder="1" applyAlignment="1">
      <alignment horizontal="center" vertical="center"/>
    </xf>
    <xf numFmtId="0" fontId="27" fillId="0" borderId="9" xfId="48" applyFont="1" applyFill="1" applyBorder="1" applyAlignment="1">
      <alignment horizontal="center" vertical="center"/>
    </xf>
    <xf numFmtId="0" fontId="27" fillId="0" borderId="10" xfId="48" applyFont="1" applyFill="1" applyBorder="1" applyAlignment="1">
      <alignment horizontal="center" vertical="center"/>
    </xf>
    <xf numFmtId="0" fontId="27" fillId="0" borderId="11" xfId="48" applyFont="1" applyFill="1" applyBorder="1" applyAlignment="1">
      <alignment horizontal="center" vertical="center"/>
    </xf>
    <xf numFmtId="0" fontId="27" fillId="0" borderId="18" xfId="48" applyFont="1" applyFill="1" applyBorder="1" applyAlignment="1">
      <alignment horizontal="center" vertical="center"/>
    </xf>
    <xf numFmtId="0" fontId="27" fillId="0" borderId="21" xfId="48" applyFont="1" applyFill="1" applyBorder="1" applyAlignment="1">
      <alignment horizontal="center" vertical="center"/>
    </xf>
    <xf numFmtId="0" fontId="27" fillId="0" borderId="18" xfId="49" applyNumberFormat="1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shrinkToFit="1"/>
    </xf>
    <xf numFmtId="0" fontId="1" fillId="0" borderId="0" xfId="0" applyFont="1" applyFill="1" applyBorder="1" applyAlignment="1"/>
  </cellXfs>
  <cellStyles count="54">
    <cellStyle name="Excel Built-in Comma [0]" xfId="1" xr:uid="{00000000-0005-0000-0000-000000000000}"/>
    <cellStyle name="アクセント 1" xfId="2" builtinId="29" customBuiltin="1"/>
    <cellStyle name="アクセント 1 - 20%" xfId="3" xr:uid="{00000000-0005-0000-0000-000002000000}"/>
    <cellStyle name="アクセント 1 - 40%" xfId="4" xr:uid="{00000000-0005-0000-0000-000003000000}"/>
    <cellStyle name="アクセント 1 - 60%" xfId="5" xr:uid="{00000000-0005-0000-0000-000004000000}"/>
    <cellStyle name="アクセント 2" xfId="6" builtinId="33" customBuiltin="1"/>
    <cellStyle name="アクセント 2 - 20%" xfId="7" xr:uid="{00000000-0005-0000-0000-000006000000}"/>
    <cellStyle name="アクセント 2 - 40%" xfId="8" xr:uid="{00000000-0005-0000-0000-000007000000}"/>
    <cellStyle name="アクセント 2 - 60%" xfId="9" xr:uid="{00000000-0005-0000-0000-000008000000}"/>
    <cellStyle name="アクセント 3" xfId="10" builtinId="37" customBuiltin="1"/>
    <cellStyle name="アクセント 3 - 20%" xfId="11" xr:uid="{00000000-0005-0000-0000-00000A000000}"/>
    <cellStyle name="アクセント 3 - 40%" xfId="12" xr:uid="{00000000-0005-0000-0000-00000B000000}"/>
    <cellStyle name="アクセント 3 - 60%" xfId="13" xr:uid="{00000000-0005-0000-0000-00000C000000}"/>
    <cellStyle name="アクセント 4" xfId="14" builtinId="41" customBuiltin="1"/>
    <cellStyle name="アクセント 4 - 20%" xfId="15" xr:uid="{00000000-0005-0000-0000-00000E000000}"/>
    <cellStyle name="アクセント 4 - 40%" xfId="16" xr:uid="{00000000-0005-0000-0000-00000F000000}"/>
    <cellStyle name="アクセント 4 - 60%" xfId="17" xr:uid="{00000000-0005-0000-0000-000010000000}"/>
    <cellStyle name="アクセント 5" xfId="18" builtinId="45" customBuiltin="1"/>
    <cellStyle name="アクセント 5 - 20%" xfId="19" xr:uid="{00000000-0005-0000-0000-000012000000}"/>
    <cellStyle name="アクセント 5 - 40%" xfId="20" xr:uid="{00000000-0005-0000-0000-000013000000}"/>
    <cellStyle name="アクセント 5 - 60%" xfId="21" xr:uid="{00000000-0005-0000-0000-000014000000}"/>
    <cellStyle name="アクセント 6" xfId="22" builtinId="49" customBuiltin="1"/>
    <cellStyle name="アクセント 6 - 20%" xfId="23" xr:uid="{00000000-0005-0000-0000-000016000000}"/>
    <cellStyle name="アクセント 6 - 40%" xfId="24" xr:uid="{00000000-0005-0000-0000-000017000000}"/>
    <cellStyle name="アクセント 6 - 60%" xfId="25" xr:uid="{00000000-0005-0000-0000-000018000000}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強調 1" xfId="30" xr:uid="{00000000-0005-0000-0000-00001D000000}"/>
    <cellStyle name="強調 2" xfId="31" xr:uid="{00000000-0005-0000-0000-00001E000000}"/>
    <cellStyle name="強調 3" xfId="32" xr:uid="{00000000-0005-0000-0000-00001F000000}"/>
    <cellStyle name="警告文" xfId="33" builtinId="11" customBuiltin="1"/>
    <cellStyle name="桁区切り" xfId="34" builtinId="6"/>
    <cellStyle name="桁区切り 2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_Sheet1" xfId="45" xr:uid="{00000000-0005-0000-0000-00002D000000}"/>
    <cellStyle name="標準_T121511a" xfId="46" xr:uid="{00000000-0005-0000-0000-00002E000000}"/>
    <cellStyle name="標準_T121512a" xfId="47" xr:uid="{00000000-0005-0000-0000-00002F000000}"/>
    <cellStyle name="標準_T121513a" xfId="48" xr:uid="{00000000-0005-0000-0000-000030000000}"/>
    <cellStyle name="標準_T121514a" xfId="49" xr:uid="{00000000-0005-0000-0000-000031000000}"/>
    <cellStyle name="標準_t1415印刷用" xfId="50" xr:uid="{00000000-0005-0000-0000-000032000000}"/>
    <cellStyle name="不良" xfId="51" xr:uid="{00000000-0005-0000-0000-000033000000}"/>
    <cellStyle name="普通" xfId="52" xr:uid="{00000000-0005-0000-0000-000034000000}"/>
    <cellStyle name="良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7"/>
  <sheetViews>
    <sheetView tabSelected="1" zoomScaleNormal="100" zoomScaleSheetLayoutView="100" workbookViewId="0">
      <selection activeCell="O1" sqref="O1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218" t="s">
        <v>200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4" spans="1:13" x14ac:dyDescent="0.15">
      <c r="C4" s="1" t="s">
        <v>211</v>
      </c>
    </row>
    <row r="5" spans="1:13" x14ac:dyDescent="0.15">
      <c r="C5" s="1" t="s">
        <v>202</v>
      </c>
    </row>
    <row r="6" spans="1:13" x14ac:dyDescent="0.15">
      <c r="C6" s="1" t="s">
        <v>204</v>
      </c>
    </row>
    <row r="7" spans="1:13" x14ac:dyDescent="0.15">
      <c r="C7" s="1" t="s">
        <v>231</v>
      </c>
    </row>
    <row r="8" spans="1:13" x14ac:dyDescent="0.15">
      <c r="C8" s="1" t="s">
        <v>214</v>
      </c>
    </row>
    <row r="9" spans="1:13" x14ac:dyDescent="0.15">
      <c r="C9" s="1" t="s">
        <v>215</v>
      </c>
    </row>
    <row r="10" spans="1:13" x14ac:dyDescent="0.15">
      <c r="C10" s="1" t="s">
        <v>216</v>
      </c>
    </row>
    <row r="11" spans="1:13" x14ac:dyDescent="0.15">
      <c r="C11" s="1" t="s">
        <v>217</v>
      </c>
    </row>
    <row r="12" spans="1:13" x14ac:dyDescent="0.15">
      <c r="C12" s="1" t="s">
        <v>232</v>
      </c>
    </row>
    <row r="13" spans="1:13" x14ac:dyDescent="0.15">
      <c r="C13" s="1" t="s">
        <v>233</v>
      </c>
    </row>
    <row r="14" spans="1:13" x14ac:dyDescent="0.15">
      <c r="C14" s="1" t="s">
        <v>234</v>
      </c>
    </row>
    <row r="15" spans="1:13" x14ac:dyDescent="0.15">
      <c r="C15" s="1" t="s">
        <v>235</v>
      </c>
    </row>
    <row r="16" spans="1:13" x14ac:dyDescent="0.15">
      <c r="C16" s="1" t="s">
        <v>236</v>
      </c>
    </row>
    <row r="17" spans="3:7" x14ac:dyDescent="0.15">
      <c r="C17" s="1" t="s">
        <v>237</v>
      </c>
    </row>
    <row r="18" spans="3:7" x14ac:dyDescent="0.15">
      <c r="C18" s="1" t="s">
        <v>238</v>
      </c>
    </row>
    <row r="21" spans="3:7" x14ac:dyDescent="0.15">
      <c r="C21" s="3" t="s">
        <v>205</v>
      </c>
      <c r="D21" s="3"/>
      <c r="E21" s="3"/>
      <c r="F21" s="3"/>
      <c r="G21" s="3"/>
    </row>
    <row r="22" spans="3:7" s="3" customFormat="1" ht="11.25" x14ac:dyDescent="0.15">
      <c r="C22" s="3" t="s">
        <v>218</v>
      </c>
    </row>
    <row r="23" spans="3:7" s="3" customFormat="1" ht="11.25" x14ac:dyDescent="0.15">
      <c r="C23" s="3" t="s">
        <v>239</v>
      </c>
    </row>
    <row r="24" spans="3:7" s="3" customFormat="1" ht="11.25" x14ac:dyDescent="0.15"/>
    <row r="25" spans="3:7" s="3" customFormat="1" ht="11.25" x14ac:dyDescent="0.15"/>
    <row r="26" spans="3:7" s="3" customFormat="1" ht="11.25" x14ac:dyDescent="0.15"/>
    <row r="27" spans="3:7" s="3" customFormat="1" x14ac:dyDescent="0.15">
      <c r="C27" s="1"/>
      <c r="D27" s="1"/>
      <c r="E27" s="1"/>
      <c r="F27" s="1"/>
      <c r="G27" s="1"/>
    </row>
  </sheetData>
  <mergeCells count="1">
    <mergeCell ref="A1:M1"/>
  </mergeCells>
  <phoneticPr fontId="2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O71"/>
  <sheetViews>
    <sheetView zoomScaleNormal="100" workbookViewId="0">
      <selection activeCell="O1" sqref="O1"/>
    </sheetView>
  </sheetViews>
  <sheetFormatPr defaultColWidth="10.140625" defaultRowHeight="12" customHeight="1" x14ac:dyDescent="0.15"/>
  <cols>
    <col min="1" max="1" width="6.140625" style="57" customWidth="1"/>
    <col min="2" max="2" width="13.42578125" style="57" customWidth="1"/>
    <col min="3" max="6" width="18" style="57" customWidth="1"/>
    <col min="7" max="16384" width="10.140625" style="57"/>
  </cols>
  <sheetData>
    <row r="1" spans="1:7" s="71" customFormat="1" ht="15.75" customHeight="1" x14ac:dyDescent="0.2">
      <c r="A1" s="71" t="s">
        <v>242</v>
      </c>
    </row>
    <row r="2" spans="1:7" ht="11.25" x14ac:dyDescent="0.15">
      <c r="A2" s="72"/>
      <c r="C2" s="79"/>
      <c r="F2" s="73" t="s">
        <v>177</v>
      </c>
    </row>
    <row r="3" spans="1:7" ht="15" customHeight="1" x14ac:dyDescent="0.15">
      <c r="A3" s="247" t="s">
        <v>282</v>
      </c>
      <c r="B3" s="248"/>
      <c r="C3" s="74" t="s">
        <v>79</v>
      </c>
      <c r="D3" s="75" t="s">
        <v>283</v>
      </c>
      <c r="E3" s="75" t="s">
        <v>80</v>
      </c>
      <c r="F3" s="75" t="s">
        <v>284</v>
      </c>
    </row>
    <row r="4" spans="1:7" ht="11.25" x14ac:dyDescent="0.15">
      <c r="A4" s="76"/>
      <c r="B4" s="47" t="s">
        <v>392</v>
      </c>
      <c r="C4" s="77">
        <v>1097423</v>
      </c>
      <c r="D4" s="77">
        <v>659450</v>
      </c>
      <c r="E4" s="77">
        <v>9277</v>
      </c>
      <c r="F4" s="77">
        <v>428696</v>
      </c>
    </row>
    <row r="5" spans="1:7" ht="11.25" x14ac:dyDescent="0.15">
      <c r="A5" s="76"/>
      <c r="B5" s="78" t="s">
        <v>360</v>
      </c>
      <c r="C5" s="77">
        <v>1072389</v>
      </c>
      <c r="D5" s="77">
        <v>645728</v>
      </c>
      <c r="E5" s="77">
        <v>9288</v>
      </c>
      <c r="F5" s="77">
        <v>417373</v>
      </c>
    </row>
    <row r="6" spans="1:7" ht="11.25" x14ac:dyDescent="0.15">
      <c r="A6" s="76"/>
      <c r="B6" s="80" t="s">
        <v>357</v>
      </c>
      <c r="C6" s="70">
        <v>1051957</v>
      </c>
      <c r="D6" s="66">
        <v>638100</v>
      </c>
      <c r="E6" s="66">
        <v>9466</v>
      </c>
      <c r="F6" s="66">
        <v>404391</v>
      </c>
      <c r="G6" s="79"/>
    </row>
    <row r="7" spans="1:7" ht="11.25" x14ac:dyDescent="0.15">
      <c r="A7" s="76"/>
      <c r="B7" s="80" t="s">
        <v>361</v>
      </c>
      <c r="C7" s="70">
        <v>1038410</v>
      </c>
      <c r="D7" s="66">
        <v>637554</v>
      </c>
      <c r="E7" s="66">
        <v>9491</v>
      </c>
      <c r="F7" s="66">
        <v>391365</v>
      </c>
      <c r="G7" s="79"/>
    </row>
    <row r="8" spans="1:7" ht="11.25" x14ac:dyDescent="0.15">
      <c r="A8" s="76"/>
      <c r="B8" s="80" t="s">
        <v>394</v>
      </c>
      <c r="C8" s="70">
        <f>SUM(C30:C69)+C20</f>
        <v>1016303</v>
      </c>
      <c r="D8" s="66">
        <f>SUM(D30:D69)+D20</f>
        <v>628708</v>
      </c>
      <c r="E8" s="66">
        <f>SUM(E30:E69)+E20</f>
        <v>10252</v>
      </c>
      <c r="F8" s="66">
        <f>SUM(F30:F69)+F20</f>
        <v>377343</v>
      </c>
      <c r="G8" s="79"/>
    </row>
    <row r="9" spans="1:7" ht="7.5" customHeight="1" x14ac:dyDescent="0.15">
      <c r="A9" s="76"/>
      <c r="B9" s="81"/>
      <c r="C9" s="70"/>
      <c r="D9" s="66"/>
      <c r="E9" s="66"/>
      <c r="F9" s="66"/>
    </row>
    <row r="10" spans="1:7" ht="11.25" x14ac:dyDescent="0.15">
      <c r="A10" s="55"/>
      <c r="B10" s="56" t="s">
        <v>5</v>
      </c>
      <c r="C10" s="142">
        <f>SUM(C31,C33,C35)</f>
        <v>203714</v>
      </c>
      <c r="D10" s="143">
        <f>SUM(D31,D33,D35)</f>
        <v>125763</v>
      </c>
      <c r="E10" s="143">
        <f>SUM(E31,E33,E35)</f>
        <v>2151</v>
      </c>
      <c r="F10" s="143">
        <f>SUM(F31,F33,F35)</f>
        <v>75800</v>
      </c>
      <c r="G10" s="79"/>
    </row>
    <row r="11" spans="1:7" ht="11.25" x14ac:dyDescent="0.15">
      <c r="A11" s="55"/>
      <c r="B11" s="56" t="s">
        <v>6</v>
      </c>
      <c r="C11" s="142">
        <f>SUM(C36,C42,C45,C47,C58)</f>
        <v>139194</v>
      </c>
      <c r="D11" s="143">
        <f>SUM(D36,D42,D45,D47,D58)</f>
        <v>79599</v>
      </c>
      <c r="E11" s="143">
        <f>SUM(E36,E42,E45,E47,E58)</f>
        <v>1645</v>
      </c>
      <c r="F11" s="143">
        <f>SUM(F36,F42,F45,F47,F58)</f>
        <v>57950</v>
      </c>
      <c r="G11" s="79"/>
    </row>
    <row r="12" spans="1:7" ht="11.25" x14ac:dyDescent="0.15">
      <c r="A12" s="55"/>
      <c r="B12" s="56" t="s">
        <v>7</v>
      </c>
      <c r="C12" s="142">
        <f t="shared" ref="C12" si="0">SUM(C32,C39,C44,C60,C61)</f>
        <v>131948</v>
      </c>
      <c r="D12" s="143">
        <f t="shared" ref="D12:F12" si="1">SUM(D32,D39,D44,D60,D61)</f>
        <v>76457</v>
      </c>
      <c r="E12" s="143">
        <f t="shared" si="1"/>
        <v>1121</v>
      </c>
      <c r="F12" s="143">
        <f t="shared" si="1"/>
        <v>54370</v>
      </c>
      <c r="G12" s="79"/>
    </row>
    <row r="13" spans="1:7" ht="11.25" x14ac:dyDescent="0.15">
      <c r="A13" s="55"/>
      <c r="B13" s="56" t="s">
        <v>8</v>
      </c>
      <c r="C13" s="142">
        <f>SUM(C41,C43,C46,C48,C56,C59)</f>
        <v>40842</v>
      </c>
      <c r="D13" s="143">
        <f>SUM(D41,D43,D46,D48,D56,D59)</f>
        <v>26024</v>
      </c>
      <c r="E13" s="143">
        <f>SUM(E41,E43,E46,E48,E56,E59)</f>
        <v>395</v>
      </c>
      <c r="F13" s="143">
        <f>SUM(F41,F43,F46,F48,F56,F59)</f>
        <v>14423</v>
      </c>
      <c r="G13" s="79"/>
    </row>
    <row r="14" spans="1:7" ht="11.25" x14ac:dyDescent="0.15">
      <c r="A14" s="55"/>
      <c r="B14" s="56" t="s">
        <v>9</v>
      </c>
      <c r="C14" s="142">
        <f>SUM(C30,C64,C62,C63)</f>
        <v>105263</v>
      </c>
      <c r="D14" s="143">
        <f>SUM(D30,D64,D62,D63)</f>
        <v>64160</v>
      </c>
      <c r="E14" s="143">
        <f>SUM(E30,E64,E62,E63)</f>
        <v>833</v>
      </c>
      <c r="F14" s="143">
        <f>SUM(F30,F64,F62,F63)</f>
        <v>40270</v>
      </c>
      <c r="G14" s="79"/>
    </row>
    <row r="15" spans="1:7" ht="11.25" x14ac:dyDescent="0.15">
      <c r="A15" s="55"/>
      <c r="B15" s="56" t="s">
        <v>10</v>
      </c>
      <c r="C15" s="142">
        <f>SUM(C37,C57,C40,C55,C65,C66,C67)</f>
        <v>41318</v>
      </c>
      <c r="D15" s="143">
        <f>SUM(D37,D57,D40,D55,D65,D66,D67)</f>
        <v>26095</v>
      </c>
      <c r="E15" s="143">
        <f>SUM(E37,E57,E40,E55,E65,E66,E67)</f>
        <v>319</v>
      </c>
      <c r="F15" s="143">
        <f>SUM(F37,F57,F40,F55,F65,F66,F67)</f>
        <v>14904</v>
      </c>
      <c r="G15" s="79"/>
    </row>
    <row r="16" spans="1:7" ht="11.25" x14ac:dyDescent="0.15">
      <c r="A16" s="55"/>
      <c r="B16" s="56" t="s">
        <v>11</v>
      </c>
      <c r="C16" s="142">
        <f>SUM(C38,C50,C53,C68,C69)</f>
        <v>22166</v>
      </c>
      <c r="D16" s="143">
        <f>SUM(D38,D50,D53,D68,D69)</f>
        <v>15399</v>
      </c>
      <c r="E16" s="143">
        <f>SUM(E38,E50,E53,E68,E69)</f>
        <v>132</v>
      </c>
      <c r="F16" s="143">
        <f>SUM(F38,F50,F53,F68,F69)</f>
        <v>6635</v>
      </c>
      <c r="G16" s="79"/>
    </row>
    <row r="17" spans="1:7" ht="11.25" x14ac:dyDescent="0.15">
      <c r="A17" s="55"/>
      <c r="B17" s="56" t="s">
        <v>12</v>
      </c>
      <c r="C17" s="142">
        <f>SUM(C49,C51)</f>
        <v>14837</v>
      </c>
      <c r="D17" s="143">
        <f>SUM(D49,D51)</f>
        <v>9901</v>
      </c>
      <c r="E17" s="143">
        <f>SUM(E49,E51)</f>
        <v>137</v>
      </c>
      <c r="F17" s="143">
        <f>SUM(F49,F51)</f>
        <v>4799</v>
      </c>
      <c r="G17" s="79"/>
    </row>
    <row r="18" spans="1:7" ht="11.25" x14ac:dyDescent="0.15">
      <c r="A18" s="55"/>
      <c r="B18" s="56" t="s">
        <v>13</v>
      </c>
      <c r="C18" s="142">
        <f>SUM(C34,C52,C54)</f>
        <v>21631</v>
      </c>
      <c r="D18" s="143">
        <f>SUM(D34,D52,D54)</f>
        <v>15386</v>
      </c>
      <c r="E18" s="143">
        <f>SUM(E34,E52,E54)</f>
        <v>264</v>
      </c>
      <c r="F18" s="143">
        <f>SUM(F34,F52,F54)</f>
        <v>5981</v>
      </c>
      <c r="G18" s="79"/>
    </row>
    <row r="19" spans="1:7" ht="7.5" customHeight="1" x14ac:dyDescent="0.15">
      <c r="A19" s="76"/>
      <c r="B19" s="81"/>
      <c r="C19" s="70"/>
      <c r="D19" s="66"/>
      <c r="E19" s="66"/>
      <c r="F19" s="66"/>
      <c r="G19" s="79"/>
    </row>
    <row r="20" spans="1:7" ht="11.25" x14ac:dyDescent="0.15">
      <c r="A20" s="55">
        <v>100</v>
      </c>
      <c r="B20" s="56" t="s">
        <v>125</v>
      </c>
      <c r="C20" s="141">
        <f>SUM(C21:C29)</f>
        <v>295390</v>
      </c>
      <c r="D20" s="48">
        <f>SUM(D21:D29)</f>
        <v>189924</v>
      </c>
      <c r="E20" s="48">
        <f>SUM(E21:E29)</f>
        <v>3255</v>
      </c>
      <c r="F20" s="48">
        <f>SUM(F21:F29)</f>
        <v>102211</v>
      </c>
      <c r="G20" s="79"/>
    </row>
    <row r="21" spans="1:7" ht="11.25" x14ac:dyDescent="0.15">
      <c r="A21" s="55">
        <v>101</v>
      </c>
      <c r="B21" s="56" t="s">
        <v>15</v>
      </c>
      <c r="C21" s="70">
        <f>D21+E21+F21</f>
        <v>41861</v>
      </c>
      <c r="D21" s="66">
        <v>24888</v>
      </c>
      <c r="E21" s="66">
        <v>570</v>
      </c>
      <c r="F21" s="66">
        <v>16403</v>
      </c>
    </row>
    <row r="22" spans="1:7" ht="11.25" x14ac:dyDescent="0.15">
      <c r="A22" s="55">
        <v>102</v>
      </c>
      <c r="B22" s="56" t="s">
        <v>16</v>
      </c>
      <c r="C22" s="70">
        <f t="shared" ref="C22:C69" si="2">D22+E22+F22</f>
        <v>26318</v>
      </c>
      <c r="D22" s="66">
        <v>17090</v>
      </c>
      <c r="E22" s="66">
        <v>325</v>
      </c>
      <c r="F22" s="66">
        <v>8903</v>
      </c>
    </row>
    <row r="23" spans="1:7" ht="11.25" x14ac:dyDescent="0.15">
      <c r="A23" s="55">
        <v>105</v>
      </c>
      <c r="B23" s="56" t="s">
        <v>17</v>
      </c>
      <c r="C23" s="70">
        <f t="shared" si="2"/>
        <v>23334</v>
      </c>
      <c r="D23" s="66">
        <v>17618</v>
      </c>
      <c r="E23" s="66">
        <v>162</v>
      </c>
      <c r="F23" s="66">
        <v>5554</v>
      </c>
    </row>
    <row r="24" spans="1:7" ht="11.25" x14ac:dyDescent="0.15">
      <c r="A24" s="55">
        <v>106</v>
      </c>
      <c r="B24" s="56" t="s">
        <v>18</v>
      </c>
      <c r="C24" s="70">
        <f t="shared" si="2"/>
        <v>19828</v>
      </c>
      <c r="D24" s="66">
        <v>15032</v>
      </c>
      <c r="E24" s="66">
        <v>166</v>
      </c>
      <c r="F24" s="66">
        <v>4630</v>
      </c>
    </row>
    <row r="25" spans="1:7" ht="11.25" x14ac:dyDescent="0.15">
      <c r="A25" s="55">
        <v>107</v>
      </c>
      <c r="B25" s="56" t="s">
        <v>81</v>
      </c>
      <c r="C25" s="70">
        <f t="shared" si="2"/>
        <v>29154</v>
      </c>
      <c r="D25" s="66">
        <v>18471</v>
      </c>
      <c r="E25" s="66">
        <v>338</v>
      </c>
      <c r="F25" s="66">
        <v>10345</v>
      </c>
    </row>
    <row r="26" spans="1:7" ht="11.25" x14ac:dyDescent="0.15">
      <c r="A26" s="55">
        <v>108</v>
      </c>
      <c r="B26" s="56" t="s">
        <v>19</v>
      </c>
      <c r="C26" s="70">
        <f t="shared" si="2"/>
        <v>40795</v>
      </c>
      <c r="D26" s="66">
        <v>24055</v>
      </c>
      <c r="E26" s="66">
        <v>486</v>
      </c>
      <c r="F26" s="66">
        <v>16254</v>
      </c>
    </row>
    <row r="27" spans="1:7" ht="11.25" x14ac:dyDescent="0.15">
      <c r="A27" s="55">
        <v>109</v>
      </c>
      <c r="B27" s="56" t="s">
        <v>20</v>
      </c>
      <c r="C27" s="70">
        <f t="shared" si="2"/>
        <v>38364</v>
      </c>
      <c r="D27" s="66">
        <v>23102</v>
      </c>
      <c r="E27" s="66">
        <v>400</v>
      </c>
      <c r="F27" s="66">
        <v>14862</v>
      </c>
    </row>
    <row r="28" spans="1:7" ht="11.25" x14ac:dyDescent="0.15">
      <c r="A28" s="55">
        <v>110</v>
      </c>
      <c r="B28" s="56" t="s">
        <v>21</v>
      </c>
      <c r="C28" s="70">
        <f t="shared" si="2"/>
        <v>30236</v>
      </c>
      <c r="D28" s="66">
        <v>22200</v>
      </c>
      <c r="E28" s="66">
        <v>301</v>
      </c>
      <c r="F28" s="66">
        <v>7735</v>
      </c>
    </row>
    <row r="29" spans="1:7" ht="11.25" x14ac:dyDescent="0.15">
      <c r="A29" s="55">
        <v>111</v>
      </c>
      <c r="B29" s="56" t="s">
        <v>22</v>
      </c>
      <c r="C29" s="70">
        <f t="shared" si="2"/>
        <v>45500</v>
      </c>
      <c r="D29" s="66">
        <v>27468</v>
      </c>
      <c r="E29" s="66">
        <v>507</v>
      </c>
      <c r="F29" s="66">
        <v>17525</v>
      </c>
    </row>
    <row r="30" spans="1:7" ht="11.25" x14ac:dyDescent="0.15">
      <c r="A30" s="82">
        <v>201</v>
      </c>
      <c r="B30" s="56" t="s">
        <v>23</v>
      </c>
      <c r="C30" s="70">
        <f t="shared" si="2"/>
        <v>99092</v>
      </c>
      <c r="D30" s="66">
        <v>60193</v>
      </c>
      <c r="E30" s="66">
        <v>791</v>
      </c>
      <c r="F30" s="66">
        <v>38108</v>
      </c>
    </row>
    <row r="31" spans="1:7" ht="11.25" x14ac:dyDescent="0.15">
      <c r="A31" s="82">
        <v>202</v>
      </c>
      <c r="B31" s="56" t="s">
        <v>24</v>
      </c>
      <c r="C31" s="70">
        <f t="shared" si="2"/>
        <v>88236</v>
      </c>
      <c r="D31" s="66">
        <v>58634</v>
      </c>
      <c r="E31" s="66">
        <v>626</v>
      </c>
      <c r="F31" s="66">
        <v>28976</v>
      </c>
    </row>
    <row r="32" spans="1:7" ht="11.25" x14ac:dyDescent="0.15">
      <c r="A32" s="82">
        <v>203</v>
      </c>
      <c r="B32" s="56" t="s">
        <v>25</v>
      </c>
      <c r="C32" s="70">
        <f t="shared" si="2"/>
        <v>56775</v>
      </c>
      <c r="D32" s="66">
        <v>32403</v>
      </c>
      <c r="E32" s="66">
        <v>510</v>
      </c>
      <c r="F32" s="66">
        <v>23862</v>
      </c>
    </row>
    <row r="33" spans="1:15" ht="11.25" x14ac:dyDescent="0.15">
      <c r="A33" s="82">
        <v>204</v>
      </c>
      <c r="B33" s="56" t="s">
        <v>26</v>
      </c>
      <c r="C33" s="70">
        <f t="shared" si="2"/>
        <v>96831</v>
      </c>
      <c r="D33" s="66">
        <v>55930</v>
      </c>
      <c r="E33" s="66">
        <v>1149</v>
      </c>
      <c r="F33" s="66">
        <v>39752</v>
      </c>
    </row>
    <row r="34" spans="1:15" ht="11.25" x14ac:dyDescent="0.15">
      <c r="A34" s="82">
        <v>205</v>
      </c>
      <c r="B34" s="56" t="s">
        <v>27</v>
      </c>
      <c r="C34" s="70">
        <f t="shared" si="2"/>
        <v>7007</v>
      </c>
      <c r="D34" s="66">
        <v>4829</v>
      </c>
      <c r="E34" s="66">
        <v>93</v>
      </c>
      <c r="F34" s="66">
        <v>2085</v>
      </c>
    </row>
    <row r="35" spans="1:15" ht="11.25" x14ac:dyDescent="0.15">
      <c r="A35" s="82">
        <v>206</v>
      </c>
      <c r="B35" s="56" t="s">
        <v>28</v>
      </c>
      <c r="C35" s="70">
        <f t="shared" si="2"/>
        <v>18647</v>
      </c>
      <c r="D35" s="66">
        <v>11199</v>
      </c>
      <c r="E35" s="66">
        <v>376</v>
      </c>
      <c r="F35" s="66">
        <v>7072</v>
      </c>
    </row>
    <row r="36" spans="1:15" ht="11.25" x14ac:dyDescent="0.15">
      <c r="A36" s="82">
        <v>207</v>
      </c>
      <c r="B36" s="56" t="s">
        <v>29</v>
      </c>
      <c r="C36" s="70">
        <f t="shared" si="2"/>
        <v>39312</v>
      </c>
      <c r="D36" s="66">
        <v>22867</v>
      </c>
      <c r="E36" s="66">
        <v>302</v>
      </c>
      <c r="F36" s="66">
        <v>16143</v>
      </c>
    </row>
    <row r="37" spans="1:15" ht="11.25" x14ac:dyDescent="0.15">
      <c r="A37" s="82">
        <v>208</v>
      </c>
      <c r="B37" s="56" t="s">
        <v>30</v>
      </c>
      <c r="C37" s="70">
        <f t="shared" si="2"/>
        <v>4654</v>
      </c>
      <c r="D37" s="66">
        <v>2938</v>
      </c>
      <c r="E37" s="66">
        <v>30</v>
      </c>
      <c r="F37" s="66">
        <v>1686</v>
      </c>
    </row>
    <row r="38" spans="1:15" ht="11.25" x14ac:dyDescent="0.15">
      <c r="A38" s="82">
        <v>209</v>
      </c>
      <c r="B38" s="56" t="s">
        <v>31</v>
      </c>
      <c r="C38" s="70">
        <f t="shared" si="2"/>
        <v>11570</v>
      </c>
      <c r="D38" s="66">
        <v>7926</v>
      </c>
      <c r="E38" s="66">
        <v>75</v>
      </c>
      <c r="F38" s="66">
        <v>3569</v>
      </c>
    </row>
    <row r="39" spans="1:15" ht="11.25" x14ac:dyDescent="0.15">
      <c r="A39" s="82">
        <v>210</v>
      </c>
      <c r="B39" s="56" t="s">
        <v>32</v>
      </c>
      <c r="C39" s="70">
        <f t="shared" si="2"/>
        <v>47649</v>
      </c>
      <c r="D39" s="66">
        <v>27782</v>
      </c>
      <c r="E39" s="66">
        <v>386</v>
      </c>
      <c r="F39" s="66">
        <v>19481</v>
      </c>
    </row>
    <row r="40" spans="1:15" ht="11.25" x14ac:dyDescent="0.15">
      <c r="A40" s="82">
        <v>212</v>
      </c>
      <c r="B40" s="56" t="s">
        <v>33</v>
      </c>
      <c r="C40" s="70">
        <f t="shared" si="2"/>
        <v>7761</v>
      </c>
      <c r="D40" s="66">
        <v>4631</v>
      </c>
      <c r="E40" s="66">
        <v>70</v>
      </c>
      <c r="F40" s="66">
        <v>3060</v>
      </c>
    </row>
    <row r="41" spans="1:15" ht="11.25" x14ac:dyDescent="0.15">
      <c r="A41" s="82">
        <v>213</v>
      </c>
      <c r="B41" s="56" t="s">
        <v>34</v>
      </c>
      <c r="C41" s="70">
        <f t="shared" si="2"/>
        <v>5819</v>
      </c>
      <c r="D41" s="66">
        <v>3779</v>
      </c>
      <c r="E41" s="66">
        <v>59</v>
      </c>
      <c r="F41" s="66">
        <v>1981</v>
      </c>
    </row>
    <row r="42" spans="1:15" ht="11.25" x14ac:dyDescent="0.15">
      <c r="A42" s="82">
        <v>214</v>
      </c>
      <c r="B42" s="56" t="s">
        <v>35</v>
      </c>
      <c r="C42" s="70">
        <f t="shared" si="2"/>
        <v>45197</v>
      </c>
      <c r="D42" s="66">
        <v>25778</v>
      </c>
      <c r="E42" s="66">
        <v>661</v>
      </c>
      <c r="F42" s="66">
        <v>18758</v>
      </c>
    </row>
    <row r="43" spans="1:15" ht="11.25" x14ac:dyDescent="0.15">
      <c r="A43" s="82">
        <v>215</v>
      </c>
      <c r="B43" s="56" t="s">
        <v>36</v>
      </c>
      <c r="C43" s="70">
        <f t="shared" si="2"/>
        <v>12268</v>
      </c>
      <c r="D43" s="66">
        <v>7966</v>
      </c>
      <c r="E43" s="66">
        <v>145</v>
      </c>
      <c r="F43" s="66">
        <v>4157</v>
      </c>
    </row>
    <row r="44" spans="1:15" ht="11.25" x14ac:dyDescent="0.15">
      <c r="A44" s="82">
        <v>216</v>
      </c>
      <c r="B44" s="56" t="s">
        <v>37</v>
      </c>
      <c r="C44" s="70">
        <f t="shared" si="2"/>
        <v>15910</v>
      </c>
      <c r="D44" s="66">
        <v>9406</v>
      </c>
      <c r="E44" s="66">
        <v>144</v>
      </c>
      <c r="F44" s="66">
        <v>6360</v>
      </c>
    </row>
    <row r="45" spans="1:15" ht="11.25" x14ac:dyDescent="0.15">
      <c r="A45" s="82">
        <v>217</v>
      </c>
      <c r="B45" s="56" t="s">
        <v>38</v>
      </c>
      <c r="C45" s="70">
        <f t="shared" si="2"/>
        <v>29119</v>
      </c>
      <c r="D45" s="66">
        <v>17008</v>
      </c>
      <c r="E45" s="66">
        <v>343</v>
      </c>
      <c r="F45" s="66">
        <v>11768</v>
      </c>
      <c r="G45" s="76"/>
      <c r="H45" s="76"/>
      <c r="I45" s="76"/>
      <c r="J45" s="76"/>
      <c r="K45" s="76"/>
      <c r="L45" s="76"/>
      <c r="M45" s="76"/>
      <c r="N45" s="76"/>
      <c r="O45" s="76"/>
    </row>
    <row r="46" spans="1:15" ht="11.25" x14ac:dyDescent="0.15">
      <c r="A46" s="82">
        <v>218</v>
      </c>
      <c r="B46" s="56" t="s">
        <v>39</v>
      </c>
      <c r="C46" s="70">
        <f t="shared" si="2"/>
        <v>7549</v>
      </c>
      <c r="D46" s="66">
        <v>4570</v>
      </c>
      <c r="E46" s="66">
        <v>61</v>
      </c>
      <c r="F46" s="66">
        <v>2918</v>
      </c>
    </row>
    <row r="47" spans="1:15" ht="11.25" x14ac:dyDescent="0.15">
      <c r="A47" s="82">
        <v>219</v>
      </c>
      <c r="B47" s="56" t="s">
        <v>40</v>
      </c>
      <c r="C47" s="70">
        <f t="shared" si="2"/>
        <v>19997</v>
      </c>
      <c r="D47" s="66">
        <v>10841</v>
      </c>
      <c r="E47" s="66">
        <v>266</v>
      </c>
      <c r="F47" s="66">
        <v>8890</v>
      </c>
    </row>
    <row r="48" spans="1:15" ht="11.25" x14ac:dyDescent="0.15">
      <c r="A48" s="82">
        <v>220</v>
      </c>
      <c r="B48" s="56" t="s">
        <v>41</v>
      </c>
      <c r="C48" s="70">
        <f t="shared" si="2"/>
        <v>6314</v>
      </c>
      <c r="D48" s="66">
        <v>4116</v>
      </c>
      <c r="E48" s="66">
        <v>63</v>
      </c>
      <c r="F48" s="66">
        <v>2135</v>
      </c>
    </row>
    <row r="49" spans="1:7" ht="11.25" x14ac:dyDescent="0.15">
      <c r="A49" s="82">
        <v>221</v>
      </c>
      <c r="B49" s="56" t="s">
        <v>341</v>
      </c>
      <c r="C49" s="70">
        <f t="shared" si="2"/>
        <v>6212</v>
      </c>
      <c r="D49" s="66">
        <v>4070</v>
      </c>
      <c r="E49" s="66">
        <v>75</v>
      </c>
      <c r="F49" s="66">
        <v>2067</v>
      </c>
    </row>
    <row r="50" spans="1:7" ht="11.25" x14ac:dyDescent="0.15">
      <c r="A50" s="82">
        <v>222</v>
      </c>
      <c r="B50" s="56" t="s">
        <v>123</v>
      </c>
      <c r="C50" s="70">
        <f t="shared" si="2"/>
        <v>2850</v>
      </c>
      <c r="D50" s="66">
        <v>2031</v>
      </c>
      <c r="E50" s="66">
        <v>22</v>
      </c>
      <c r="F50" s="66">
        <v>797</v>
      </c>
    </row>
    <row r="51" spans="1:7" ht="11.25" x14ac:dyDescent="0.15">
      <c r="A51" s="82">
        <v>223</v>
      </c>
      <c r="B51" s="56" t="s">
        <v>121</v>
      </c>
      <c r="C51" s="70">
        <f t="shared" si="2"/>
        <v>8625</v>
      </c>
      <c r="D51" s="66">
        <v>5831</v>
      </c>
      <c r="E51" s="66">
        <v>62</v>
      </c>
      <c r="F51" s="66">
        <v>2732</v>
      </c>
    </row>
    <row r="52" spans="1:7" ht="11.25" x14ac:dyDescent="0.15">
      <c r="A52" s="82">
        <v>224</v>
      </c>
      <c r="B52" s="56" t="s">
        <v>122</v>
      </c>
      <c r="C52" s="70">
        <f t="shared" si="2"/>
        <v>7729</v>
      </c>
      <c r="D52" s="66">
        <v>5525</v>
      </c>
      <c r="E52" s="66">
        <v>89</v>
      </c>
      <c r="F52" s="66">
        <v>2115</v>
      </c>
    </row>
    <row r="53" spans="1:7" ht="11.25" x14ac:dyDescent="0.15">
      <c r="A53" s="82">
        <v>225</v>
      </c>
      <c r="B53" s="56" t="s">
        <v>127</v>
      </c>
      <c r="C53" s="70">
        <f t="shared" si="2"/>
        <v>3864</v>
      </c>
      <c r="D53" s="66">
        <v>2627</v>
      </c>
      <c r="E53" s="66">
        <v>15</v>
      </c>
      <c r="F53" s="66">
        <v>1222</v>
      </c>
    </row>
    <row r="54" spans="1:7" ht="11.25" x14ac:dyDescent="0.15">
      <c r="A54" s="82">
        <v>226</v>
      </c>
      <c r="B54" s="56" t="s">
        <v>128</v>
      </c>
      <c r="C54" s="70">
        <f t="shared" si="2"/>
        <v>6895</v>
      </c>
      <c r="D54" s="66">
        <v>5032</v>
      </c>
      <c r="E54" s="66">
        <v>82</v>
      </c>
      <c r="F54" s="66">
        <v>1781</v>
      </c>
    </row>
    <row r="55" spans="1:7" ht="11.25" x14ac:dyDescent="0.15">
      <c r="A55" s="82">
        <v>227</v>
      </c>
      <c r="B55" s="56" t="s">
        <v>129</v>
      </c>
      <c r="C55" s="70">
        <f t="shared" si="2"/>
        <v>5513</v>
      </c>
      <c r="D55" s="66">
        <v>3935</v>
      </c>
      <c r="E55" s="66">
        <v>49</v>
      </c>
      <c r="F55" s="66">
        <v>1529</v>
      </c>
    </row>
    <row r="56" spans="1:7" ht="11.25" x14ac:dyDescent="0.15">
      <c r="A56" s="82">
        <v>228</v>
      </c>
      <c r="B56" s="56" t="s">
        <v>130</v>
      </c>
      <c r="C56" s="70">
        <f t="shared" si="2"/>
        <v>6199</v>
      </c>
      <c r="D56" s="66">
        <v>3708</v>
      </c>
      <c r="E56" s="66">
        <v>50</v>
      </c>
      <c r="F56" s="66">
        <v>2441</v>
      </c>
    </row>
    <row r="57" spans="1:7" ht="11.25" x14ac:dyDescent="0.15">
      <c r="A57" s="82">
        <v>229</v>
      </c>
      <c r="B57" s="56" t="s">
        <v>126</v>
      </c>
      <c r="C57" s="70">
        <f t="shared" si="2"/>
        <v>12972</v>
      </c>
      <c r="D57" s="66">
        <v>8155</v>
      </c>
      <c r="E57" s="66">
        <v>86</v>
      </c>
      <c r="F57" s="66">
        <v>4731</v>
      </c>
      <c r="G57" s="76"/>
    </row>
    <row r="58" spans="1:7" ht="11.25" x14ac:dyDescent="0.15">
      <c r="A58" s="82">
        <v>301</v>
      </c>
      <c r="B58" s="56" t="s">
        <v>285</v>
      </c>
      <c r="C58" s="70">
        <f t="shared" si="2"/>
        <v>5569</v>
      </c>
      <c r="D58" s="66">
        <v>3105</v>
      </c>
      <c r="E58" s="66">
        <v>73</v>
      </c>
      <c r="F58" s="66">
        <v>2391</v>
      </c>
    </row>
    <row r="59" spans="1:7" ht="11.25" x14ac:dyDescent="0.15">
      <c r="A59" s="82">
        <v>365</v>
      </c>
      <c r="B59" s="56" t="s">
        <v>133</v>
      </c>
      <c r="C59" s="70">
        <f t="shared" si="2"/>
        <v>2693</v>
      </c>
      <c r="D59" s="66">
        <v>1885</v>
      </c>
      <c r="E59" s="66">
        <v>17</v>
      </c>
      <c r="F59" s="66">
        <v>791</v>
      </c>
    </row>
    <row r="60" spans="1:7" ht="11.25" x14ac:dyDescent="0.15">
      <c r="A60" s="82">
        <v>381</v>
      </c>
      <c r="B60" s="56" t="s">
        <v>286</v>
      </c>
      <c r="C60" s="70">
        <f t="shared" si="2"/>
        <v>5283</v>
      </c>
      <c r="D60" s="66">
        <v>3185</v>
      </c>
      <c r="E60" s="66">
        <v>34</v>
      </c>
      <c r="F60" s="66">
        <v>2064</v>
      </c>
    </row>
    <row r="61" spans="1:7" s="76" customFormat="1" ht="11.25" x14ac:dyDescent="0.15">
      <c r="A61" s="82">
        <v>382</v>
      </c>
      <c r="B61" s="56" t="s">
        <v>84</v>
      </c>
      <c r="C61" s="70">
        <f t="shared" si="2"/>
        <v>6331</v>
      </c>
      <c r="D61" s="66">
        <v>3681</v>
      </c>
      <c r="E61" s="66">
        <v>47</v>
      </c>
      <c r="F61" s="66">
        <v>2603</v>
      </c>
    </row>
    <row r="62" spans="1:7" ht="11.25" x14ac:dyDescent="0.15">
      <c r="A62" s="82">
        <v>442</v>
      </c>
      <c r="B62" s="56" t="s">
        <v>85</v>
      </c>
      <c r="C62" s="70">
        <f t="shared" si="2"/>
        <v>1687</v>
      </c>
      <c r="D62" s="66">
        <v>1160</v>
      </c>
      <c r="E62" s="66">
        <v>14</v>
      </c>
      <c r="F62" s="66">
        <v>513</v>
      </c>
    </row>
    <row r="63" spans="1:7" s="76" customFormat="1" ht="11.25" x14ac:dyDescent="0.15">
      <c r="A63" s="82">
        <v>443</v>
      </c>
      <c r="B63" s="56" t="s">
        <v>86</v>
      </c>
      <c r="C63" s="70">
        <f t="shared" si="2"/>
        <v>2973</v>
      </c>
      <c r="D63" s="66">
        <v>1798</v>
      </c>
      <c r="E63" s="66">
        <v>21</v>
      </c>
      <c r="F63" s="66">
        <v>1154</v>
      </c>
    </row>
    <row r="64" spans="1:7" ht="11.25" x14ac:dyDescent="0.15">
      <c r="A64" s="82">
        <v>446</v>
      </c>
      <c r="B64" s="56" t="s">
        <v>134</v>
      </c>
      <c r="C64" s="70">
        <f t="shared" si="2"/>
        <v>1511</v>
      </c>
      <c r="D64" s="66">
        <v>1009</v>
      </c>
      <c r="E64" s="66">
        <v>7</v>
      </c>
      <c r="F64" s="66">
        <v>495</v>
      </c>
    </row>
    <row r="65" spans="1:6" ht="11.25" x14ac:dyDescent="0.15">
      <c r="A65" s="82">
        <v>464</v>
      </c>
      <c r="B65" s="56" t="s">
        <v>87</v>
      </c>
      <c r="C65" s="70">
        <f t="shared" si="2"/>
        <v>6226</v>
      </c>
      <c r="D65" s="66">
        <v>3596</v>
      </c>
      <c r="E65" s="66">
        <v>43</v>
      </c>
      <c r="F65" s="66">
        <v>2587</v>
      </c>
    </row>
    <row r="66" spans="1:6" ht="11.25" x14ac:dyDescent="0.15">
      <c r="A66" s="82">
        <v>481</v>
      </c>
      <c r="B66" s="56" t="s">
        <v>287</v>
      </c>
      <c r="C66" s="70">
        <f t="shared" si="2"/>
        <v>2076</v>
      </c>
      <c r="D66" s="66">
        <v>1375</v>
      </c>
      <c r="E66" s="66">
        <v>22</v>
      </c>
      <c r="F66" s="66">
        <v>679</v>
      </c>
    </row>
    <row r="67" spans="1:6" ht="11.25" x14ac:dyDescent="0.15">
      <c r="A67" s="82">
        <v>501</v>
      </c>
      <c r="B67" s="56" t="s">
        <v>288</v>
      </c>
      <c r="C67" s="70">
        <f t="shared" si="2"/>
        <v>2116</v>
      </c>
      <c r="D67" s="66">
        <v>1465</v>
      </c>
      <c r="E67" s="66">
        <v>19</v>
      </c>
      <c r="F67" s="66">
        <v>632</v>
      </c>
    </row>
    <row r="68" spans="1:6" ht="11.25" x14ac:dyDescent="0.15">
      <c r="A68" s="82">
        <v>585</v>
      </c>
      <c r="B68" s="56" t="s">
        <v>132</v>
      </c>
      <c r="C68" s="70">
        <f t="shared" si="2"/>
        <v>2180</v>
      </c>
      <c r="D68" s="66">
        <v>1596</v>
      </c>
      <c r="E68" s="66">
        <v>10</v>
      </c>
      <c r="F68" s="66">
        <v>574</v>
      </c>
    </row>
    <row r="69" spans="1:6" ht="11.25" x14ac:dyDescent="0.15">
      <c r="A69" s="82">
        <v>586</v>
      </c>
      <c r="B69" s="56" t="s">
        <v>131</v>
      </c>
      <c r="C69" s="70">
        <f t="shared" si="2"/>
        <v>1702</v>
      </c>
      <c r="D69" s="66">
        <v>1219</v>
      </c>
      <c r="E69" s="66">
        <v>10</v>
      </c>
      <c r="F69" s="66">
        <v>473</v>
      </c>
    </row>
    <row r="70" spans="1:6" ht="3.75" customHeight="1" x14ac:dyDescent="0.15">
      <c r="A70" s="4"/>
      <c r="B70" s="83"/>
      <c r="C70" s="5"/>
      <c r="D70" s="5"/>
      <c r="E70" s="5"/>
      <c r="F70" s="5"/>
    </row>
    <row r="71" spans="1:6" ht="11.25" x14ac:dyDescent="0.15">
      <c r="A71" s="84" t="s">
        <v>223</v>
      </c>
      <c r="B71" s="76"/>
      <c r="C71" s="76"/>
      <c r="D71" s="76"/>
      <c r="E71" s="76"/>
      <c r="F71" s="76"/>
    </row>
  </sheetData>
  <mergeCells count="1">
    <mergeCell ref="A3:B3"/>
  </mergeCells>
  <phoneticPr fontId="5"/>
  <printOptions gridLinesSet="0"/>
  <pageMargins left="0.59055118110236227" right="0.59055118110236227" top="0.59055118110236227" bottom="0.59055118110236227" header="0.51181102362204722" footer="0.19685039370078741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80"/>
  <sheetViews>
    <sheetView zoomScaleNormal="100" zoomScaleSheetLayoutView="100" workbookViewId="0">
      <selection activeCell="O1" sqref="O1"/>
    </sheetView>
  </sheetViews>
  <sheetFormatPr defaultColWidth="7.7109375" defaultRowHeight="12" customHeight="1" x14ac:dyDescent="0.15"/>
  <cols>
    <col min="1" max="1" width="4.7109375" style="40" customWidth="1"/>
    <col min="2" max="2" width="10.7109375" style="40" customWidth="1"/>
    <col min="3" max="3" width="11" style="40" customWidth="1"/>
    <col min="4" max="4" width="13.7109375" style="40" customWidth="1"/>
    <col min="5" max="5" width="10.7109375" style="40" customWidth="1"/>
    <col min="6" max="6" width="12.42578125" style="40" customWidth="1"/>
    <col min="7" max="7" width="10" style="40" customWidth="1"/>
    <col min="8" max="8" width="11.140625" style="40" customWidth="1"/>
    <col min="9" max="9" width="10" style="40" customWidth="1"/>
    <col min="10" max="10" width="11.140625" style="40" customWidth="1"/>
    <col min="11" max="11" width="10.5703125" style="40" customWidth="1"/>
    <col min="12" max="16384" width="7.7109375" style="40"/>
  </cols>
  <sheetData>
    <row r="1" spans="1:10" s="36" customFormat="1" ht="17.25" x14ac:dyDescent="0.2">
      <c r="A1" s="62" t="s">
        <v>289</v>
      </c>
    </row>
    <row r="2" spans="1:10" s="38" customFormat="1" ht="14.25" x14ac:dyDescent="0.15">
      <c r="A2" s="37" t="s">
        <v>290</v>
      </c>
    </row>
    <row r="3" spans="1:10" ht="11.25" x14ac:dyDescent="0.15">
      <c r="A3" s="39"/>
      <c r="J3" s="41" t="s">
        <v>176</v>
      </c>
    </row>
    <row r="4" spans="1:10" ht="13.5" customHeight="1" x14ac:dyDescent="0.15">
      <c r="A4" s="251" t="s">
        <v>102</v>
      </c>
      <c r="B4" s="252"/>
      <c r="C4" s="249" t="s">
        <v>198</v>
      </c>
      <c r="D4" s="255"/>
      <c r="E4" s="249" t="s">
        <v>291</v>
      </c>
      <c r="F4" s="255"/>
      <c r="G4" s="249" t="s">
        <v>292</v>
      </c>
      <c r="H4" s="255"/>
      <c r="I4" s="249" t="s">
        <v>293</v>
      </c>
      <c r="J4" s="250"/>
    </row>
    <row r="5" spans="1:10" ht="13.5" customHeight="1" x14ac:dyDescent="0.15">
      <c r="A5" s="253"/>
      <c r="B5" s="254"/>
      <c r="C5" s="43" t="s">
        <v>294</v>
      </c>
      <c r="D5" s="43" t="s">
        <v>96</v>
      </c>
      <c r="E5" s="43" t="s">
        <v>295</v>
      </c>
      <c r="F5" s="43" t="s">
        <v>96</v>
      </c>
      <c r="G5" s="43" t="s">
        <v>295</v>
      </c>
      <c r="H5" s="43" t="s">
        <v>96</v>
      </c>
      <c r="I5" s="43" t="s">
        <v>295</v>
      </c>
      <c r="J5" s="43" t="s">
        <v>96</v>
      </c>
    </row>
    <row r="6" spans="1:10" ht="11.25" x14ac:dyDescent="0.15">
      <c r="B6" s="47" t="s">
        <v>395</v>
      </c>
      <c r="C6" s="44">
        <v>1546677</v>
      </c>
      <c r="D6" s="45">
        <v>1027306135</v>
      </c>
      <c r="E6" s="46">
        <v>1411017</v>
      </c>
      <c r="F6" s="46">
        <v>933063403</v>
      </c>
      <c r="G6" s="46">
        <v>22284</v>
      </c>
      <c r="H6" s="46">
        <v>11273331</v>
      </c>
      <c r="I6" s="46">
        <v>21943</v>
      </c>
      <c r="J6" s="46">
        <v>5122805</v>
      </c>
    </row>
    <row r="7" spans="1:10" ht="11.25" x14ac:dyDescent="0.15">
      <c r="B7" s="78" t="s">
        <v>360</v>
      </c>
      <c r="C7" s="44">
        <v>1524235</v>
      </c>
      <c r="D7" s="45">
        <v>1005548809</v>
      </c>
      <c r="E7" s="46">
        <v>1438866</v>
      </c>
      <c r="F7" s="46">
        <v>951808737</v>
      </c>
      <c r="G7" s="46">
        <v>18690</v>
      </c>
      <c r="H7" s="46">
        <v>9458396</v>
      </c>
      <c r="I7" s="46">
        <v>18490</v>
      </c>
      <c r="J7" s="46">
        <v>4333492</v>
      </c>
    </row>
    <row r="8" spans="1:10" ht="11.25" x14ac:dyDescent="0.15">
      <c r="B8" s="80" t="s">
        <v>357</v>
      </c>
      <c r="C8" s="50">
        <v>1539373</v>
      </c>
      <c r="D8" s="45">
        <v>1019564994</v>
      </c>
      <c r="E8" s="64">
        <v>1459304</v>
      </c>
      <c r="F8" s="64">
        <v>967417832</v>
      </c>
      <c r="G8" s="64">
        <v>15673</v>
      </c>
      <c r="H8" s="64">
        <v>7933592</v>
      </c>
      <c r="I8" s="64">
        <v>15507</v>
      </c>
      <c r="J8" s="64">
        <v>3648587</v>
      </c>
    </row>
    <row r="9" spans="1:10" ht="11.25" x14ac:dyDescent="0.15">
      <c r="B9" s="80" t="s">
        <v>361</v>
      </c>
      <c r="C9" s="144">
        <v>1550615</v>
      </c>
      <c r="D9" s="145">
        <v>1032374555</v>
      </c>
      <c r="E9" s="146">
        <v>1472523</v>
      </c>
      <c r="F9" s="146">
        <v>981724876</v>
      </c>
      <c r="G9" s="146">
        <v>12993</v>
      </c>
      <c r="H9" s="146">
        <v>6571793</v>
      </c>
      <c r="I9" s="146">
        <v>12708</v>
      </c>
      <c r="J9" s="146">
        <v>3011273</v>
      </c>
    </row>
    <row r="10" spans="1:10" ht="11.25" x14ac:dyDescent="0.15">
      <c r="B10" s="80" t="s">
        <v>393</v>
      </c>
      <c r="C10" s="144">
        <f t="shared" ref="C10:I10" si="0">SUM(C12:C22)</f>
        <v>1556375</v>
      </c>
      <c r="D10" s="145">
        <v>1038215498</v>
      </c>
      <c r="E10" s="146">
        <f t="shared" si="0"/>
        <v>1485131</v>
      </c>
      <c r="F10" s="146">
        <f t="shared" si="0"/>
        <v>988597186</v>
      </c>
      <c r="G10" s="146">
        <f t="shared" si="0"/>
        <v>10773</v>
      </c>
      <c r="H10" s="146">
        <v>5413499</v>
      </c>
      <c r="I10" s="146">
        <f t="shared" si="0"/>
        <v>10158</v>
      </c>
      <c r="J10" s="146">
        <v>2405260</v>
      </c>
    </row>
    <row r="11" spans="1:10" ht="7.5" customHeight="1" x14ac:dyDescent="0.15">
      <c r="B11" s="39"/>
      <c r="C11" s="147"/>
      <c r="D11" s="145"/>
      <c r="E11" s="145"/>
      <c r="F11" s="145"/>
      <c r="G11" s="145"/>
      <c r="H11" s="145"/>
      <c r="I11" s="145"/>
      <c r="J11" s="145"/>
    </row>
    <row r="12" spans="1:10" ht="11.25" x14ac:dyDescent="0.15">
      <c r="A12" s="52"/>
      <c r="B12" s="42" t="s">
        <v>90</v>
      </c>
      <c r="C12" s="144">
        <f t="shared" ref="C12:J12" si="1">SUM(C33,C35,C37)</f>
        <v>267013</v>
      </c>
      <c r="D12" s="146">
        <f t="shared" si="1"/>
        <v>173668657</v>
      </c>
      <c r="E12" s="146">
        <f t="shared" si="1"/>
        <v>254800</v>
      </c>
      <c r="F12" s="146">
        <f t="shared" si="1"/>
        <v>165095277</v>
      </c>
      <c r="G12" s="146">
        <f t="shared" si="1"/>
        <v>1729</v>
      </c>
      <c r="H12" s="146">
        <f t="shared" si="1"/>
        <v>874414</v>
      </c>
      <c r="I12" s="146">
        <f t="shared" si="1"/>
        <v>1758</v>
      </c>
      <c r="J12" s="146">
        <f t="shared" si="1"/>
        <v>430513</v>
      </c>
    </row>
    <row r="13" spans="1:10" ht="11.25" x14ac:dyDescent="0.15">
      <c r="A13" s="52"/>
      <c r="B13" s="42" t="s">
        <v>91</v>
      </c>
      <c r="C13" s="144">
        <f t="shared" ref="C13:J13" si="2">SUM(C38,C44,C47,C49,C60)</f>
        <v>202442</v>
      </c>
      <c r="D13" s="146">
        <f t="shared" si="2"/>
        <v>136329451</v>
      </c>
      <c r="E13" s="146">
        <f t="shared" si="2"/>
        <v>194193</v>
      </c>
      <c r="F13" s="146">
        <f t="shared" si="2"/>
        <v>130558366</v>
      </c>
      <c r="G13" s="146">
        <f t="shared" si="2"/>
        <v>1086</v>
      </c>
      <c r="H13" s="146">
        <f t="shared" si="2"/>
        <v>555129</v>
      </c>
      <c r="I13" s="146">
        <f t="shared" si="2"/>
        <v>1225</v>
      </c>
      <c r="J13" s="146">
        <f t="shared" si="2"/>
        <v>293111</v>
      </c>
    </row>
    <row r="14" spans="1:10" ht="11.25" x14ac:dyDescent="0.15">
      <c r="A14" s="52"/>
      <c r="B14" s="42" t="s">
        <v>92</v>
      </c>
      <c r="C14" s="144">
        <f t="shared" ref="C14:J14" si="3">SUM(C34,C41,C46,C62,C63)</f>
        <v>197463</v>
      </c>
      <c r="D14" s="146">
        <f t="shared" si="3"/>
        <v>131900516</v>
      </c>
      <c r="E14" s="146">
        <f t="shared" si="3"/>
        <v>189202</v>
      </c>
      <c r="F14" s="146">
        <f t="shared" si="3"/>
        <v>125871813</v>
      </c>
      <c r="G14" s="146">
        <f t="shared" si="3"/>
        <v>757</v>
      </c>
      <c r="H14" s="146">
        <f t="shared" si="3"/>
        <v>383682</v>
      </c>
      <c r="I14" s="146">
        <f t="shared" si="3"/>
        <v>986</v>
      </c>
      <c r="J14" s="146">
        <f t="shared" si="3"/>
        <v>224412</v>
      </c>
    </row>
    <row r="15" spans="1:10" ht="11.25" x14ac:dyDescent="0.15">
      <c r="A15" s="52"/>
      <c r="B15" s="42" t="s">
        <v>93</v>
      </c>
      <c r="C15" s="144">
        <f t="shared" ref="C15:J15" si="4">SUM(C43,C45,C48,C50,C58,C61)</f>
        <v>86049</v>
      </c>
      <c r="D15" s="146">
        <f t="shared" si="4"/>
        <v>60395635</v>
      </c>
      <c r="E15" s="146">
        <f t="shared" si="4"/>
        <v>81946</v>
      </c>
      <c r="F15" s="146">
        <f t="shared" si="4"/>
        <v>57635387</v>
      </c>
      <c r="G15" s="146">
        <f t="shared" si="4"/>
        <v>934</v>
      </c>
      <c r="H15" s="146">
        <f t="shared" si="4"/>
        <v>459335</v>
      </c>
      <c r="I15" s="146">
        <f t="shared" si="4"/>
        <v>522</v>
      </c>
      <c r="J15" s="146">
        <f t="shared" si="4"/>
        <v>120084</v>
      </c>
    </row>
    <row r="16" spans="1:10" ht="11.25" x14ac:dyDescent="0.15">
      <c r="A16" s="52"/>
      <c r="B16" s="42" t="s">
        <v>94</v>
      </c>
      <c r="C16" s="144">
        <f t="shared" ref="C16:J16" si="5">SUM(C32,C66,C64,C65)</f>
        <v>153048</v>
      </c>
      <c r="D16" s="146">
        <f t="shared" si="5"/>
        <v>100604907</v>
      </c>
      <c r="E16" s="146">
        <f t="shared" si="5"/>
        <v>146359</v>
      </c>
      <c r="F16" s="146">
        <f t="shared" si="5"/>
        <v>95835479</v>
      </c>
      <c r="G16" s="146">
        <f t="shared" si="5"/>
        <v>866</v>
      </c>
      <c r="H16" s="146">
        <f t="shared" si="5"/>
        <v>432003</v>
      </c>
      <c r="I16" s="146">
        <f t="shared" si="5"/>
        <v>820</v>
      </c>
      <c r="J16" s="146">
        <f t="shared" si="5"/>
        <v>180636</v>
      </c>
    </row>
    <row r="17" spans="1:12" ht="11.25" x14ac:dyDescent="0.15">
      <c r="A17" s="52"/>
      <c r="B17" s="42" t="s">
        <v>95</v>
      </c>
      <c r="C17" s="144">
        <f t="shared" ref="C17:J17" si="6">SUM(C39,C59,C42,C57,C67,C68,C69)</f>
        <v>83340</v>
      </c>
      <c r="D17" s="146">
        <f t="shared" si="6"/>
        <v>58154919</v>
      </c>
      <c r="E17" s="146">
        <f t="shared" si="6"/>
        <v>79676</v>
      </c>
      <c r="F17" s="146">
        <f t="shared" si="6"/>
        <v>55708541</v>
      </c>
      <c r="G17" s="146">
        <f t="shared" si="6"/>
        <v>543</v>
      </c>
      <c r="H17" s="146">
        <f t="shared" si="6"/>
        <v>278077</v>
      </c>
      <c r="I17" s="146">
        <f t="shared" si="6"/>
        <v>677</v>
      </c>
      <c r="J17" s="146">
        <f t="shared" si="6"/>
        <v>151080</v>
      </c>
    </row>
    <row r="18" spans="1:12" ht="11.25" x14ac:dyDescent="0.15">
      <c r="A18" s="52"/>
      <c r="B18" s="42" t="s">
        <v>296</v>
      </c>
      <c r="C18" s="144">
        <f t="shared" ref="C18:J18" si="7">SUM(C40,C52,C55,C70,C71)</f>
        <v>58645</v>
      </c>
      <c r="D18" s="146">
        <f t="shared" si="7"/>
        <v>39243790</v>
      </c>
      <c r="E18" s="146">
        <f t="shared" si="7"/>
        <v>55479</v>
      </c>
      <c r="F18" s="146">
        <f t="shared" si="7"/>
        <v>39316727</v>
      </c>
      <c r="G18" s="146">
        <f t="shared" si="7"/>
        <v>818</v>
      </c>
      <c r="H18" s="146">
        <f t="shared" si="7"/>
        <v>393433</v>
      </c>
      <c r="I18" s="146">
        <f t="shared" si="7"/>
        <v>664</v>
      </c>
      <c r="J18" s="146">
        <f t="shared" si="7"/>
        <v>144304</v>
      </c>
    </row>
    <row r="19" spans="1:12" ht="11.25" x14ac:dyDescent="0.15">
      <c r="A19" s="52"/>
      <c r="B19" s="42" t="s">
        <v>297</v>
      </c>
      <c r="C19" s="144">
        <f t="shared" ref="C19:J19" si="8">SUM(C51,C53)</f>
        <v>36133</v>
      </c>
      <c r="D19" s="146">
        <f t="shared" si="8"/>
        <v>25417807</v>
      </c>
      <c r="E19" s="146">
        <f t="shared" si="8"/>
        <v>34171</v>
      </c>
      <c r="F19" s="146">
        <f t="shared" si="8"/>
        <v>24178207</v>
      </c>
      <c r="G19" s="146">
        <f t="shared" si="8"/>
        <v>545</v>
      </c>
      <c r="H19" s="146">
        <f t="shared" si="8"/>
        <v>264032</v>
      </c>
      <c r="I19" s="146">
        <f t="shared" si="8"/>
        <v>325</v>
      </c>
      <c r="J19" s="146">
        <f t="shared" si="8"/>
        <v>72953</v>
      </c>
    </row>
    <row r="20" spans="1:12" ht="11.25" x14ac:dyDescent="0.15">
      <c r="A20" s="52"/>
      <c r="B20" s="42" t="s">
        <v>298</v>
      </c>
      <c r="C20" s="144">
        <f t="shared" ref="C20:J20" si="9">SUM(C36,C54,C56)</f>
        <v>46717</v>
      </c>
      <c r="D20" s="146">
        <f t="shared" si="9"/>
        <v>31956506</v>
      </c>
      <c r="E20" s="146">
        <f t="shared" si="9"/>
        <v>44309</v>
      </c>
      <c r="F20" s="146">
        <f t="shared" si="9"/>
        <v>30438042</v>
      </c>
      <c r="G20" s="146">
        <f t="shared" si="9"/>
        <v>681</v>
      </c>
      <c r="H20" s="146">
        <f t="shared" si="9"/>
        <v>330936</v>
      </c>
      <c r="I20" s="146">
        <f t="shared" si="9"/>
        <v>366</v>
      </c>
      <c r="J20" s="146">
        <f t="shared" si="9"/>
        <v>70741</v>
      </c>
    </row>
    <row r="21" spans="1:12" ht="7.5" customHeight="1" x14ac:dyDescent="0.15">
      <c r="B21" s="65"/>
      <c r="C21" s="147"/>
      <c r="D21" s="145"/>
      <c r="E21" s="145"/>
      <c r="F21" s="145"/>
      <c r="G21" s="145"/>
      <c r="H21" s="145"/>
      <c r="I21" s="145"/>
      <c r="J21" s="145"/>
    </row>
    <row r="22" spans="1:12" ht="11.25" x14ac:dyDescent="0.15">
      <c r="A22" s="42">
        <v>100</v>
      </c>
      <c r="B22" s="42" t="s">
        <v>135</v>
      </c>
      <c r="C22" s="147">
        <f t="shared" ref="C22" si="10">SUM(C23:C31)</f>
        <v>425525</v>
      </c>
      <c r="D22" s="145">
        <v>278543303</v>
      </c>
      <c r="E22" s="145">
        <f t="shared" ref="E22" si="11">SUM(E23:E31)</f>
        <v>404996</v>
      </c>
      <c r="F22" s="145">
        <f t="shared" ref="F22" si="12">SUM(F23:F31)</f>
        <v>263959347</v>
      </c>
      <c r="G22" s="145">
        <f t="shared" ref="G22" si="13">SUM(G23:G31)</f>
        <v>2814</v>
      </c>
      <c r="H22" s="145">
        <v>1442460</v>
      </c>
      <c r="I22" s="145">
        <f t="shared" ref="I22" si="14">SUM(I23:I31)</f>
        <v>2815</v>
      </c>
      <c r="J22" s="145">
        <f t="shared" ref="J22" si="15">SUM(J23:J31)</f>
        <v>717423</v>
      </c>
      <c r="K22" s="48"/>
      <c r="L22" s="48"/>
    </row>
    <row r="23" spans="1:12" s="57" customFormat="1" ht="11.25" x14ac:dyDescent="0.15">
      <c r="A23" s="55">
        <v>101</v>
      </c>
      <c r="B23" s="56" t="s">
        <v>15</v>
      </c>
      <c r="C23" s="147">
        <v>52174</v>
      </c>
      <c r="D23" s="145">
        <v>34672057</v>
      </c>
      <c r="E23" s="145">
        <v>49750</v>
      </c>
      <c r="F23" s="145">
        <v>32949298</v>
      </c>
      <c r="G23" s="145">
        <v>320</v>
      </c>
      <c r="H23" s="145">
        <v>178051</v>
      </c>
      <c r="I23" s="145">
        <v>373</v>
      </c>
      <c r="J23" s="145">
        <v>96738</v>
      </c>
    </row>
    <row r="24" spans="1:12" s="57" customFormat="1" ht="11.25" x14ac:dyDescent="0.15">
      <c r="A24" s="55">
        <v>102</v>
      </c>
      <c r="B24" s="56" t="s">
        <v>16</v>
      </c>
      <c r="C24" s="147">
        <v>32845</v>
      </c>
      <c r="D24" s="145">
        <v>21277991</v>
      </c>
      <c r="E24" s="145">
        <v>31225</v>
      </c>
      <c r="F24" s="145">
        <v>20149186</v>
      </c>
      <c r="G24" s="145">
        <v>254</v>
      </c>
      <c r="H24" s="145">
        <v>131314</v>
      </c>
      <c r="I24" s="145">
        <v>251</v>
      </c>
      <c r="J24" s="145">
        <v>63732</v>
      </c>
    </row>
    <row r="25" spans="1:12" s="57" customFormat="1" ht="11.25" x14ac:dyDescent="0.15">
      <c r="A25" s="55">
        <v>105</v>
      </c>
      <c r="B25" s="56" t="s">
        <v>17</v>
      </c>
      <c r="C25" s="147">
        <v>29485</v>
      </c>
      <c r="D25" s="145">
        <v>18145727</v>
      </c>
      <c r="E25" s="145">
        <v>27667</v>
      </c>
      <c r="F25" s="145">
        <v>16893018</v>
      </c>
      <c r="G25" s="145">
        <v>400</v>
      </c>
      <c r="H25" s="145">
        <v>193850</v>
      </c>
      <c r="I25" s="145">
        <v>210</v>
      </c>
      <c r="J25" s="145">
        <v>52460</v>
      </c>
    </row>
    <row r="26" spans="1:12" s="57" customFormat="1" ht="11.25" x14ac:dyDescent="0.15">
      <c r="A26" s="55">
        <v>106</v>
      </c>
      <c r="B26" s="56" t="s">
        <v>18</v>
      </c>
      <c r="C26" s="147">
        <v>29930</v>
      </c>
      <c r="D26" s="145">
        <v>18081534</v>
      </c>
      <c r="E26" s="145">
        <v>28432</v>
      </c>
      <c r="F26" s="145">
        <v>17051766</v>
      </c>
      <c r="G26" s="145">
        <v>275</v>
      </c>
      <c r="H26" s="145">
        <v>129549</v>
      </c>
      <c r="I26" s="145">
        <v>211</v>
      </c>
      <c r="J26" s="145">
        <v>51364</v>
      </c>
    </row>
    <row r="27" spans="1:12" s="57" customFormat="1" ht="11.25" x14ac:dyDescent="0.15">
      <c r="A27" s="55">
        <v>107</v>
      </c>
      <c r="B27" s="56" t="s">
        <v>81</v>
      </c>
      <c r="C27" s="147">
        <v>51138</v>
      </c>
      <c r="D27" s="145">
        <v>33533016</v>
      </c>
      <c r="E27" s="145">
        <v>48908</v>
      </c>
      <c r="F27" s="145">
        <v>31940730</v>
      </c>
      <c r="G27" s="145">
        <v>268</v>
      </c>
      <c r="H27" s="145">
        <v>142778</v>
      </c>
      <c r="I27" s="145">
        <v>324</v>
      </c>
      <c r="J27" s="145">
        <v>86034</v>
      </c>
    </row>
    <row r="28" spans="1:12" s="57" customFormat="1" ht="11.25" x14ac:dyDescent="0.15">
      <c r="A28" s="55">
        <v>108</v>
      </c>
      <c r="B28" s="56" t="s">
        <v>19</v>
      </c>
      <c r="C28" s="147">
        <v>64930</v>
      </c>
      <c r="D28" s="145">
        <v>42885073</v>
      </c>
      <c r="E28" s="145">
        <v>61799</v>
      </c>
      <c r="F28" s="145">
        <v>40653511</v>
      </c>
      <c r="G28" s="145">
        <v>335</v>
      </c>
      <c r="H28" s="145">
        <v>177115</v>
      </c>
      <c r="I28" s="145">
        <v>460</v>
      </c>
      <c r="J28" s="145">
        <v>118579</v>
      </c>
    </row>
    <row r="29" spans="1:12" s="57" customFormat="1" ht="11.25" x14ac:dyDescent="0.15">
      <c r="A29" s="55">
        <v>109</v>
      </c>
      <c r="B29" s="56" t="s">
        <v>20</v>
      </c>
      <c r="C29" s="147">
        <v>66398</v>
      </c>
      <c r="D29" s="145">
        <v>44587726</v>
      </c>
      <c r="E29" s="145">
        <v>63620</v>
      </c>
      <c r="F29" s="145">
        <v>42611295</v>
      </c>
      <c r="G29" s="145">
        <v>301</v>
      </c>
      <c r="H29" s="145">
        <v>156026</v>
      </c>
      <c r="I29" s="145">
        <v>415</v>
      </c>
      <c r="J29" s="145">
        <v>104187</v>
      </c>
    </row>
    <row r="30" spans="1:12" s="57" customFormat="1" ht="11.25" x14ac:dyDescent="0.15">
      <c r="A30" s="55">
        <v>110</v>
      </c>
      <c r="B30" s="56" t="s">
        <v>21</v>
      </c>
      <c r="C30" s="147">
        <v>31602</v>
      </c>
      <c r="D30" s="145">
        <v>19562805</v>
      </c>
      <c r="E30" s="145">
        <v>29716</v>
      </c>
      <c r="F30" s="145">
        <v>18232897</v>
      </c>
      <c r="G30" s="145">
        <v>324</v>
      </c>
      <c r="H30" s="145">
        <v>157409</v>
      </c>
      <c r="I30" s="145">
        <v>226</v>
      </c>
      <c r="J30" s="145">
        <v>60198</v>
      </c>
    </row>
    <row r="31" spans="1:12" s="57" customFormat="1" ht="11.25" x14ac:dyDescent="0.15">
      <c r="A31" s="55">
        <v>111</v>
      </c>
      <c r="B31" s="56" t="s">
        <v>22</v>
      </c>
      <c r="C31" s="147">
        <v>67023</v>
      </c>
      <c r="D31" s="145">
        <v>45797372</v>
      </c>
      <c r="E31" s="145">
        <v>63879</v>
      </c>
      <c r="F31" s="145">
        <v>43477646</v>
      </c>
      <c r="G31" s="145">
        <v>337</v>
      </c>
      <c r="H31" s="145">
        <v>176367</v>
      </c>
      <c r="I31" s="145">
        <v>345</v>
      </c>
      <c r="J31" s="145">
        <v>84131</v>
      </c>
    </row>
    <row r="32" spans="1:12" ht="11.25" x14ac:dyDescent="0.15">
      <c r="A32" s="52">
        <v>201</v>
      </c>
      <c r="B32" s="42" t="s">
        <v>23</v>
      </c>
      <c r="C32" s="147">
        <v>139144</v>
      </c>
      <c r="D32" s="145">
        <v>90798250</v>
      </c>
      <c r="E32" s="145">
        <v>133124</v>
      </c>
      <c r="F32" s="145">
        <v>86469977</v>
      </c>
      <c r="G32" s="145">
        <v>720</v>
      </c>
      <c r="H32" s="145">
        <v>356791</v>
      </c>
      <c r="I32" s="145">
        <v>714</v>
      </c>
      <c r="J32" s="145">
        <v>156735</v>
      </c>
    </row>
    <row r="33" spans="1:10" ht="11.25" x14ac:dyDescent="0.15">
      <c r="A33" s="52">
        <v>202</v>
      </c>
      <c r="B33" s="42" t="s">
        <v>24</v>
      </c>
      <c r="C33" s="147">
        <v>123366</v>
      </c>
      <c r="D33" s="145">
        <v>78541646</v>
      </c>
      <c r="E33" s="145">
        <v>117551</v>
      </c>
      <c r="F33" s="145">
        <v>74450113</v>
      </c>
      <c r="G33" s="145">
        <v>825</v>
      </c>
      <c r="H33" s="145">
        <v>402803</v>
      </c>
      <c r="I33" s="145">
        <v>776</v>
      </c>
      <c r="J33" s="145">
        <v>183215</v>
      </c>
    </row>
    <row r="34" spans="1:10" ht="11.25" x14ac:dyDescent="0.15">
      <c r="A34" s="52">
        <v>203</v>
      </c>
      <c r="B34" s="42" t="s">
        <v>25</v>
      </c>
      <c r="C34" s="147">
        <v>79136</v>
      </c>
      <c r="D34" s="145">
        <v>52312409</v>
      </c>
      <c r="E34" s="145">
        <v>75627</v>
      </c>
      <c r="F34" s="145">
        <v>49740855</v>
      </c>
      <c r="G34" s="145">
        <v>310</v>
      </c>
      <c r="H34" s="145">
        <v>160881</v>
      </c>
      <c r="I34" s="145">
        <v>422</v>
      </c>
      <c r="J34" s="145">
        <v>101088</v>
      </c>
    </row>
    <row r="35" spans="1:10" ht="11.25" x14ac:dyDescent="0.15">
      <c r="A35" s="52">
        <v>204</v>
      </c>
      <c r="B35" s="42" t="s">
        <v>26</v>
      </c>
      <c r="C35" s="147">
        <v>116410</v>
      </c>
      <c r="D35" s="145">
        <v>77080525</v>
      </c>
      <c r="E35" s="145">
        <v>111081</v>
      </c>
      <c r="F35" s="145">
        <v>73314014</v>
      </c>
      <c r="G35" s="145">
        <v>723</v>
      </c>
      <c r="H35" s="145">
        <v>369044</v>
      </c>
      <c r="I35" s="145">
        <v>767</v>
      </c>
      <c r="J35" s="145">
        <v>191518</v>
      </c>
    </row>
    <row r="36" spans="1:10" ht="11.25" x14ac:dyDescent="0.15">
      <c r="A36" s="52">
        <v>205</v>
      </c>
      <c r="B36" s="42" t="s">
        <v>27</v>
      </c>
      <c r="C36" s="147">
        <v>14726</v>
      </c>
      <c r="D36" s="145">
        <v>9937849</v>
      </c>
      <c r="E36" s="145">
        <v>13991</v>
      </c>
      <c r="F36" s="145">
        <v>9463112</v>
      </c>
      <c r="G36" s="145">
        <v>192</v>
      </c>
      <c r="H36" s="145">
        <v>96625</v>
      </c>
      <c r="I36" s="145">
        <v>115</v>
      </c>
      <c r="J36" s="145">
        <v>22326</v>
      </c>
    </row>
    <row r="37" spans="1:10" ht="11.25" x14ac:dyDescent="0.15">
      <c r="A37" s="52">
        <v>206</v>
      </c>
      <c r="B37" s="42" t="s">
        <v>28</v>
      </c>
      <c r="C37" s="147">
        <v>27237</v>
      </c>
      <c r="D37" s="145">
        <v>18046486</v>
      </c>
      <c r="E37" s="145">
        <v>26168</v>
      </c>
      <c r="F37" s="145">
        <v>17331150</v>
      </c>
      <c r="G37" s="145">
        <v>181</v>
      </c>
      <c r="H37" s="145">
        <v>102567</v>
      </c>
      <c r="I37" s="145">
        <v>215</v>
      </c>
      <c r="J37" s="145">
        <v>55780</v>
      </c>
    </row>
    <row r="38" spans="1:10" ht="11.25" x14ac:dyDescent="0.15">
      <c r="A38" s="52">
        <v>207</v>
      </c>
      <c r="B38" s="42" t="s">
        <v>29</v>
      </c>
      <c r="C38" s="147">
        <v>50794</v>
      </c>
      <c r="D38" s="145">
        <v>33758082</v>
      </c>
      <c r="E38" s="145">
        <v>48641</v>
      </c>
      <c r="F38" s="145">
        <v>32210961</v>
      </c>
      <c r="G38" s="145">
        <v>257</v>
      </c>
      <c r="H38" s="145">
        <v>132386</v>
      </c>
      <c r="I38" s="145">
        <v>281</v>
      </c>
      <c r="J38" s="145">
        <v>68200</v>
      </c>
    </row>
    <row r="39" spans="1:10" ht="11.25" x14ac:dyDescent="0.15">
      <c r="A39" s="52">
        <v>208</v>
      </c>
      <c r="B39" s="42" t="s">
        <v>30</v>
      </c>
      <c r="C39" s="147">
        <v>10096</v>
      </c>
      <c r="D39" s="145">
        <v>6838249</v>
      </c>
      <c r="E39" s="145">
        <v>9728</v>
      </c>
      <c r="F39" s="145">
        <v>6591262</v>
      </c>
      <c r="G39" s="145">
        <v>42</v>
      </c>
      <c r="H39" s="145">
        <v>21832</v>
      </c>
      <c r="I39" s="145">
        <v>71</v>
      </c>
      <c r="J39" s="145">
        <v>16480</v>
      </c>
    </row>
    <row r="40" spans="1:10" ht="11.25" x14ac:dyDescent="0.15">
      <c r="A40" s="52">
        <v>209</v>
      </c>
      <c r="B40" s="42" t="s">
        <v>31</v>
      </c>
      <c r="C40" s="147">
        <v>27122</v>
      </c>
      <c r="D40" s="145">
        <v>18813488</v>
      </c>
      <c r="E40" s="145">
        <v>25701</v>
      </c>
      <c r="F40" s="145">
        <v>17925681</v>
      </c>
      <c r="G40" s="145">
        <v>371</v>
      </c>
      <c r="H40" s="145">
        <v>168793</v>
      </c>
      <c r="I40" s="145">
        <v>241</v>
      </c>
      <c r="J40" s="145">
        <v>52117</v>
      </c>
    </row>
    <row r="41" spans="1:10" ht="11.25" x14ac:dyDescent="0.15">
      <c r="A41" s="52">
        <v>210</v>
      </c>
      <c r="B41" s="42" t="s">
        <v>32</v>
      </c>
      <c r="C41" s="147">
        <v>73178</v>
      </c>
      <c r="D41" s="145">
        <v>49191172</v>
      </c>
      <c r="E41" s="145">
        <v>70203</v>
      </c>
      <c r="F41" s="145">
        <v>47007900</v>
      </c>
      <c r="G41" s="145">
        <v>274</v>
      </c>
      <c r="H41" s="145">
        <v>136755</v>
      </c>
      <c r="I41" s="145">
        <v>322</v>
      </c>
      <c r="J41" s="145">
        <v>71265</v>
      </c>
    </row>
    <row r="42" spans="1:10" ht="11.25" x14ac:dyDescent="0.15">
      <c r="A42" s="52">
        <v>212</v>
      </c>
      <c r="B42" s="42" t="s">
        <v>33</v>
      </c>
      <c r="C42" s="147">
        <v>15121</v>
      </c>
      <c r="D42" s="145">
        <v>10452686</v>
      </c>
      <c r="E42" s="145">
        <v>14540</v>
      </c>
      <c r="F42" s="145">
        <v>10061615</v>
      </c>
      <c r="G42" s="145">
        <v>73</v>
      </c>
      <c r="H42" s="145">
        <v>40442</v>
      </c>
      <c r="I42" s="145">
        <v>114</v>
      </c>
      <c r="J42" s="145">
        <v>26646</v>
      </c>
    </row>
    <row r="43" spans="1:10" ht="11.25" x14ac:dyDescent="0.15">
      <c r="A43" s="52">
        <v>213</v>
      </c>
      <c r="B43" s="42" t="s">
        <v>34</v>
      </c>
      <c r="C43" s="147">
        <v>13302</v>
      </c>
      <c r="D43" s="145">
        <v>9349244</v>
      </c>
      <c r="E43" s="145">
        <v>12617</v>
      </c>
      <c r="F43" s="145">
        <v>8888722</v>
      </c>
      <c r="G43" s="145">
        <v>178</v>
      </c>
      <c r="H43" s="145">
        <v>87456</v>
      </c>
      <c r="I43" s="145">
        <v>71</v>
      </c>
      <c r="J43" s="145">
        <v>16795</v>
      </c>
    </row>
    <row r="44" spans="1:10" ht="11.25" x14ac:dyDescent="0.15">
      <c r="A44" s="52">
        <v>214</v>
      </c>
      <c r="B44" s="42" t="s">
        <v>35</v>
      </c>
      <c r="C44" s="147">
        <v>64322</v>
      </c>
      <c r="D44" s="145">
        <v>43003372</v>
      </c>
      <c r="E44" s="145">
        <v>61738</v>
      </c>
      <c r="F44" s="145">
        <v>41208403</v>
      </c>
      <c r="G44" s="145">
        <v>332</v>
      </c>
      <c r="H44" s="145">
        <v>172558</v>
      </c>
      <c r="I44" s="145">
        <v>432</v>
      </c>
      <c r="J44" s="145">
        <v>108877</v>
      </c>
    </row>
    <row r="45" spans="1:10" ht="11.25" x14ac:dyDescent="0.15">
      <c r="A45" s="52">
        <v>215</v>
      </c>
      <c r="B45" s="42" t="s">
        <v>36</v>
      </c>
      <c r="C45" s="147">
        <v>25957</v>
      </c>
      <c r="D45" s="145">
        <v>17945569</v>
      </c>
      <c r="E45" s="145">
        <v>24854</v>
      </c>
      <c r="F45" s="145">
        <v>17189897</v>
      </c>
      <c r="G45" s="145">
        <v>231</v>
      </c>
      <c r="H45" s="145">
        <v>118800</v>
      </c>
      <c r="I45" s="145">
        <v>145</v>
      </c>
      <c r="J45" s="145">
        <v>31696</v>
      </c>
    </row>
    <row r="46" spans="1:10" ht="11.25" x14ac:dyDescent="0.15">
      <c r="A46" s="52">
        <v>216</v>
      </c>
      <c r="B46" s="42" t="s">
        <v>37</v>
      </c>
      <c r="C46" s="147">
        <v>25915</v>
      </c>
      <c r="D46" s="145">
        <v>17293760</v>
      </c>
      <c r="E46" s="145">
        <v>24863</v>
      </c>
      <c r="F46" s="145">
        <v>16548006</v>
      </c>
      <c r="G46" s="145">
        <v>122</v>
      </c>
      <c r="H46" s="145">
        <v>56362</v>
      </c>
      <c r="I46" s="145">
        <v>143</v>
      </c>
      <c r="J46" s="145">
        <v>30190</v>
      </c>
    </row>
    <row r="47" spans="1:10" ht="11.25" x14ac:dyDescent="0.15">
      <c r="A47" s="52">
        <v>217</v>
      </c>
      <c r="B47" s="42" t="s">
        <v>38</v>
      </c>
      <c r="C47" s="147">
        <v>48430</v>
      </c>
      <c r="D47" s="145">
        <v>32778292</v>
      </c>
      <c r="E47" s="145">
        <v>46539</v>
      </c>
      <c r="F47" s="145">
        <v>31479841</v>
      </c>
      <c r="G47" s="145">
        <v>257</v>
      </c>
      <c r="H47" s="145">
        <v>131289</v>
      </c>
      <c r="I47" s="145">
        <v>301</v>
      </c>
      <c r="J47" s="145">
        <v>71594</v>
      </c>
    </row>
    <row r="48" spans="1:10" ht="11.25" x14ac:dyDescent="0.15">
      <c r="A48" s="52">
        <v>218</v>
      </c>
      <c r="B48" s="42" t="s">
        <v>39</v>
      </c>
      <c r="C48" s="147">
        <v>13931</v>
      </c>
      <c r="D48" s="145">
        <v>9866377</v>
      </c>
      <c r="E48" s="145">
        <v>13283</v>
      </c>
      <c r="F48" s="145">
        <v>9422258</v>
      </c>
      <c r="G48" s="145">
        <v>125</v>
      </c>
      <c r="H48" s="145">
        <v>62311</v>
      </c>
      <c r="I48" s="145">
        <v>83</v>
      </c>
      <c r="J48" s="145">
        <v>19456</v>
      </c>
    </row>
    <row r="49" spans="1:10" ht="11.25" x14ac:dyDescent="0.15">
      <c r="A49" s="52">
        <v>219</v>
      </c>
      <c r="B49" s="42" t="s">
        <v>40</v>
      </c>
      <c r="C49" s="147">
        <v>29410</v>
      </c>
      <c r="D49" s="145">
        <v>20241620</v>
      </c>
      <c r="E49" s="145">
        <v>28174</v>
      </c>
      <c r="F49" s="145">
        <v>19369291</v>
      </c>
      <c r="G49" s="145">
        <v>187</v>
      </c>
      <c r="H49" s="145">
        <v>91680</v>
      </c>
      <c r="I49" s="145">
        <v>143</v>
      </c>
      <c r="J49" s="145">
        <v>29677</v>
      </c>
    </row>
    <row r="50" spans="1:10" ht="11.25" x14ac:dyDescent="0.15">
      <c r="A50" s="52">
        <v>220</v>
      </c>
      <c r="B50" s="42" t="s">
        <v>41</v>
      </c>
      <c r="C50" s="147">
        <v>14632</v>
      </c>
      <c r="D50" s="145">
        <v>10324235</v>
      </c>
      <c r="E50" s="145">
        <v>13942</v>
      </c>
      <c r="F50" s="145">
        <v>9872608</v>
      </c>
      <c r="G50" s="145">
        <v>153</v>
      </c>
      <c r="H50" s="145">
        <v>73277</v>
      </c>
      <c r="I50" s="145">
        <v>100</v>
      </c>
      <c r="J50" s="145">
        <v>22559</v>
      </c>
    </row>
    <row r="51" spans="1:10" ht="11.25" x14ac:dyDescent="0.15">
      <c r="A51" s="52">
        <v>221</v>
      </c>
      <c r="B51" s="42" t="s">
        <v>342</v>
      </c>
      <c r="C51" s="147">
        <v>14107</v>
      </c>
      <c r="D51" s="145">
        <v>9864083</v>
      </c>
      <c r="E51" s="145">
        <v>13381</v>
      </c>
      <c r="F51" s="145">
        <v>9396689</v>
      </c>
      <c r="G51" s="145">
        <v>200</v>
      </c>
      <c r="H51" s="145">
        <v>98449</v>
      </c>
      <c r="I51" s="145">
        <v>111</v>
      </c>
      <c r="J51" s="145">
        <v>25253</v>
      </c>
    </row>
    <row r="52" spans="1:10" ht="11.25" x14ac:dyDescent="0.15">
      <c r="A52" s="52">
        <v>222</v>
      </c>
      <c r="B52" s="42" t="s">
        <v>136</v>
      </c>
      <c r="C52" s="147">
        <v>8747</v>
      </c>
      <c r="D52" s="145">
        <v>6247357</v>
      </c>
      <c r="E52" s="145">
        <v>8252</v>
      </c>
      <c r="F52" s="145">
        <v>5942253</v>
      </c>
      <c r="G52" s="145">
        <v>126</v>
      </c>
      <c r="H52" s="145">
        <v>66854</v>
      </c>
      <c r="I52" s="145">
        <v>110</v>
      </c>
      <c r="J52" s="145">
        <v>23896</v>
      </c>
    </row>
    <row r="53" spans="1:10" ht="11.25" x14ac:dyDescent="0.15">
      <c r="A53" s="52">
        <v>223</v>
      </c>
      <c r="B53" s="42" t="s">
        <v>137</v>
      </c>
      <c r="C53" s="147">
        <v>22026</v>
      </c>
      <c r="D53" s="145">
        <v>15553724</v>
      </c>
      <c r="E53" s="145">
        <v>20790</v>
      </c>
      <c r="F53" s="145">
        <v>14781518</v>
      </c>
      <c r="G53" s="145">
        <v>345</v>
      </c>
      <c r="H53" s="145">
        <v>165583</v>
      </c>
      <c r="I53" s="145">
        <v>214</v>
      </c>
      <c r="J53" s="145">
        <v>47700</v>
      </c>
    </row>
    <row r="54" spans="1:10" ht="11.25" x14ac:dyDescent="0.15">
      <c r="A54" s="52">
        <v>224</v>
      </c>
      <c r="B54" s="42" t="s">
        <v>138</v>
      </c>
      <c r="C54" s="147">
        <v>16081</v>
      </c>
      <c r="D54" s="145">
        <v>11078895</v>
      </c>
      <c r="E54" s="145">
        <v>15265</v>
      </c>
      <c r="F54" s="145">
        <v>10580950</v>
      </c>
      <c r="G54" s="145">
        <v>240</v>
      </c>
      <c r="H54" s="145">
        <v>115341</v>
      </c>
      <c r="I54" s="145">
        <v>134</v>
      </c>
      <c r="J54" s="145">
        <v>26751</v>
      </c>
    </row>
    <row r="55" spans="1:10" ht="11.25" x14ac:dyDescent="0.15">
      <c r="A55" s="52">
        <v>225</v>
      </c>
      <c r="B55" s="42" t="s">
        <v>139</v>
      </c>
      <c r="C55" s="147">
        <v>10409</v>
      </c>
      <c r="D55" s="145">
        <v>7442019</v>
      </c>
      <c r="E55" s="145">
        <v>9804</v>
      </c>
      <c r="F55" s="145">
        <v>7084514</v>
      </c>
      <c r="G55" s="145">
        <v>128</v>
      </c>
      <c r="H55" s="145">
        <v>69046</v>
      </c>
      <c r="I55" s="145">
        <v>177</v>
      </c>
      <c r="J55" s="145">
        <v>41649</v>
      </c>
    </row>
    <row r="56" spans="1:10" ht="11.25" x14ac:dyDescent="0.15">
      <c r="A56" s="52">
        <v>226</v>
      </c>
      <c r="B56" s="42" t="s">
        <v>140</v>
      </c>
      <c r="C56" s="147">
        <v>15910</v>
      </c>
      <c r="D56" s="145">
        <v>10939762</v>
      </c>
      <c r="E56" s="145">
        <v>15053</v>
      </c>
      <c r="F56" s="145">
        <v>10393980</v>
      </c>
      <c r="G56" s="145">
        <v>249</v>
      </c>
      <c r="H56" s="145">
        <v>118970</v>
      </c>
      <c r="I56" s="145">
        <v>117</v>
      </c>
      <c r="J56" s="145">
        <v>21664</v>
      </c>
    </row>
    <row r="57" spans="1:10" ht="11.25" x14ac:dyDescent="0.15">
      <c r="A57" s="52">
        <v>227</v>
      </c>
      <c r="B57" s="42" t="s">
        <v>141</v>
      </c>
      <c r="C57" s="147">
        <v>13078</v>
      </c>
      <c r="D57" s="145">
        <v>9267406</v>
      </c>
      <c r="E57" s="145">
        <v>12403</v>
      </c>
      <c r="F57" s="145">
        <v>8851120</v>
      </c>
      <c r="G57" s="145">
        <v>142</v>
      </c>
      <c r="H57" s="145">
        <v>66411</v>
      </c>
      <c r="I57" s="145">
        <v>147</v>
      </c>
      <c r="J57" s="145">
        <v>30844</v>
      </c>
    </row>
    <row r="58" spans="1:10" ht="11.25" x14ac:dyDescent="0.15">
      <c r="A58" s="52">
        <v>228</v>
      </c>
      <c r="B58" s="42" t="s">
        <v>142</v>
      </c>
      <c r="C58" s="147">
        <v>10785</v>
      </c>
      <c r="D58" s="145">
        <v>7589233</v>
      </c>
      <c r="E58" s="145">
        <v>10242</v>
      </c>
      <c r="F58" s="145">
        <v>7217510</v>
      </c>
      <c r="G58" s="145">
        <v>108</v>
      </c>
      <c r="H58" s="145">
        <v>49200</v>
      </c>
      <c r="I58" s="145">
        <v>65</v>
      </c>
      <c r="J58" s="145">
        <v>15372</v>
      </c>
    </row>
    <row r="59" spans="1:10" ht="11.25" x14ac:dyDescent="0.15">
      <c r="A59" s="52">
        <v>229</v>
      </c>
      <c r="B59" s="42" t="s">
        <v>143</v>
      </c>
      <c r="C59" s="147">
        <v>23469</v>
      </c>
      <c r="D59" s="145">
        <v>16435596</v>
      </c>
      <c r="E59" s="145">
        <v>22441</v>
      </c>
      <c r="F59" s="145">
        <v>15723322</v>
      </c>
      <c r="G59" s="145">
        <v>124</v>
      </c>
      <c r="H59" s="145">
        <v>64998</v>
      </c>
      <c r="I59" s="145">
        <v>164</v>
      </c>
      <c r="J59" s="145">
        <v>35147</v>
      </c>
    </row>
    <row r="60" spans="1:10" ht="11.25" x14ac:dyDescent="0.15">
      <c r="A60" s="52">
        <v>301</v>
      </c>
      <c r="B60" s="42" t="s">
        <v>82</v>
      </c>
      <c r="C60" s="147">
        <v>9486</v>
      </c>
      <c r="D60" s="145">
        <v>6548085</v>
      </c>
      <c r="E60" s="145">
        <v>9101</v>
      </c>
      <c r="F60" s="145">
        <v>6289870</v>
      </c>
      <c r="G60" s="145">
        <v>53</v>
      </c>
      <c r="H60" s="145">
        <v>27216</v>
      </c>
      <c r="I60" s="145">
        <v>68</v>
      </c>
      <c r="J60" s="145">
        <v>14763</v>
      </c>
    </row>
    <row r="61" spans="1:10" ht="11.25" x14ac:dyDescent="0.15">
      <c r="A61" s="52">
        <v>365</v>
      </c>
      <c r="B61" s="42" t="s">
        <v>144</v>
      </c>
      <c r="C61" s="147">
        <v>7442</v>
      </c>
      <c r="D61" s="145">
        <v>5320977</v>
      </c>
      <c r="E61" s="145">
        <v>7008</v>
      </c>
      <c r="F61" s="145">
        <v>5044392</v>
      </c>
      <c r="G61" s="145">
        <v>139</v>
      </c>
      <c r="H61" s="145">
        <v>68291</v>
      </c>
      <c r="I61" s="145">
        <v>58</v>
      </c>
      <c r="J61" s="145">
        <v>14206</v>
      </c>
    </row>
    <row r="62" spans="1:10" ht="11.25" x14ac:dyDescent="0.15">
      <c r="A62" s="52">
        <v>381</v>
      </c>
      <c r="B62" s="42" t="s">
        <v>83</v>
      </c>
      <c r="C62" s="147">
        <v>9766</v>
      </c>
      <c r="D62" s="145">
        <v>6720274</v>
      </c>
      <c r="E62" s="145">
        <v>9395</v>
      </c>
      <c r="F62" s="145">
        <v>6450389</v>
      </c>
      <c r="G62" s="145">
        <v>33</v>
      </c>
      <c r="H62" s="145">
        <v>19970</v>
      </c>
      <c r="I62" s="145">
        <v>47</v>
      </c>
      <c r="J62" s="145">
        <v>9253</v>
      </c>
    </row>
    <row r="63" spans="1:10" ht="11.25" x14ac:dyDescent="0.15">
      <c r="A63" s="52">
        <v>382</v>
      </c>
      <c r="B63" s="42" t="s">
        <v>84</v>
      </c>
      <c r="C63" s="147">
        <v>9468</v>
      </c>
      <c r="D63" s="145">
        <v>6382901</v>
      </c>
      <c r="E63" s="145">
        <v>9114</v>
      </c>
      <c r="F63" s="145">
        <v>6124663</v>
      </c>
      <c r="G63" s="145">
        <v>18</v>
      </c>
      <c r="H63" s="145">
        <v>9714</v>
      </c>
      <c r="I63" s="145">
        <v>52</v>
      </c>
      <c r="J63" s="145">
        <v>12616</v>
      </c>
    </row>
    <row r="64" spans="1:10" ht="11.25" x14ac:dyDescent="0.15">
      <c r="A64" s="52">
        <v>442</v>
      </c>
      <c r="B64" s="42" t="s">
        <v>85</v>
      </c>
      <c r="C64" s="147">
        <v>4309</v>
      </c>
      <c r="D64" s="145">
        <v>3017861</v>
      </c>
      <c r="E64" s="145">
        <v>4101</v>
      </c>
      <c r="F64" s="145">
        <v>2878652</v>
      </c>
      <c r="G64" s="145">
        <v>45</v>
      </c>
      <c r="H64" s="145">
        <v>22656</v>
      </c>
      <c r="I64" s="145">
        <v>32</v>
      </c>
      <c r="J64" s="145">
        <v>7751</v>
      </c>
    </row>
    <row r="65" spans="1:10" ht="11.25" x14ac:dyDescent="0.15">
      <c r="A65" s="52">
        <v>443</v>
      </c>
      <c r="B65" s="42" t="s">
        <v>86</v>
      </c>
      <c r="C65" s="147">
        <v>5480</v>
      </c>
      <c r="D65" s="145">
        <v>3822787</v>
      </c>
      <c r="E65" s="145">
        <v>5244</v>
      </c>
      <c r="F65" s="145">
        <v>3659855</v>
      </c>
      <c r="G65" s="145">
        <v>32</v>
      </c>
      <c r="H65" s="145">
        <v>17380</v>
      </c>
      <c r="I65" s="145">
        <v>34</v>
      </c>
      <c r="J65" s="145">
        <v>6907</v>
      </c>
    </row>
    <row r="66" spans="1:10" ht="11.25" x14ac:dyDescent="0.15">
      <c r="A66" s="53">
        <v>446</v>
      </c>
      <c r="B66" s="42" t="s">
        <v>145</v>
      </c>
      <c r="C66" s="147">
        <v>4115</v>
      </c>
      <c r="D66" s="145">
        <v>2966009</v>
      </c>
      <c r="E66" s="145">
        <v>3890</v>
      </c>
      <c r="F66" s="145">
        <v>2826995</v>
      </c>
      <c r="G66" s="145">
        <v>69</v>
      </c>
      <c r="H66" s="145">
        <v>35176</v>
      </c>
      <c r="I66" s="145">
        <v>40</v>
      </c>
      <c r="J66" s="145">
        <v>9243</v>
      </c>
    </row>
    <row r="67" spans="1:10" ht="11.25" x14ac:dyDescent="0.15">
      <c r="A67" s="53">
        <v>464</v>
      </c>
      <c r="B67" s="42" t="s">
        <v>87</v>
      </c>
      <c r="C67" s="147">
        <v>9227</v>
      </c>
      <c r="D67" s="145">
        <v>6359940</v>
      </c>
      <c r="E67" s="145">
        <v>8832</v>
      </c>
      <c r="F67" s="145">
        <v>6066218</v>
      </c>
      <c r="G67" s="145">
        <v>36</v>
      </c>
      <c r="H67" s="145">
        <v>19817</v>
      </c>
      <c r="I67" s="145">
        <v>40</v>
      </c>
      <c r="J67" s="145">
        <v>10130</v>
      </c>
    </row>
    <row r="68" spans="1:10" ht="11.25" x14ac:dyDescent="0.15">
      <c r="A68" s="53">
        <v>481</v>
      </c>
      <c r="B68" s="42" t="s">
        <v>88</v>
      </c>
      <c r="C68" s="147">
        <v>5731</v>
      </c>
      <c r="D68" s="145">
        <v>4076776</v>
      </c>
      <c r="E68" s="145">
        <v>5467</v>
      </c>
      <c r="F68" s="145">
        <v>3905432</v>
      </c>
      <c r="G68" s="145">
        <v>44</v>
      </c>
      <c r="H68" s="145">
        <v>23094</v>
      </c>
      <c r="I68" s="145">
        <v>52</v>
      </c>
      <c r="J68" s="145">
        <v>11307</v>
      </c>
    </row>
    <row r="69" spans="1:10" ht="11.25" x14ac:dyDescent="0.15">
      <c r="A69" s="53">
        <v>501</v>
      </c>
      <c r="B69" s="42" t="s">
        <v>89</v>
      </c>
      <c r="C69" s="147">
        <v>6618</v>
      </c>
      <c r="D69" s="145">
        <v>4724266</v>
      </c>
      <c r="E69" s="145">
        <v>6265</v>
      </c>
      <c r="F69" s="145">
        <v>4509572</v>
      </c>
      <c r="G69" s="145">
        <v>82</v>
      </c>
      <c r="H69" s="145">
        <v>41483</v>
      </c>
      <c r="I69" s="145">
        <v>89</v>
      </c>
      <c r="J69" s="145">
        <v>20526</v>
      </c>
    </row>
    <row r="70" spans="1:10" ht="11.25" x14ac:dyDescent="0.15">
      <c r="A70" s="53">
        <v>585</v>
      </c>
      <c r="B70" s="42" t="s">
        <v>146</v>
      </c>
      <c r="C70" s="147">
        <v>6770</v>
      </c>
      <c r="D70" s="145">
        <v>2841115</v>
      </c>
      <c r="E70" s="145">
        <v>6414</v>
      </c>
      <c r="F70" s="145">
        <v>4630160</v>
      </c>
      <c r="G70" s="145">
        <v>111</v>
      </c>
      <c r="H70" s="145">
        <v>53918</v>
      </c>
      <c r="I70" s="145">
        <v>74</v>
      </c>
      <c r="J70" s="145">
        <v>15562</v>
      </c>
    </row>
    <row r="71" spans="1:10" ht="11.25" x14ac:dyDescent="0.15">
      <c r="A71" s="53">
        <v>586</v>
      </c>
      <c r="B71" s="42" t="s">
        <v>147</v>
      </c>
      <c r="C71" s="147">
        <v>5597</v>
      </c>
      <c r="D71" s="145">
        <v>3899811</v>
      </c>
      <c r="E71" s="145">
        <v>5308</v>
      </c>
      <c r="F71" s="145">
        <v>3734119</v>
      </c>
      <c r="G71" s="145">
        <v>82</v>
      </c>
      <c r="H71" s="145">
        <v>34822</v>
      </c>
      <c r="I71" s="145">
        <v>62</v>
      </c>
      <c r="J71" s="145">
        <v>11080</v>
      </c>
    </row>
    <row r="72" spans="1:10" ht="6" customHeight="1" x14ac:dyDescent="0.15">
      <c r="A72" s="67"/>
      <c r="B72" s="60"/>
      <c r="C72" s="61"/>
      <c r="D72" s="61"/>
      <c r="E72" s="61"/>
      <c r="F72" s="61"/>
      <c r="G72" s="61"/>
      <c r="H72" s="61"/>
      <c r="I72" s="61"/>
      <c r="J72" s="61"/>
    </row>
    <row r="73" spans="1:10" ht="11.25" x14ac:dyDescent="0.15">
      <c r="A73" s="40" t="s">
        <v>224</v>
      </c>
      <c r="B73" s="151"/>
      <c r="C73" s="151"/>
      <c r="E73" s="151"/>
      <c r="F73" s="69"/>
    </row>
    <row r="74" spans="1:10" ht="11.25" x14ac:dyDescent="0.15">
      <c r="A74" s="152" t="s">
        <v>206</v>
      </c>
      <c r="B74" s="153"/>
      <c r="C74" s="153"/>
      <c r="E74" s="153"/>
      <c r="F74" s="153"/>
    </row>
    <row r="75" spans="1:10" ht="11.25" x14ac:dyDescent="0.15">
      <c r="A75" s="152" t="s">
        <v>199</v>
      </c>
    </row>
    <row r="76" spans="1:10" ht="11.25" x14ac:dyDescent="0.15">
      <c r="A76" s="152" t="s">
        <v>308</v>
      </c>
    </row>
    <row r="77" spans="1:10" ht="11.25" x14ac:dyDescent="0.15">
      <c r="A77" s="152"/>
    </row>
    <row r="80" spans="1:10" ht="12" customHeight="1" x14ac:dyDescent="0.15">
      <c r="F80" s="69"/>
    </row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4" fitToWidth="2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L77"/>
  <sheetViews>
    <sheetView zoomScale="130" zoomScaleNormal="130" zoomScaleSheetLayoutView="100" workbookViewId="0">
      <selection activeCell="O12" sqref="O12"/>
    </sheetView>
  </sheetViews>
  <sheetFormatPr defaultColWidth="7.7109375" defaultRowHeight="12" customHeight="1" x14ac:dyDescent="0.15"/>
  <cols>
    <col min="1" max="1" width="4.7109375" style="40" customWidth="1"/>
    <col min="2" max="2" width="10.7109375" style="40" customWidth="1"/>
    <col min="3" max="3" width="9.140625" style="40" customWidth="1"/>
    <col min="4" max="4" width="10" style="40" customWidth="1"/>
    <col min="5" max="5" width="7.28515625" style="40" customWidth="1"/>
    <col min="6" max="6" width="10" style="40" customWidth="1"/>
    <col min="7" max="7" width="8.140625" style="40" customWidth="1"/>
    <col min="8" max="8" width="10" style="40" customWidth="1"/>
    <col min="9" max="9" width="7.85546875" style="40" customWidth="1"/>
    <col min="10" max="10" width="10" style="40" customWidth="1"/>
    <col min="11" max="11" width="7.7109375" style="40" customWidth="1"/>
    <col min="12" max="12" width="10" style="40" customWidth="1"/>
    <col min="13" max="13" width="10.5703125" style="40" customWidth="1"/>
    <col min="14" max="16384" width="7.7109375" style="40"/>
  </cols>
  <sheetData>
    <row r="1" spans="1:12" s="36" customFormat="1" ht="17.25" x14ac:dyDescent="0.2">
      <c r="A1" s="62"/>
    </row>
    <row r="2" spans="1:12" s="38" customFormat="1" ht="14.25" x14ac:dyDescent="0.15">
      <c r="A2" s="37" t="s">
        <v>299</v>
      </c>
    </row>
    <row r="3" spans="1:12" ht="11.25" x14ac:dyDescent="0.15">
      <c r="A3" s="39"/>
      <c r="C3" s="136"/>
      <c r="D3" s="136"/>
      <c r="E3" s="136"/>
      <c r="F3" s="136"/>
      <c r="G3" s="136"/>
      <c r="H3" s="136"/>
      <c r="I3" s="136"/>
      <c r="J3" s="136"/>
      <c r="L3" s="41" t="s">
        <v>176</v>
      </c>
    </row>
    <row r="4" spans="1:12" ht="13.5" customHeight="1" x14ac:dyDescent="0.15">
      <c r="A4" s="251" t="s">
        <v>102</v>
      </c>
      <c r="B4" s="252"/>
      <c r="C4" s="249" t="s">
        <v>300</v>
      </c>
      <c r="D4" s="255"/>
      <c r="E4" s="249" t="s">
        <v>301</v>
      </c>
      <c r="F4" s="255"/>
      <c r="G4" s="249" t="s">
        <v>302</v>
      </c>
      <c r="H4" s="255"/>
      <c r="I4" s="249" t="s">
        <v>303</v>
      </c>
      <c r="J4" s="255"/>
      <c r="K4" s="249" t="s">
        <v>304</v>
      </c>
      <c r="L4" s="250"/>
    </row>
    <row r="5" spans="1:12" ht="13.5" customHeight="1" x14ac:dyDescent="0.15">
      <c r="A5" s="253"/>
      <c r="B5" s="254"/>
      <c r="C5" s="43" t="s">
        <v>294</v>
      </c>
      <c r="D5" s="63" t="s">
        <v>96</v>
      </c>
      <c r="E5" s="43" t="s">
        <v>294</v>
      </c>
      <c r="F5" s="43" t="s">
        <v>96</v>
      </c>
      <c r="G5" s="43" t="s">
        <v>294</v>
      </c>
      <c r="H5" s="43" t="s">
        <v>96</v>
      </c>
      <c r="I5" s="43" t="s">
        <v>294</v>
      </c>
      <c r="J5" s="43" t="s">
        <v>96</v>
      </c>
      <c r="K5" s="43" t="s">
        <v>294</v>
      </c>
      <c r="L5" s="43" t="s">
        <v>96</v>
      </c>
    </row>
    <row r="6" spans="1:12" ht="11.25" x14ac:dyDescent="0.15">
      <c r="B6" s="47" t="s">
        <v>395</v>
      </c>
      <c r="C6" s="46">
        <v>36103</v>
      </c>
      <c r="D6" s="46">
        <v>30620248</v>
      </c>
      <c r="E6" s="46">
        <v>1404</v>
      </c>
      <c r="F6" s="46">
        <v>1196420</v>
      </c>
      <c r="G6" s="46">
        <v>9413</v>
      </c>
      <c r="H6" s="46">
        <v>7330119</v>
      </c>
      <c r="I6" s="137">
        <v>0</v>
      </c>
      <c r="J6" s="137">
        <v>0</v>
      </c>
      <c r="K6" s="46">
        <v>572</v>
      </c>
      <c r="L6" s="46">
        <v>248239</v>
      </c>
    </row>
    <row r="7" spans="1:12" ht="11.25" x14ac:dyDescent="0.15">
      <c r="B7" s="78" t="s">
        <v>360</v>
      </c>
      <c r="C7" s="50">
        <v>37076</v>
      </c>
      <c r="D7" s="64">
        <v>31403535</v>
      </c>
      <c r="E7" s="64">
        <v>1295</v>
      </c>
      <c r="F7" s="64">
        <v>1103878</v>
      </c>
      <c r="G7" s="64">
        <v>9281</v>
      </c>
      <c r="H7" s="64">
        <v>7209163</v>
      </c>
      <c r="I7" s="137">
        <v>0</v>
      </c>
      <c r="J7" s="137">
        <v>0</v>
      </c>
      <c r="K7" s="64">
        <v>537</v>
      </c>
      <c r="L7" s="64">
        <v>231607</v>
      </c>
    </row>
    <row r="8" spans="1:12" ht="11.25" x14ac:dyDescent="0.15">
      <c r="B8" s="80" t="s">
        <v>357</v>
      </c>
      <c r="C8" s="144">
        <v>38079</v>
      </c>
      <c r="D8" s="146">
        <v>32238554</v>
      </c>
      <c r="E8" s="146">
        <v>1174</v>
      </c>
      <c r="F8" s="146">
        <v>1003014</v>
      </c>
      <c r="G8" s="146">
        <v>9137</v>
      </c>
      <c r="H8" s="146">
        <v>7114969</v>
      </c>
      <c r="I8" s="137">
        <v>0</v>
      </c>
      <c r="J8" s="137">
        <v>0</v>
      </c>
      <c r="K8" s="146">
        <v>499</v>
      </c>
      <c r="L8" s="146">
        <v>208446</v>
      </c>
    </row>
    <row r="9" spans="1:12" ht="11.25" x14ac:dyDescent="0.15">
      <c r="B9" s="80" t="s">
        <v>361</v>
      </c>
      <c r="C9" s="144">
        <v>38915</v>
      </c>
      <c r="D9" s="146">
        <v>32969492</v>
      </c>
      <c r="E9" s="146">
        <v>1074</v>
      </c>
      <c r="F9" s="146">
        <v>918888</v>
      </c>
      <c r="G9" s="146">
        <v>8924</v>
      </c>
      <c r="H9" s="146">
        <v>6983110</v>
      </c>
      <c r="I9" s="137">
        <v>0</v>
      </c>
      <c r="J9" s="137">
        <v>0</v>
      </c>
      <c r="K9" s="146">
        <v>478</v>
      </c>
      <c r="L9" s="146">
        <v>195124</v>
      </c>
    </row>
    <row r="10" spans="1:12" ht="11.25" x14ac:dyDescent="0.15">
      <c r="B10" s="80" t="s">
        <v>393</v>
      </c>
      <c r="C10" s="144">
        <v>39918</v>
      </c>
      <c r="D10" s="146">
        <v>33792575</v>
      </c>
      <c r="E10" s="146">
        <v>997</v>
      </c>
      <c r="F10" s="146">
        <v>852938</v>
      </c>
      <c r="G10" s="146">
        <v>8910</v>
      </c>
      <c r="H10" s="146">
        <v>6961113</v>
      </c>
      <c r="I10" s="137">
        <f t="shared" ref="I10:J10" si="0">SUM(I12:I22)</f>
        <v>0</v>
      </c>
      <c r="J10" s="137">
        <f t="shared" si="0"/>
        <v>0</v>
      </c>
      <c r="K10" s="146">
        <v>488</v>
      </c>
      <c r="L10" s="146">
        <v>192924</v>
      </c>
    </row>
    <row r="11" spans="1:12" ht="7.5" customHeight="1" x14ac:dyDescent="0.15">
      <c r="B11" s="39"/>
      <c r="C11" s="147"/>
      <c r="D11" s="145"/>
      <c r="E11" s="145"/>
      <c r="F11" s="145"/>
      <c r="G11" s="145"/>
      <c r="H11" s="145"/>
      <c r="I11" s="148"/>
      <c r="J11" s="148"/>
      <c r="K11" s="145"/>
      <c r="L11" s="149"/>
    </row>
    <row r="12" spans="1:12" ht="11.25" x14ac:dyDescent="0.15">
      <c r="A12" s="52"/>
      <c r="B12" s="42" t="s">
        <v>90</v>
      </c>
      <c r="C12" s="144">
        <f t="shared" ref="C12:H12" si="1">SUM(C33,C35,C37)</f>
        <v>6914</v>
      </c>
      <c r="D12" s="146">
        <f t="shared" si="1"/>
        <v>5849226</v>
      </c>
      <c r="E12" s="146">
        <f t="shared" si="1"/>
        <v>166</v>
      </c>
      <c r="F12" s="146">
        <f t="shared" si="1"/>
        <v>143880</v>
      </c>
      <c r="G12" s="146">
        <f t="shared" si="1"/>
        <v>1584</v>
      </c>
      <c r="H12" s="146">
        <f t="shared" si="1"/>
        <v>1251598</v>
      </c>
      <c r="I12" s="137">
        <f t="shared" ref="I12:L12" si="2">SUM(I33,I35,I37)</f>
        <v>0</v>
      </c>
      <c r="J12" s="137">
        <f t="shared" si="2"/>
        <v>0</v>
      </c>
      <c r="K12" s="137">
        <f t="shared" si="2"/>
        <v>62</v>
      </c>
      <c r="L12" s="146">
        <f t="shared" si="2"/>
        <v>23748</v>
      </c>
    </row>
    <row r="13" spans="1:12" ht="11.25" x14ac:dyDescent="0.15">
      <c r="A13" s="52"/>
      <c r="B13" s="42" t="s">
        <v>91</v>
      </c>
      <c r="C13" s="144">
        <f t="shared" ref="C13:H13" si="3">SUM(C38,C44,C47,C49,C60)</f>
        <v>4584</v>
      </c>
      <c r="D13" s="146">
        <f t="shared" si="3"/>
        <v>3880516</v>
      </c>
      <c r="E13" s="146">
        <f t="shared" si="3"/>
        <v>92</v>
      </c>
      <c r="F13" s="146">
        <f t="shared" si="3"/>
        <v>79066</v>
      </c>
      <c r="G13" s="146">
        <f t="shared" si="3"/>
        <v>1222</v>
      </c>
      <c r="H13" s="146">
        <f t="shared" si="3"/>
        <v>947886</v>
      </c>
      <c r="I13" s="137">
        <f t="shared" ref="I13:L13" si="4">SUM(I38,I44,I47,I49,I60)</f>
        <v>0</v>
      </c>
      <c r="J13" s="137">
        <f t="shared" si="4"/>
        <v>0</v>
      </c>
      <c r="K13" s="137">
        <f t="shared" si="4"/>
        <v>40</v>
      </c>
      <c r="L13" s="146">
        <f t="shared" si="4"/>
        <v>15378</v>
      </c>
    </row>
    <row r="14" spans="1:12" ht="11.25" x14ac:dyDescent="0.15">
      <c r="A14" s="52"/>
      <c r="B14" s="42" t="s">
        <v>92</v>
      </c>
      <c r="C14" s="144">
        <f t="shared" ref="C14:H14" si="5">SUM(C34,C41,C46,C62,C63)</f>
        <v>5277</v>
      </c>
      <c r="D14" s="146">
        <f t="shared" si="5"/>
        <v>4468271</v>
      </c>
      <c r="E14" s="146">
        <f t="shared" si="5"/>
        <v>94</v>
      </c>
      <c r="F14" s="146">
        <f t="shared" si="5"/>
        <v>79848</v>
      </c>
      <c r="G14" s="146">
        <f t="shared" si="5"/>
        <v>1086</v>
      </c>
      <c r="H14" s="146">
        <f t="shared" si="5"/>
        <v>847856</v>
      </c>
      <c r="I14" s="137">
        <f t="shared" ref="I14:L14" si="6">SUM(I34,I41,I46,I62,I63)</f>
        <v>0</v>
      </c>
      <c r="J14" s="137">
        <f t="shared" si="6"/>
        <v>0</v>
      </c>
      <c r="K14" s="137">
        <f t="shared" si="6"/>
        <v>61</v>
      </c>
      <c r="L14" s="146">
        <f t="shared" si="6"/>
        <v>24634</v>
      </c>
    </row>
    <row r="15" spans="1:12" ht="11.25" x14ac:dyDescent="0.15">
      <c r="A15" s="52"/>
      <c r="B15" s="42" t="s">
        <v>93</v>
      </c>
      <c r="C15" s="144">
        <f t="shared" ref="C15:H15" si="7">SUM(C43,C45,C48,C50,C58,C61)</f>
        <v>2101</v>
      </c>
      <c r="D15" s="146">
        <f t="shared" si="7"/>
        <v>1772450</v>
      </c>
      <c r="E15" s="146">
        <f t="shared" si="7"/>
        <v>80</v>
      </c>
      <c r="F15" s="146">
        <f t="shared" si="7"/>
        <v>67743</v>
      </c>
      <c r="G15" s="146">
        <f t="shared" si="7"/>
        <v>424</v>
      </c>
      <c r="H15" s="146">
        <f t="shared" si="7"/>
        <v>323187</v>
      </c>
      <c r="I15" s="137">
        <f t="shared" ref="I15:L15" si="8">SUM(I43,I45,I48,I50,I58,I61)</f>
        <v>0</v>
      </c>
      <c r="J15" s="137">
        <f t="shared" si="8"/>
        <v>0</v>
      </c>
      <c r="K15" s="137">
        <f t="shared" si="8"/>
        <v>42</v>
      </c>
      <c r="L15" s="146">
        <f t="shared" si="8"/>
        <v>17451</v>
      </c>
    </row>
    <row r="16" spans="1:12" ht="11.25" x14ac:dyDescent="0.15">
      <c r="A16" s="52"/>
      <c r="B16" s="42" t="s">
        <v>94</v>
      </c>
      <c r="C16" s="144">
        <f t="shared" ref="C16:H16" si="9">SUM(C32,C66,C64,C65)</f>
        <v>3873</v>
      </c>
      <c r="D16" s="146">
        <f t="shared" si="9"/>
        <v>3292370</v>
      </c>
      <c r="E16" s="146">
        <f t="shared" si="9"/>
        <v>70</v>
      </c>
      <c r="F16" s="146">
        <f t="shared" si="9"/>
        <v>58763</v>
      </c>
      <c r="G16" s="146">
        <f t="shared" si="9"/>
        <v>999</v>
      </c>
      <c r="H16" s="146">
        <f t="shared" si="9"/>
        <v>782231</v>
      </c>
      <c r="I16" s="137">
        <f t="shared" ref="I16:L16" si="10">SUM(I32,I66,I64,I65)</f>
        <v>0</v>
      </c>
      <c r="J16" s="137">
        <f t="shared" si="10"/>
        <v>0</v>
      </c>
      <c r="K16" s="137">
        <f t="shared" si="10"/>
        <v>61</v>
      </c>
      <c r="L16" s="146">
        <f t="shared" si="10"/>
        <v>23426</v>
      </c>
    </row>
    <row r="17" spans="1:12" ht="11.25" x14ac:dyDescent="0.15">
      <c r="A17" s="52"/>
      <c r="B17" s="42" t="s">
        <v>95</v>
      </c>
      <c r="C17" s="144">
        <f t="shared" ref="C17:H17" si="11">SUM(C39,C59,C42,C57,C67,C68,C69)</f>
        <v>1873</v>
      </c>
      <c r="D17" s="146">
        <f t="shared" si="11"/>
        <v>1587195</v>
      </c>
      <c r="E17" s="146">
        <f t="shared" si="11"/>
        <v>64</v>
      </c>
      <c r="F17" s="146">
        <f t="shared" si="11"/>
        <v>143297</v>
      </c>
      <c r="G17" s="146">
        <f t="shared" si="11"/>
        <v>462</v>
      </c>
      <c r="H17" s="146">
        <f t="shared" si="11"/>
        <v>358142</v>
      </c>
      <c r="I17" s="137">
        <f t="shared" ref="I17:L17" si="12">SUM(I39,I59,I42,I57,I67,I68,I69)</f>
        <v>0</v>
      </c>
      <c r="J17" s="137">
        <f t="shared" si="12"/>
        <v>0</v>
      </c>
      <c r="K17" s="137">
        <f t="shared" si="12"/>
        <v>45</v>
      </c>
      <c r="L17" s="146">
        <f t="shared" si="12"/>
        <v>18586</v>
      </c>
    </row>
    <row r="18" spans="1:12" ht="11.25" x14ac:dyDescent="0.15">
      <c r="A18" s="52"/>
      <c r="B18" s="42" t="s">
        <v>305</v>
      </c>
      <c r="C18" s="144">
        <f t="shared" ref="C18:H18" si="13">SUM(C40,C52,C55,C70,C71)</f>
        <v>1287</v>
      </c>
      <c r="D18" s="146">
        <f t="shared" si="13"/>
        <v>1087456</v>
      </c>
      <c r="E18" s="146">
        <f t="shared" si="13"/>
        <v>68</v>
      </c>
      <c r="F18" s="146">
        <f t="shared" si="13"/>
        <v>57591</v>
      </c>
      <c r="G18" s="146">
        <f t="shared" si="13"/>
        <v>298</v>
      </c>
      <c r="H18" s="146">
        <f t="shared" si="13"/>
        <v>231016</v>
      </c>
      <c r="I18" s="137">
        <f t="shared" ref="I18:L18" si="14">SUM(I40,I52,I55,I70,I71)</f>
        <v>0</v>
      </c>
      <c r="J18" s="137">
        <f t="shared" si="14"/>
        <v>0</v>
      </c>
      <c r="K18" s="137">
        <f t="shared" si="14"/>
        <v>31</v>
      </c>
      <c r="L18" s="146">
        <f t="shared" si="14"/>
        <v>13261</v>
      </c>
    </row>
    <row r="19" spans="1:12" ht="11.25" x14ac:dyDescent="0.15">
      <c r="A19" s="52"/>
      <c r="B19" s="42" t="s">
        <v>306</v>
      </c>
      <c r="C19" s="144">
        <f t="shared" ref="C19:H19" si="15">SUM(C51,C53)</f>
        <v>831</v>
      </c>
      <c r="D19" s="146">
        <f t="shared" si="15"/>
        <v>707880</v>
      </c>
      <c r="E19" s="146">
        <f t="shared" si="15"/>
        <v>49</v>
      </c>
      <c r="F19" s="146">
        <f t="shared" si="15"/>
        <v>40607</v>
      </c>
      <c r="G19" s="146">
        <f t="shared" si="15"/>
        <v>198</v>
      </c>
      <c r="H19" s="146">
        <f t="shared" si="15"/>
        <v>148814</v>
      </c>
      <c r="I19" s="137">
        <f t="shared" ref="I19:L19" si="16">SUM(I51,I53)</f>
        <v>0</v>
      </c>
      <c r="J19" s="137">
        <f t="shared" si="16"/>
        <v>0</v>
      </c>
      <c r="K19" s="137">
        <f t="shared" si="16"/>
        <v>14</v>
      </c>
      <c r="L19" s="146">
        <f t="shared" si="16"/>
        <v>5323</v>
      </c>
    </row>
    <row r="20" spans="1:12" ht="11.25" x14ac:dyDescent="0.15">
      <c r="A20" s="52"/>
      <c r="B20" s="42" t="s">
        <v>307</v>
      </c>
      <c r="C20" s="144">
        <f t="shared" ref="C20:H20" si="17">SUM(C36,C54,C56)</f>
        <v>1062</v>
      </c>
      <c r="D20" s="146">
        <f t="shared" si="17"/>
        <v>896192</v>
      </c>
      <c r="E20" s="146">
        <f t="shared" si="17"/>
        <v>47</v>
      </c>
      <c r="F20" s="146">
        <f t="shared" si="17"/>
        <v>40802</v>
      </c>
      <c r="G20" s="146">
        <f t="shared" si="17"/>
        <v>208</v>
      </c>
      <c r="H20" s="146">
        <f t="shared" si="17"/>
        <v>160693</v>
      </c>
      <c r="I20" s="137">
        <f t="shared" ref="I20:L20" si="18">SUM(I36,I54,I56)</f>
        <v>0</v>
      </c>
      <c r="J20" s="137">
        <f t="shared" si="18"/>
        <v>0</v>
      </c>
      <c r="K20" s="137">
        <f t="shared" si="18"/>
        <v>44</v>
      </c>
      <c r="L20" s="146">
        <f t="shared" si="18"/>
        <v>19100</v>
      </c>
    </row>
    <row r="21" spans="1:12" ht="7.5" customHeight="1" x14ac:dyDescent="0.15">
      <c r="B21" s="65"/>
      <c r="C21" s="147"/>
      <c r="D21" s="145"/>
      <c r="E21" s="145"/>
      <c r="F21" s="145"/>
      <c r="G21" s="145"/>
      <c r="H21" s="145"/>
      <c r="I21" s="148"/>
      <c r="J21" s="137"/>
      <c r="K21" s="145"/>
      <c r="L21" s="149"/>
    </row>
    <row r="22" spans="1:12" ht="11.25" x14ac:dyDescent="0.15">
      <c r="A22" s="42">
        <v>100</v>
      </c>
      <c r="B22" s="42" t="s">
        <v>135</v>
      </c>
      <c r="C22" s="147">
        <v>12116</v>
      </c>
      <c r="D22" s="145">
        <v>10251019</v>
      </c>
      <c r="E22" s="145">
        <v>267</v>
      </c>
      <c r="F22" s="145">
        <v>231342</v>
      </c>
      <c r="G22" s="145">
        <v>2429</v>
      </c>
      <c r="H22" s="145">
        <v>1909694</v>
      </c>
      <c r="I22" s="137">
        <f t="shared" ref="I22:J22" si="19">SUM(I23:I31)</f>
        <v>0</v>
      </c>
      <c r="J22" s="137">
        <f t="shared" si="19"/>
        <v>0</v>
      </c>
      <c r="K22" s="145">
        <v>88</v>
      </c>
      <c r="L22" s="145">
        <v>32018</v>
      </c>
    </row>
    <row r="23" spans="1:12" s="57" customFormat="1" ht="11.25" x14ac:dyDescent="0.15">
      <c r="A23" s="55">
        <v>101</v>
      </c>
      <c r="B23" s="56" t="s">
        <v>15</v>
      </c>
      <c r="C23" s="147">
        <v>1353</v>
      </c>
      <c r="D23" s="145">
        <v>1147958</v>
      </c>
      <c r="E23" s="145">
        <v>23</v>
      </c>
      <c r="F23" s="145">
        <v>19523</v>
      </c>
      <c r="G23" s="145">
        <v>344</v>
      </c>
      <c r="H23" s="145">
        <v>276249</v>
      </c>
      <c r="I23" s="137">
        <v>0</v>
      </c>
      <c r="J23" s="137">
        <v>0</v>
      </c>
      <c r="K23" s="145">
        <v>11</v>
      </c>
      <c r="L23" s="145">
        <v>4241</v>
      </c>
    </row>
    <row r="24" spans="1:12" s="57" customFormat="1" ht="11.25" x14ac:dyDescent="0.15">
      <c r="A24" s="55">
        <v>102</v>
      </c>
      <c r="B24" s="56" t="s">
        <v>16</v>
      </c>
      <c r="C24" s="147">
        <v>892</v>
      </c>
      <c r="D24" s="145">
        <v>758062</v>
      </c>
      <c r="E24" s="145">
        <v>25</v>
      </c>
      <c r="F24" s="145">
        <v>21670</v>
      </c>
      <c r="G24" s="145">
        <v>193</v>
      </c>
      <c r="H24" s="145">
        <v>152275</v>
      </c>
      <c r="I24" s="137">
        <v>0</v>
      </c>
      <c r="J24" s="137">
        <v>0</v>
      </c>
      <c r="K24" s="145">
        <v>5</v>
      </c>
      <c r="L24" s="145">
        <v>1752</v>
      </c>
    </row>
    <row r="25" spans="1:12" s="57" customFormat="1" ht="11.25" x14ac:dyDescent="0.15">
      <c r="A25" s="55">
        <v>105</v>
      </c>
      <c r="B25" s="56" t="s">
        <v>17</v>
      </c>
      <c r="C25" s="147">
        <v>1008</v>
      </c>
      <c r="D25" s="145">
        <v>849560</v>
      </c>
      <c r="E25" s="145">
        <v>29</v>
      </c>
      <c r="F25" s="145">
        <v>24013</v>
      </c>
      <c r="G25" s="145">
        <v>166</v>
      </c>
      <c r="H25" s="145">
        <v>130716</v>
      </c>
      <c r="I25" s="137">
        <v>0</v>
      </c>
      <c r="J25" s="137">
        <v>0</v>
      </c>
      <c r="K25" s="145">
        <v>5</v>
      </c>
      <c r="L25" s="145">
        <v>2110</v>
      </c>
    </row>
    <row r="26" spans="1:12" s="57" customFormat="1" ht="11.25" x14ac:dyDescent="0.15">
      <c r="A26" s="55">
        <v>106</v>
      </c>
      <c r="B26" s="56" t="s">
        <v>18</v>
      </c>
      <c r="C26" s="147">
        <v>872</v>
      </c>
      <c r="D26" s="145">
        <v>740089</v>
      </c>
      <c r="E26" s="145">
        <v>22</v>
      </c>
      <c r="F26" s="145">
        <v>20499</v>
      </c>
      <c r="G26" s="145">
        <v>113</v>
      </c>
      <c r="H26" s="145">
        <v>86641</v>
      </c>
      <c r="I26" s="137">
        <v>0</v>
      </c>
      <c r="J26" s="137">
        <v>0</v>
      </c>
      <c r="K26" s="145">
        <v>5</v>
      </c>
      <c r="L26" s="145">
        <v>1627</v>
      </c>
    </row>
    <row r="27" spans="1:12" s="57" customFormat="1" ht="11.25" x14ac:dyDescent="0.15">
      <c r="A27" s="55">
        <v>107</v>
      </c>
      <c r="B27" s="56" t="s">
        <v>81</v>
      </c>
      <c r="C27" s="147">
        <v>1345</v>
      </c>
      <c r="D27" s="145">
        <v>1129693</v>
      </c>
      <c r="E27" s="145">
        <v>25</v>
      </c>
      <c r="F27" s="145">
        <v>22060</v>
      </c>
      <c r="G27" s="145">
        <v>259</v>
      </c>
      <c r="H27" s="145">
        <v>208703</v>
      </c>
      <c r="I27" s="137">
        <v>0</v>
      </c>
      <c r="J27" s="137">
        <v>0</v>
      </c>
      <c r="K27" s="145">
        <v>9</v>
      </c>
      <c r="L27" s="145">
        <v>3017</v>
      </c>
    </row>
    <row r="28" spans="1:12" s="57" customFormat="1" ht="11.25" x14ac:dyDescent="0.15">
      <c r="A28" s="55">
        <v>108</v>
      </c>
      <c r="B28" s="56" t="s">
        <v>19</v>
      </c>
      <c r="C28" s="147">
        <v>1904</v>
      </c>
      <c r="D28" s="145">
        <v>1606221</v>
      </c>
      <c r="E28" s="145">
        <v>31</v>
      </c>
      <c r="F28" s="145">
        <v>26551</v>
      </c>
      <c r="G28" s="145">
        <v>388</v>
      </c>
      <c r="H28" s="145">
        <v>299208</v>
      </c>
      <c r="I28" s="137">
        <v>0</v>
      </c>
      <c r="J28" s="137">
        <v>0</v>
      </c>
      <c r="K28" s="145">
        <v>13</v>
      </c>
      <c r="L28" s="145">
        <v>3888</v>
      </c>
    </row>
    <row r="29" spans="1:12" s="57" customFormat="1" ht="11.25" x14ac:dyDescent="0.15">
      <c r="A29" s="55">
        <v>109</v>
      </c>
      <c r="B29" s="56" t="s">
        <v>20</v>
      </c>
      <c r="C29" s="147">
        <v>1669</v>
      </c>
      <c r="D29" s="145">
        <v>1409201</v>
      </c>
      <c r="E29" s="145">
        <v>45</v>
      </c>
      <c r="F29" s="145">
        <v>39045</v>
      </c>
      <c r="G29" s="145">
        <v>336</v>
      </c>
      <c r="H29" s="145">
        <v>263694</v>
      </c>
      <c r="I29" s="137">
        <v>0</v>
      </c>
      <c r="J29" s="137">
        <v>0</v>
      </c>
      <c r="K29" s="145">
        <v>12</v>
      </c>
      <c r="L29" s="145">
        <v>42078</v>
      </c>
    </row>
    <row r="30" spans="1:12" s="57" customFormat="1" ht="11.25" x14ac:dyDescent="0.15">
      <c r="A30" s="55">
        <v>110</v>
      </c>
      <c r="B30" s="56" t="s">
        <v>21</v>
      </c>
      <c r="C30" s="147">
        <v>1098</v>
      </c>
      <c r="D30" s="145">
        <v>925795</v>
      </c>
      <c r="E30" s="145">
        <v>21</v>
      </c>
      <c r="F30" s="145">
        <v>18742</v>
      </c>
      <c r="G30" s="145">
        <v>211</v>
      </c>
      <c r="H30" s="145">
        <v>165591</v>
      </c>
      <c r="I30" s="137">
        <v>0</v>
      </c>
      <c r="J30" s="137">
        <v>0</v>
      </c>
      <c r="K30" s="145">
        <v>6</v>
      </c>
      <c r="L30" s="145">
        <v>2172</v>
      </c>
    </row>
    <row r="31" spans="1:12" s="57" customFormat="1" ht="11.25" x14ac:dyDescent="0.15">
      <c r="A31" s="55">
        <v>111</v>
      </c>
      <c r="B31" s="56" t="s">
        <v>22</v>
      </c>
      <c r="C31" s="147">
        <v>1975</v>
      </c>
      <c r="D31" s="145">
        <v>1684440</v>
      </c>
      <c r="E31" s="145">
        <v>46</v>
      </c>
      <c r="F31" s="145">
        <v>39240</v>
      </c>
      <c r="G31" s="145">
        <v>419</v>
      </c>
      <c r="H31" s="145">
        <v>326615</v>
      </c>
      <c r="I31" s="137">
        <v>0</v>
      </c>
      <c r="J31" s="137">
        <v>0</v>
      </c>
      <c r="K31" s="145">
        <v>22</v>
      </c>
      <c r="L31" s="145">
        <v>8933</v>
      </c>
    </row>
    <row r="32" spans="1:12" ht="11.25" x14ac:dyDescent="0.15">
      <c r="A32" s="52">
        <v>201</v>
      </c>
      <c r="B32" s="42" t="s">
        <v>23</v>
      </c>
      <c r="C32" s="147">
        <v>3554</v>
      </c>
      <c r="D32" s="145">
        <v>3024386</v>
      </c>
      <c r="E32" s="145">
        <v>61</v>
      </c>
      <c r="F32" s="145">
        <v>51344</v>
      </c>
      <c r="G32" s="145">
        <v>917</v>
      </c>
      <c r="H32" s="145">
        <v>718728</v>
      </c>
      <c r="I32" s="137">
        <v>0</v>
      </c>
      <c r="J32" s="137">
        <v>0</v>
      </c>
      <c r="K32" s="145">
        <v>54</v>
      </c>
      <c r="L32" s="145">
        <v>20289</v>
      </c>
    </row>
    <row r="33" spans="1:12" ht="11.25" x14ac:dyDescent="0.15">
      <c r="A33" s="52">
        <v>202</v>
      </c>
      <c r="B33" s="42" t="s">
        <v>24</v>
      </c>
      <c r="C33" s="147">
        <v>3426</v>
      </c>
      <c r="D33" s="145">
        <v>2892380</v>
      </c>
      <c r="E33" s="145">
        <v>92</v>
      </c>
      <c r="F33" s="145">
        <v>80042</v>
      </c>
      <c r="G33" s="145">
        <v>667</v>
      </c>
      <c r="H33" s="145">
        <v>522402</v>
      </c>
      <c r="I33" s="137">
        <v>0</v>
      </c>
      <c r="J33" s="137">
        <v>0</v>
      </c>
      <c r="K33" s="145">
        <v>29</v>
      </c>
      <c r="L33" s="145">
        <v>10692</v>
      </c>
    </row>
    <row r="34" spans="1:12" ht="11.25" x14ac:dyDescent="0.15">
      <c r="A34" s="52">
        <v>203</v>
      </c>
      <c r="B34" s="42" t="s">
        <v>25</v>
      </c>
      <c r="C34" s="147">
        <v>2262</v>
      </c>
      <c r="D34" s="145">
        <v>1912144</v>
      </c>
      <c r="E34" s="145">
        <v>32</v>
      </c>
      <c r="F34" s="145">
        <v>26746</v>
      </c>
      <c r="G34" s="145">
        <v>453</v>
      </c>
      <c r="H34" s="145">
        <v>358537</v>
      </c>
      <c r="I34" s="137">
        <v>0</v>
      </c>
      <c r="J34" s="137">
        <v>0</v>
      </c>
      <c r="K34" s="145">
        <v>30</v>
      </c>
      <c r="L34" s="145">
        <v>12158</v>
      </c>
    </row>
    <row r="35" spans="1:12" ht="11.25" x14ac:dyDescent="0.15">
      <c r="A35" s="52">
        <v>204</v>
      </c>
      <c r="B35" s="42" t="s">
        <v>26</v>
      </c>
      <c r="C35" s="147">
        <v>2944</v>
      </c>
      <c r="D35" s="145">
        <v>2500389</v>
      </c>
      <c r="E35" s="145">
        <v>61</v>
      </c>
      <c r="F35" s="145">
        <v>52320</v>
      </c>
      <c r="G35" s="145">
        <v>810</v>
      </c>
      <c r="H35" s="145">
        <v>644053</v>
      </c>
      <c r="I35" s="137">
        <v>0</v>
      </c>
      <c r="J35" s="137">
        <v>0</v>
      </c>
      <c r="K35" s="145">
        <v>24</v>
      </c>
      <c r="L35" s="145">
        <v>9186</v>
      </c>
    </row>
    <row r="36" spans="1:12" ht="11.25" x14ac:dyDescent="0.15">
      <c r="A36" s="52">
        <v>205</v>
      </c>
      <c r="B36" s="42" t="s">
        <v>27</v>
      </c>
      <c r="C36" s="147">
        <v>343</v>
      </c>
      <c r="D36" s="145">
        <v>289629</v>
      </c>
      <c r="E36" s="145">
        <v>14</v>
      </c>
      <c r="F36" s="145">
        <v>12494</v>
      </c>
      <c r="G36" s="145">
        <v>65</v>
      </c>
      <c r="H36" s="145">
        <v>51018</v>
      </c>
      <c r="I36" s="137">
        <v>0</v>
      </c>
      <c r="J36" s="137">
        <v>0</v>
      </c>
      <c r="K36" s="145">
        <v>6</v>
      </c>
      <c r="L36" s="145">
        <v>2644</v>
      </c>
    </row>
    <row r="37" spans="1:12" ht="11.25" x14ac:dyDescent="0.15">
      <c r="A37" s="52">
        <v>206</v>
      </c>
      <c r="B37" s="42" t="s">
        <v>28</v>
      </c>
      <c r="C37" s="147">
        <v>544</v>
      </c>
      <c r="D37" s="145">
        <v>456457</v>
      </c>
      <c r="E37" s="145">
        <v>13</v>
      </c>
      <c r="F37" s="145">
        <v>11518</v>
      </c>
      <c r="G37" s="145">
        <v>107</v>
      </c>
      <c r="H37" s="145">
        <v>85143</v>
      </c>
      <c r="I37" s="137">
        <v>0</v>
      </c>
      <c r="J37" s="137">
        <v>0</v>
      </c>
      <c r="K37" s="145">
        <v>9</v>
      </c>
      <c r="L37" s="145">
        <v>3870</v>
      </c>
    </row>
    <row r="38" spans="1:12" ht="11.25" x14ac:dyDescent="0.15">
      <c r="A38" s="52">
        <v>207</v>
      </c>
      <c r="B38" s="42" t="s">
        <v>29</v>
      </c>
      <c r="C38" s="147">
        <v>1290</v>
      </c>
      <c r="D38" s="145">
        <v>1093006</v>
      </c>
      <c r="E38" s="145">
        <v>21</v>
      </c>
      <c r="F38" s="145">
        <v>18546</v>
      </c>
      <c r="G38" s="145">
        <v>292</v>
      </c>
      <c r="H38" s="145">
        <v>230520</v>
      </c>
      <c r="I38" s="137">
        <v>0</v>
      </c>
      <c r="J38" s="137">
        <v>0</v>
      </c>
      <c r="K38" s="145">
        <v>12</v>
      </c>
      <c r="L38" s="145">
        <v>4463</v>
      </c>
    </row>
    <row r="39" spans="1:12" ht="11.25" x14ac:dyDescent="0.15">
      <c r="A39" s="52">
        <v>208</v>
      </c>
      <c r="B39" s="42" t="s">
        <v>30</v>
      </c>
      <c r="C39" s="147">
        <v>208</v>
      </c>
      <c r="D39" s="145">
        <v>175110</v>
      </c>
      <c r="E39" s="145">
        <v>3</v>
      </c>
      <c r="F39" s="145">
        <v>2343</v>
      </c>
      <c r="G39" s="145">
        <v>43</v>
      </c>
      <c r="H39" s="145">
        <v>30842</v>
      </c>
      <c r="I39" s="137">
        <v>0</v>
      </c>
      <c r="J39" s="137">
        <v>0</v>
      </c>
      <c r="K39" s="145">
        <v>1</v>
      </c>
      <c r="L39" s="145">
        <v>381</v>
      </c>
    </row>
    <row r="40" spans="1:12" ht="11.25" x14ac:dyDescent="0.15">
      <c r="A40" s="52">
        <v>209</v>
      </c>
      <c r="B40" s="42" t="s">
        <v>31</v>
      </c>
      <c r="C40" s="147">
        <v>595</v>
      </c>
      <c r="D40" s="145">
        <v>504432</v>
      </c>
      <c r="E40" s="145">
        <v>31</v>
      </c>
      <c r="F40" s="145">
        <v>25574</v>
      </c>
      <c r="G40" s="145">
        <v>170</v>
      </c>
      <c r="H40" s="145">
        <v>131248</v>
      </c>
      <c r="I40" s="137">
        <v>0</v>
      </c>
      <c r="J40" s="137">
        <v>0</v>
      </c>
      <c r="K40" s="145">
        <v>13</v>
      </c>
      <c r="L40" s="145">
        <v>5642</v>
      </c>
    </row>
    <row r="41" spans="1:12" ht="11.25" x14ac:dyDescent="0.15">
      <c r="A41" s="52">
        <v>210</v>
      </c>
      <c r="B41" s="42" t="s">
        <v>32</v>
      </c>
      <c r="C41" s="147">
        <v>1889</v>
      </c>
      <c r="D41" s="145">
        <v>1598237</v>
      </c>
      <c r="E41" s="145">
        <v>40</v>
      </c>
      <c r="F41" s="145">
        <v>33969</v>
      </c>
      <c r="G41" s="145">
        <v>427</v>
      </c>
      <c r="H41" s="145">
        <v>334011</v>
      </c>
      <c r="I41" s="137">
        <v>0</v>
      </c>
      <c r="J41" s="137">
        <v>0</v>
      </c>
      <c r="K41" s="145">
        <v>23</v>
      </c>
      <c r="L41" s="145">
        <v>9035</v>
      </c>
    </row>
    <row r="42" spans="1:12" ht="11.25" x14ac:dyDescent="0.15">
      <c r="A42" s="52">
        <v>212</v>
      </c>
      <c r="B42" s="42" t="s">
        <v>33</v>
      </c>
      <c r="C42" s="147">
        <v>295</v>
      </c>
      <c r="D42" s="145">
        <v>247445</v>
      </c>
      <c r="E42" s="145">
        <v>12</v>
      </c>
      <c r="F42" s="145">
        <v>10152</v>
      </c>
      <c r="G42" s="145">
        <v>80</v>
      </c>
      <c r="H42" s="145">
        <v>63823</v>
      </c>
      <c r="I42" s="137">
        <v>0</v>
      </c>
      <c r="J42" s="137">
        <v>0</v>
      </c>
      <c r="K42" s="145">
        <v>7</v>
      </c>
      <c r="L42" s="145">
        <v>2563</v>
      </c>
    </row>
    <row r="43" spans="1:12" ht="11.25" x14ac:dyDescent="0.15">
      <c r="A43" s="52">
        <v>213</v>
      </c>
      <c r="B43" s="42" t="s">
        <v>34</v>
      </c>
      <c r="C43" s="147">
        <v>338</v>
      </c>
      <c r="D43" s="145">
        <v>285287</v>
      </c>
      <c r="E43" s="145">
        <v>11</v>
      </c>
      <c r="F43" s="145">
        <v>9566</v>
      </c>
      <c r="G43" s="145">
        <v>77</v>
      </c>
      <c r="H43" s="145">
        <v>57373</v>
      </c>
      <c r="I43" s="137">
        <v>0</v>
      </c>
      <c r="J43" s="137">
        <v>0</v>
      </c>
      <c r="K43" s="145">
        <v>10</v>
      </c>
      <c r="L43" s="145">
        <v>4047</v>
      </c>
    </row>
    <row r="44" spans="1:12" ht="11.25" x14ac:dyDescent="0.15">
      <c r="A44" s="52">
        <v>214</v>
      </c>
      <c r="B44" s="42" t="s">
        <v>35</v>
      </c>
      <c r="C44" s="147">
        <v>1406</v>
      </c>
      <c r="D44" s="145">
        <v>1191973</v>
      </c>
      <c r="E44" s="145">
        <v>24</v>
      </c>
      <c r="F44" s="145">
        <v>21475</v>
      </c>
      <c r="G44" s="145">
        <v>378</v>
      </c>
      <c r="H44" s="145">
        <v>295360</v>
      </c>
      <c r="I44" s="137">
        <v>0</v>
      </c>
      <c r="J44" s="137">
        <v>0</v>
      </c>
      <c r="K44" s="145">
        <v>12</v>
      </c>
      <c r="L44" s="145">
        <v>4727</v>
      </c>
    </row>
    <row r="45" spans="1:12" ht="11.25" x14ac:dyDescent="0.15">
      <c r="A45" s="52">
        <v>215</v>
      </c>
      <c r="B45" s="42" t="s">
        <v>36</v>
      </c>
      <c r="C45" s="147">
        <v>591</v>
      </c>
      <c r="D45" s="145">
        <v>502235</v>
      </c>
      <c r="E45" s="145">
        <v>18</v>
      </c>
      <c r="F45" s="145">
        <v>14837</v>
      </c>
      <c r="G45" s="145">
        <v>113</v>
      </c>
      <c r="H45" s="145">
        <v>86204</v>
      </c>
      <c r="I45" s="137">
        <v>0</v>
      </c>
      <c r="J45" s="137">
        <v>0</v>
      </c>
      <c r="K45" s="145">
        <v>5</v>
      </c>
      <c r="L45" s="145">
        <v>1901</v>
      </c>
    </row>
    <row r="46" spans="1:12" ht="11.25" x14ac:dyDescent="0.15">
      <c r="A46" s="52">
        <v>216</v>
      </c>
      <c r="B46" s="42" t="s">
        <v>37</v>
      </c>
      <c r="C46" s="147">
        <v>653</v>
      </c>
      <c r="D46" s="145">
        <v>558286</v>
      </c>
      <c r="E46" s="145">
        <v>10</v>
      </c>
      <c r="F46" s="145">
        <v>9176</v>
      </c>
      <c r="G46" s="145">
        <v>120</v>
      </c>
      <c r="H46" s="145">
        <v>90026</v>
      </c>
      <c r="I46" s="137">
        <v>0</v>
      </c>
      <c r="J46" s="137">
        <v>0</v>
      </c>
      <c r="K46" s="145">
        <v>4</v>
      </c>
      <c r="L46" s="145">
        <v>1714</v>
      </c>
    </row>
    <row r="47" spans="1:12" ht="11.25" x14ac:dyDescent="0.15">
      <c r="A47" s="52">
        <v>217</v>
      </c>
      <c r="B47" s="42" t="s">
        <v>38</v>
      </c>
      <c r="C47" s="147">
        <v>1000</v>
      </c>
      <c r="D47" s="145">
        <v>843184</v>
      </c>
      <c r="E47" s="145">
        <v>21</v>
      </c>
      <c r="F47" s="145">
        <v>17570</v>
      </c>
      <c r="G47" s="145">
        <v>301</v>
      </c>
      <c r="H47" s="145">
        <v>230571</v>
      </c>
      <c r="I47" s="137">
        <v>0</v>
      </c>
      <c r="J47" s="137">
        <v>0</v>
      </c>
      <c r="K47" s="145">
        <v>11</v>
      </c>
      <c r="L47" s="145">
        <v>4242</v>
      </c>
    </row>
    <row r="48" spans="1:12" ht="11.25" x14ac:dyDescent="0.15">
      <c r="A48" s="52">
        <v>218</v>
      </c>
      <c r="B48" s="42" t="s">
        <v>39</v>
      </c>
      <c r="C48" s="147">
        <v>351</v>
      </c>
      <c r="D48" s="145">
        <v>292689</v>
      </c>
      <c r="E48" s="145">
        <v>13</v>
      </c>
      <c r="F48" s="145">
        <v>11128</v>
      </c>
      <c r="G48" s="145">
        <v>71</v>
      </c>
      <c r="H48" s="145">
        <v>56542</v>
      </c>
      <c r="I48" s="137">
        <v>0</v>
      </c>
      <c r="J48" s="137">
        <v>0</v>
      </c>
      <c r="K48" s="145">
        <v>5</v>
      </c>
      <c r="L48" s="145">
        <v>1994</v>
      </c>
    </row>
    <row r="49" spans="1:12" ht="11.25" x14ac:dyDescent="0.15">
      <c r="A49" s="52">
        <v>219</v>
      </c>
      <c r="B49" s="42" t="s">
        <v>40</v>
      </c>
      <c r="C49" s="147">
        <v>698</v>
      </c>
      <c r="D49" s="145">
        <v>592313</v>
      </c>
      <c r="E49" s="145">
        <v>23</v>
      </c>
      <c r="F49" s="145">
        <v>19132</v>
      </c>
      <c r="G49" s="145">
        <v>180</v>
      </c>
      <c r="H49" s="145">
        <v>137582</v>
      </c>
      <c r="I49" s="137">
        <v>0</v>
      </c>
      <c r="J49" s="137">
        <v>0</v>
      </c>
      <c r="K49" s="145">
        <v>5</v>
      </c>
      <c r="L49" s="145">
        <v>1946</v>
      </c>
    </row>
    <row r="50" spans="1:12" ht="11.25" x14ac:dyDescent="0.15">
      <c r="A50" s="52">
        <v>220</v>
      </c>
      <c r="B50" s="42" t="s">
        <v>41</v>
      </c>
      <c r="C50" s="147">
        <v>357</v>
      </c>
      <c r="D50" s="145">
        <v>299840</v>
      </c>
      <c r="E50" s="145">
        <v>15</v>
      </c>
      <c r="F50" s="145">
        <v>12299</v>
      </c>
      <c r="G50" s="145">
        <v>58</v>
      </c>
      <c r="H50" s="145">
        <v>41155</v>
      </c>
      <c r="I50" s="137">
        <v>0</v>
      </c>
      <c r="J50" s="137">
        <v>0</v>
      </c>
      <c r="K50" s="145">
        <v>7</v>
      </c>
      <c r="L50" s="145">
        <v>2496</v>
      </c>
    </row>
    <row r="51" spans="1:12" ht="11.25" x14ac:dyDescent="0.15">
      <c r="A51" s="52">
        <v>221</v>
      </c>
      <c r="B51" s="42" t="s">
        <v>342</v>
      </c>
      <c r="C51" s="147">
        <v>318</v>
      </c>
      <c r="D51" s="145">
        <v>270712</v>
      </c>
      <c r="E51" s="145">
        <v>12</v>
      </c>
      <c r="F51" s="145">
        <v>9566</v>
      </c>
      <c r="G51" s="145">
        <v>81</v>
      </c>
      <c r="H51" s="145">
        <v>62047</v>
      </c>
      <c r="I51" s="137">
        <v>0</v>
      </c>
      <c r="J51" s="137">
        <v>0</v>
      </c>
      <c r="K51" s="145">
        <v>4</v>
      </c>
      <c r="L51" s="145">
        <v>1375</v>
      </c>
    </row>
    <row r="52" spans="1:12" ht="11.25" x14ac:dyDescent="0.15">
      <c r="A52" s="52">
        <v>222</v>
      </c>
      <c r="B52" s="42" t="s">
        <v>136</v>
      </c>
      <c r="C52" s="147">
        <v>220</v>
      </c>
      <c r="D52" s="145">
        <v>186013</v>
      </c>
      <c r="E52" s="145">
        <v>8</v>
      </c>
      <c r="F52" s="145">
        <v>7028</v>
      </c>
      <c r="G52" s="145">
        <v>24</v>
      </c>
      <c r="H52" s="145">
        <v>18475</v>
      </c>
      <c r="I52" s="137">
        <v>0</v>
      </c>
      <c r="J52" s="137">
        <v>0</v>
      </c>
      <c r="K52" s="145">
        <v>7</v>
      </c>
      <c r="L52" s="145">
        <v>2837</v>
      </c>
    </row>
    <row r="53" spans="1:12" ht="11.25" x14ac:dyDescent="0.15">
      <c r="A53" s="52">
        <v>223</v>
      </c>
      <c r="B53" s="42" t="s">
        <v>137</v>
      </c>
      <c r="C53" s="147">
        <v>513</v>
      </c>
      <c r="D53" s="145">
        <v>437168</v>
      </c>
      <c r="E53" s="145">
        <v>37</v>
      </c>
      <c r="F53" s="145">
        <v>31041</v>
      </c>
      <c r="G53" s="145">
        <v>117</v>
      </c>
      <c r="H53" s="145">
        <v>86767</v>
      </c>
      <c r="I53" s="137">
        <v>0</v>
      </c>
      <c r="J53" s="137">
        <v>0</v>
      </c>
      <c r="K53" s="145">
        <v>10</v>
      </c>
      <c r="L53" s="145">
        <v>3948</v>
      </c>
    </row>
    <row r="54" spans="1:12" ht="11.25" x14ac:dyDescent="0.15">
      <c r="A54" s="52">
        <v>224</v>
      </c>
      <c r="B54" s="42" t="s">
        <v>138</v>
      </c>
      <c r="C54" s="147">
        <v>341</v>
      </c>
      <c r="D54" s="145">
        <v>286238</v>
      </c>
      <c r="E54" s="145">
        <v>10</v>
      </c>
      <c r="F54" s="145">
        <v>8590</v>
      </c>
      <c r="G54" s="145">
        <v>73</v>
      </c>
      <c r="H54" s="145">
        <v>53137</v>
      </c>
      <c r="I54" s="137">
        <v>0</v>
      </c>
      <c r="J54" s="137">
        <v>0</v>
      </c>
      <c r="K54" s="145">
        <v>18</v>
      </c>
      <c r="L54" s="145">
        <v>7888</v>
      </c>
    </row>
    <row r="55" spans="1:12" ht="11.25" x14ac:dyDescent="0.15">
      <c r="A55" s="52">
        <v>225</v>
      </c>
      <c r="B55" s="42" t="s">
        <v>139</v>
      </c>
      <c r="C55" s="147">
        <v>228</v>
      </c>
      <c r="D55" s="145">
        <v>192875</v>
      </c>
      <c r="E55" s="145">
        <v>13</v>
      </c>
      <c r="F55" s="145">
        <v>11518</v>
      </c>
      <c r="G55" s="145">
        <v>50</v>
      </c>
      <c r="H55" s="145">
        <v>38694</v>
      </c>
      <c r="I55" s="137">
        <v>0</v>
      </c>
      <c r="J55" s="137">
        <v>0</v>
      </c>
      <c r="K55" s="145">
        <v>9</v>
      </c>
      <c r="L55" s="145">
        <v>3723</v>
      </c>
    </row>
    <row r="56" spans="1:12" ht="11.25" x14ac:dyDescent="0.15">
      <c r="A56" s="52">
        <v>226</v>
      </c>
      <c r="B56" s="42" t="s">
        <v>140</v>
      </c>
      <c r="C56" s="147">
        <v>378</v>
      </c>
      <c r="D56" s="145">
        <v>320325</v>
      </c>
      <c r="E56" s="145">
        <v>23</v>
      </c>
      <c r="F56" s="145">
        <v>19718</v>
      </c>
      <c r="G56" s="145">
        <v>70</v>
      </c>
      <c r="H56" s="145">
        <v>56538</v>
      </c>
      <c r="I56" s="137">
        <v>0</v>
      </c>
      <c r="J56" s="137">
        <v>0</v>
      </c>
      <c r="K56" s="145">
        <v>20</v>
      </c>
      <c r="L56" s="145">
        <v>8568</v>
      </c>
    </row>
    <row r="57" spans="1:12" ht="11.25" x14ac:dyDescent="0.15">
      <c r="A57" s="52">
        <v>227</v>
      </c>
      <c r="B57" s="42" t="s">
        <v>141</v>
      </c>
      <c r="C57" s="147">
        <v>300</v>
      </c>
      <c r="D57" s="145">
        <v>253665</v>
      </c>
      <c r="E57" s="145">
        <v>13</v>
      </c>
      <c r="F57" s="145">
        <v>11128</v>
      </c>
      <c r="G57" s="145">
        <v>62</v>
      </c>
      <c r="H57" s="145">
        <v>48932</v>
      </c>
      <c r="I57" s="137">
        <v>0</v>
      </c>
      <c r="J57" s="137">
        <v>0</v>
      </c>
      <c r="K57" s="145">
        <v>11</v>
      </c>
      <c r="L57" s="145">
        <v>5306</v>
      </c>
    </row>
    <row r="58" spans="1:12" ht="11.25" x14ac:dyDescent="0.15">
      <c r="A58" s="52">
        <v>228</v>
      </c>
      <c r="B58" s="42" t="s">
        <v>142</v>
      </c>
      <c r="C58" s="147">
        <v>278</v>
      </c>
      <c r="D58" s="145">
        <v>236285</v>
      </c>
      <c r="E58" s="145">
        <v>15</v>
      </c>
      <c r="F58" s="145">
        <v>12494</v>
      </c>
      <c r="G58" s="145">
        <v>70</v>
      </c>
      <c r="H58" s="145">
        <v>55040</v>
      </c>
      <c r="I58" s="137">
        <v>0</v>
      </c>
      <c r="J58" s="137">
        <v>0</v>
      </c>
      <c r="K58" s="145">
        <v>7</v>
      </c>
      <c r="L58" s="145">
        <v>3331</v>
      </c>
    </row>
    <row r="59" spans="1:12" ht="11.25" x14ac:dyDescent="0.15">
      <c r="A59" s="52">
        <v>229</v>
      </c>
      <c r="B59" s="42" t="s">
        <v>143</v>
      </c>
      <c r="C59" s="147">
        <v>561</v>
      </c>
      <c r="D59" s="145">
        <v>476926</v>
      </c>
      <c r="E59" s="145">
        <v>17</v>
      </c>
      <c r="F59" s="145">
        <v>104056</v>
      </c>
      <c r="G59" s="145">
        <v>149</v>
      </c>
      <c r="H59" s="145">
        <v>115900</v>
      </c>
      <c r="I59" s="137">
        <v>0</v>
      </c>
      <c r="J59" s="137">
        <v>0</v>
      </c>
      <c r="K59" s="145">
        <v>13</v>
      </c>
      <c r="L59" s="145">
        <v>5246</v>
      </c>
    </row>
    <row r="60" spans="1:12" ht="11.25" x14ac:dyDescent="0.15">
      <c r="A60" s="52">
        <v>301</v>
      </c>
      <c r="B60" s="42" t="s">
        <v>82</v>
      </c>
      <c r="C60" s="147">
        <v>190</v>
      </c>
      <c r="D60" s="145">
        <v>160040</v>
      </c>
      <c r="E60" s="145">
        <v>3</v>
      </c>
      <c r="F60" s="145">
        <v>2343</v>
      </c>
      <c r="G60" s="145">
        <v>71</v>
      </c>
      <c r="H60" s="145">
        <v>53853</v>
      </c>
      <c r="I60" s="137">
        <v>0</v>
      </c>
      <c r="J60" s="137">
        <v>0</v>
      </c>
      <c r="K60" s="137">
        <v>0</v>
      </c>
      <c r="L60" s="137">
        <v>0</v>
      </c>
    </row>
    <row r="61" spans="1:12" ht="11.25" x14ac:dyDescent="0.15">
      <c r="A61" s="52">
        <v>365</v>
      </c>
      <c r="B61" s="42" t="s">
        <v>144</v>
      </c>
      <c r="C61" s="147">
        <v>186</v>
      </c>
      <c r="D61" s="145">
        <v>156114</v>
      </c>
      <c r="E61" s="145">
        <v>8</v>
      </c>
      <c r="F61" s="145">
        <v>7419</v>
      </c>
      <c r="G61" s="145">
        <v>35</v>
      </c>
      <c r="H61" s="145">
        <v>26873</v>
      </c>
      <c r="I61" s="137">
        <v>0</v>
      </c>
      <c r="J61" s="137">
        <v>0</v>
      </c>
      <c r="K61" s="145">
        <v>8</v>
      </c>
      <c r="L61" s="145">
        <v>3682</v>
      </c>
    </row>
    <row r="62" spans="1:12" ht="11.25" x14ac:dyDescent="0.15">
      <c r="A62" s="52">
        <v>381</v>
      </c>
      <c r="B62" s="42" t="s">
        <v>83</v>
      </c>
      <c r="C62" s="147">
        <v>246</v>
      </c>
      <c r="D62" s="145">
        <v>207274</v>
      </c>
      <c r="E62" s="145">
        <v>8</v>
      </c>
      <c r="F62" s="145">
        <v>6638</v>
      </c>
      <c r="G62" s="145">
        <v>34</v>
      </c>
      <c r="H62" s="145">
        <v>25440</v>
      </c>
      <c r="I62" s="137">
        <v>0</v>
      </c>
      <c r="J62" s="137">
        <v>0</v>
      </c>
      <c r="K62" s="145">
        <v>3</v>
      </c>
      <c r="L62" s="145">
        <v>1310</v>
      </c>
    </row>
    <row r="63" spans="1:12" ht="11.25" x14ac:dyDescent="0.15">
      <c r="A63" s="52">
        <v>382</v>
      </c>
      <c r="B63" s="42" t="s">
        <v>84</v>
      </c>
      <c r="C63" s="147">
        <v>227</v>
      </c>
      <c r="D63" s="145">
        <v>192330</v>
      </c>
      <c r="E63" s="145">
        <v>4</v>
      </c>
      <c r="F63" s="145">
        <v>3319</v>
      </c>
      <c r="G63" s="145">
        <v>52</v>
      </c>
      <c r="H63" s="145">
        <v>39842</v>
      </c>
      <c r="I63" s="137">
        <v>0</v>
      </c>
      <c r="J63" s="137">
        <v>0</v>
      </c>
      <c r="K63" s="145">
        <v>1</v>
      </c>
      <c r="L63" s="145">
        <v>417</v>
      </c>
    </row>
    <row r="64" spans="1:12" ht="11.25" x14ac:dyDescent="0.15">
      <c r="A64" s="52">
        <v>442</v>
      </c>
      <c r="B64" s="42" t="s">
        <v>85</v>
      </c>
      <c r="C64" s="147">
        <v>102</v>
      </c>
      <c r="D64" s="145">
        <v>86675</v>
      </c>
      <c r="E64" s="145">
        <v>3</v>
      </c>
      <c r="F64" s="145">
        <v>2343</v>
      </c>
      <c r="G64" s="145">
        <v>22</v>
      </c>
      <c r="H64" s="145">
        <v>17651</v>
      </c>
      <c r="I64" s="137">
        <v>0</v>
      </c>
      <c r="J64" s="137">
        <v>0</v>
      </c>
      <c r="K64" s="145">
        <v>4</v>
      </c>
      <c r="L64" s="145">
        <v>2133</v>
      </c>
    </row>
    <row r="65" spans="1:12" ht="11.25" x14ac:dyDescent="0.15">
      <c r="A65" s="52">
        <v>443</v>
      </c>
      <c r="B65" s="42" t="s">
        <v>86</v>
      </c>
      <c r="C65" s="147">
        <v>128</v>
      </c>
      <c r="D65" s="145">
        <v>107473</v>
      </c>
      <c r="E65" s="145">
        <v>3</v>
      </c>
      <c r="F65" s="145">
        <v>2343</v>
      </c>
      <c r="G65" s="145">
        <v>37</v>
      </c>
      <c r="H65" s="145">
        <v>28232</v>
      </c>
      <c r="I65" s="137">
        <v>0</v>
      </c>
      <c r="J65" s="137">
        <v>0</v>
      </c>
      <c r="K65" s="145">
        <v>2</v>
      </c>
      <c r="L65" s="145">
        <v>598</v>
      </c>
    </row>
    <row r="66" spans="1:12" ht="11.25" x14ac:dyDescent="0.15">
      <c r="A66" s="53">
        <v>446</v>
      </c>
      <c r="B66" s="42" t="s">
        <v>145</v>
      </c>
      <c r="C66" s="147">
        <v>89</v>
      </c>
      <c r="D66" s="145">
        <v>73836</v>
      </c>
      <c r="E66" s="145">
        <v>3</v>
      </c>
      <c r="F66" s="145">
        <v>2733</v>
      </c>
      <c r="G66" s="145">
        <v>23</v>
      </c>
      <c r="H66" s="145">
        <v>17620</v>
      </c>
      <c r="I66" s="137">
        <v>0</v>
      </c>
      <c r="J66" s="137">
        <v>0</v>
      </c>
      <c r="K66" s="145">
        <v>1</v>
      </c>
      <c r="L66" s="145">
        <v>406</v>
      </c>
    </row>
    <row r="67" spans="1:12" ht="11.25" x14ac:dyDescent="0.15">
      <c r="A67" s="53">
        <v>464</v>
      </c>
      <c r="B67" s="42" t="s">
        <v>87</v>
      </c>
      <c r="C67" s="147">
        <v>225</v>
      </c>
      <c r="D67" s="145">
        <v>192191</v>
      </c>
      <c r="E67" s="145">
        <v>4</v>
      </c>
      <c r="F67" s="145">
        <v>3514</v>
      </c>
      <c r="G67" s="145">
        <v>84</v>
      </c>
      <c r="H67" s="145">
        <v>66177</v>
      </c>
      <c r="I67" s="137">
        <v>0</v>
      </c>
      <c r="J67" s="137">
        <v>0</v>
      </c>
      <c r="K67" s="145">
        <v>6</v>
      </c>
      <c r="L67" s="145">
        <v>1893</v>
      </c>
    </row>
    <row r="68" spans="1:12" ht="11.25" x14ac:dyDescent="0.15">
      <c r="A68" s="53">
        <v>481</v>
      </c>
      <c r="B68" s="42" t="s">
        <v>88</v>
      </c>
      <c r="C68" s="147">
        <v>136</v>
      </c>
      <c r="D68" s="145">
        <v>113873</v>
      </c>
      <c r="E68" s="145">
        <v>8</v>
      </c>
      <c r="F68" s="145">
        <v>6442</v>
      </c>
      <c r="G68" s="145">
        <v>22</v>
      </c>
      <c r="H68" s="145">
        <v>15747</v>
      </c>
      <c r="I68" s="137">
        <v>0</v>
      </c>
      <c r="J68" s="137">
        <v>0</v>
      </c>
      <c r="K68" s="145">
        <v>2</v>
      </c>
      <c r="L68" s="145">
        <v>881</v>
      </c>
    </row>
    <row r="69" spans="1:12" ht="11.25" x14ac:dyDescent="0.15">
      <c r="A69" s="53">
        <v>501</v>
      </c>
      <c r="B69" s="42" t="s">
        <v>89</v>
      </c>
      <c r="C69" s="147">
        <v>148</v>
      </c>
      <c r="D69" s="145">
        <v>127985</v>
      </c>
      <c r="E69" s="145">
        <v>7</v>
      </c>
      <c r="F69" s="145">
        <v>5662</v>
      </c>
      <c r="G69" s="145">
        <v>22</v>
      </c>
      <c r="H69" s="145">
        <v>16721</v>
      </c>
      <c r="I69" s="137">
        <v>0</v>
      </c>
      <c r="J69" s="137">
        <v>0</v>
      </c>
      <c r="K69" s="145">
        <v>5</v>
      </c>
      <c r="L69" s="145">
        <v>2316</v>
      </c>
    </row>
    <row r="70" spans="1:12" ht="11.25" x14ac:dyDescent="0.15">
      <c r="A70" s="53">
        <v>585</v>
      </c>
      <c r="B70" s="42" t="s">
        <v>146</v>
      </c>
      <c r="C70" s="147">
        <v>136</v>
      </c>
      <c r="D70" s="145">
        <v>113482</v>
      </c>
      <c r="E70" s="145">
        <v>10</v>
      </c>
      <c r="F70" s="145">
        <v>8395</v>
      </c>
      <c r="G70" s="145">
        <v>23</v>
      </c>
      <c r="H70" s="145">
        <v>18539</v>
      </c>
      <c r="I70" s="137">
        <v>0</v>
      </c>
      <c r="J70" s="137">
        <v>0</v>
      </c>
      <c r="K70" s="145">
        <v>2</v>
      </c>
      <c r="L70" s="145">
        <v>1059</v>
      </c>
    </row>
    <row r="71" spans="1:12" ht="11.25" x14ac:dyDescent="0.15">
      <c r="A71" s="53">
        <v>586</v>
      </c>
      <c r="B71" s="42" t="s">
        <v>147</v>
      </c>
      <c r="C71" s="147">
        <v>108</v>
      </c>
      <c r="D71" s="145">
        <v>90654</v>
      </c>
      <c r="E71" s="145">
        <v>6</v>
      </c>
      <c r="F71" s="145">
        <v>5076</v>
      </c>
      <c r="G71" s="145">
        <v>31</v>
      </c>
      <c r="H71" s="145">
        <v>24060</v>
      </c>
      <c r="I71" s="137">
        <v>0</v>
      </c>
      <c r="J71" s="137">
        <v>0</v>
      </c>
      <c r="K71" s="137">
        <v>0</v>
      </c>
      <c r="L71" s="137">
        <v>0</v>
      </c>
    </row>
    <row r="72" spans="1:12" ht="6" customHeight="1" x14ac:dyDescent="0.15">
      <c r="A72" s="67"/>
      <c r="B72" s="67"/>
      <c r="C72" s="68"/>
      <c r="D72" s="61"/>
      <c r="E72" s="61"/>
      <c r="F72" s="61"/>
      <c r="G72" s="61"/>
      <c r="H72" s="61"/>
      <c r="I72" s="61"/>
      <c r="J72" s="61"/>
      <c r="K72" s="61"/>
      <c r="L72" s="61"/>
    </row>
    <row r="73" spans="1:12" ht="11.25" x14ac:dyDescent="0.15">
      <c r="B73" s="151"/>
      <c r="C73" s="151"/>
      <c r="E73" s="151"/>
      <c r="F73" s="69"/>
    </row>
    <row r="74" spans="1:12" ht="11.25" x14ac:dyDescent="0.15">
      <c r="A74" s="152"/>
      <c r="B74" s="153"/>
      <c r="C74" s="153"/>
      <c r="E74" s="153"/>
      <c r="F74" s="153"/>
    </row>
    <row r="75" spans="1:12" ht="11.25" x14ac:dyDescent="0.15">
      <c r="A75" s="152"/>
    </row>
    <row r="76" spans="1:12" ht="11.25" x14ac:dyDescent="0.15">
      <c r="A76" s="152"/>
    </row>
    <row r="77" spans="1:12" ht="11.25" x14ac:dyDescent="0.15">
      <c r="A77" s="152"/>
    </row>
  </sheetData>
  <mergeCells count="6">
    <mergeCell ref="K4:L4"/>
    <mergeCell ref="A4:B5"/>
    <mergeCell ref="C4:D4"/>
    <mergeCell ref="E4:F4"/>
    <mergeCell ref="G4:H4"/>
    <mergeCell ref="I4:J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5" fitToWidth="2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74"/>
  <sheetViews>
    <sheetView zoomScaleNormal="100" workbookViewId="0">
      <selection activeCell="L14" sqref="L14"/>
    </sheetView>
  </sheetViews>
  <sheetFormatPr defaultColWidth="7.7109375" defaultRowHeight="12" customHeight="1" x14ac:dyDescent="0.15"/>
  <cols>
    <col min="1" max="1" width="4.7109375" style="40" customWidth="1"/>
    <col min="2" max="2" width="10.7109375" style="40" customWidth="1"/>
    <col min="3" max="3" width="10.140625" style="40" customWidth="1"/>
    <col min="4" max="4" width="10.28515625" style="40" bestFit="1" customWidth="1"/>
    <col min="5" max="7" width="10.140625" style="40" customWidth="1"/>
    <col min="8" max="8" width="10.28515625" style="40" bestFit="1" customWidth="1"/>
    <col min="9" max="13" width="10.140625" style="40" customWidth="1"/>
    <col min="14" max="14" width="7.7109375" style="40" customWidth="1"/>
    <col min="15" max="16384" width="7.7109375" style="40"/>
  </cols>
  <sheetData>
    <row r="1" spans="1:13" s="36" customFormat="1" ht="17.25" x14ac:dyDescent="0.2"/>
    <row r="2" spans="1:13" s="38" customFormat="1" ht="14.25" x14ac:dyDescent="0.15">
      <c r="A2" s="37" t="s">
        <v>309</v>
      </c>
    </row>
    <row r="3" spans="1:13" ht="11.25" x14ac:dyDescent="0.15">
      <c r="A3" s="39"/>
      <c r="J3" s="41" t="s">
        <v>161</v>
      </c>
    </row>
    <row r="4" spans="1:13" ht="13.5" customHeight="1" x14ac:dyDescent="0.15">
      <c r="A4" s="251" t="s">
        <v>102</v>
      </c>
      <c r="B4" s="252"/>
      <c r="C4" s="249" t="s">
        <v>198</v>
      </c>
      <c r="D4" s="255"/>
      <c r="E4" s="249" t="s">
        <v>310</v>
      </c>
      <c r="F4" s="255"/>
      <c r="G4" s="249" t="s">
        <v>300</v>
      </c>
      <c r="H4" s="255"/>
      <c r="I4" s="249" t="s">
        <v>302</v>
      </c>
      <c r="J4" s="250"/>
      <c r="K4" s="42"/>
      <c r="L4" s="42"/>
      <c r="M4" s="42"/>
    </row>
    <row r="5" spans="1:13" ht="13.5" customHeight="1" x14ac:dyDescent="0.15">
      <c r="A5" s="253"/>
      <c r="B5" s="254"/>
      <c r="C5" s="43" t="s">
        <v>97</v>
      </c>
      <c r="D5" s="43" t="s">
        <v>98</v>
      </c>
      <c r="E5" s="43" t="s">
        <v>97</v>
      </c>
      <c r="F5" s="43" t="s">
        <v>98</v>
      </c>
      <c r="G5" s="43" t="s">
        <v>97</v>
      </c>
      <c r="H5" s="43" t="s">
        <v>98</v>
      </c>
      <c r="I5" s="43" t="s">
        <v>97</v>
      </c>
      <c r="J5" s="43" t="s">
        <v>98</v>
      </c>
      <c r="K5" s="42"/>
      <c r="L5" s="42"/>
      <c r="M5" s="42"/>
    </row>
    <row r="6" spans="1:13" ht="11.25" x14ac:dyDescent="0.15">
      <c r="B6" s="47" t="s">
        <v>395</v>
      </c>
      <c r="C6" s="44">
        <v>43962</v>
      </c>
      <c r="D6" s="45">
        <v>38454250</v>
      </c>
      <c r="E6" s="48">
        <v>21</v>
      </c>
      <c r="F6" s="48">
        <v>2680</v>
      </c>
      <c r="G6" s="45">
        <v>43941</v>
      </c>
      <c r="H6" s="45">
        <v>38451570</v>
      </c>
      <c r="I6" s="46" t="s">
        <v>151</v>
      </c>
      <c r="J6" s="46" t="s">
        <v>151</v>
      </c>
    </row>
    <row r="7" spans="1:13" ht="11.25" x14ac:dyDescent="0.15">
      <c r="B7" s="47" t="s">
        <v>360</v>
      </c>
      <c r="C7" s="45">
        <v>44721</v>
      </c>
      <c r="D7" s="45">
        <v>39094289</v>
      </c>
      <c r="E7" s="48">
        <v>10</v>
      </c>
      <c r="F7" s="48">
        <v>1319</v>
      </c>
      <c r="G7" s="45">
        <v>44711</v>
      </c>
      <c r="H7" s="45">
        <v>39092970</v>
      </c>
      <c r="I7" s="48">
        <v>0</v>
      </c>
      <c r="J7" s="51">
        <v>0</v>
      </c>
    </row>
    <row r="8" spans="1:13" ht="11.25" x14ac:dyDescent="0.15">
      <c r="B8" s="49" t="s">
        <v>357</v>
      </c>
      <c r="C8" s="50">
        <v>45534</v>
      </c>
      <c r="D8" s="51">
        <v>39779240</v>
      </c>
      <c r="E8" s="51">
        <v>6</v>
      </c>
      <c r="F8" s="51">
        <v>920</v>
      </c>
      <c r="G8" s="51">
        <v>45528</v>
      </c>
      <c r="H8" s="51">
        <v>39778321</v>
      </c>
      <c r="I8" s="48">
        <v>0</v>
      </c>
      <c r="J8" s="51">
        <v>0</v>
      </c>
    </row>
    <row r="9" spans="1:13" ht="11.25" x14ac:dyDescent="0.15">
      <c r="B9" s="49" t="s">
        <v>361</v>
      </c>
      <c r="C9" s="50">
        <v>46499</v>
      </c>
      <c r="D9" s="51">
        <v>40641424</v>
      </c>
      <c r="E9" s="51">
        <v>3</v>
      </c>
      <c r="F9" s="51">
        <v>0</v>
      </c>
      <c r="G9" s="51">
        <v>46496</v>
      </c>
      <c r="H9" s="51">
        <v>40641424</v>
      </c>
      <c r="I9" s="48">
        <v>0</v>
      </c>
      <c r="J9" s="51">
        <v>0</v>
      </c>
    </row>
    <row r="10" spans="1:13" ht="11.25" x14ac:dyDescent="0.15">
      <c r="B10" s="80" t="s">
        <v>396</v>
      </c>
      <c r="C10" s="50">
        <f>E10+G10+I10</f>
        <v>47518</v>
      </c>
      <c r="D10" s="51">
        <f>F10+H10+J10</f>
        <v>41438201</v>
      </c>
      <c r="E10" s="51">
        <f t="shared" ref="E10:J10" si="0">SUM(E12:E22)</f>
        <v>0</v>
      </c>
      <c r="F10" s="51">
        <f t="shared" si="0"/>
        <v>0</v>
      </c>
      <c r="G10" s="51">
        <f t="shared" si="0"/>
        <v>47518</v>
      </c>
      <c r="H10" s="51">
        <v>41438201</v>
      </c>
      <c r="I10" s="48">
        <f t="shared" si="0"/>
        <v>0</v>
      </c>
      <c r="J10" s="51">
        <f t="shared" si="0"/>
        <v>0</v>
      </c>
    </row>
    <row r="11" spans="1:13" ht="7.5" customHeight="1" x14ac:dyDescent="0.15">
      <c r="B11" s="42"/>
      <c r="C11" s="44"/>
      <c r="D11" s="48"/>
      <c r="E11" s="48"/>
      <c r="F11" s="48"/>
      <c r="G11" s="45"/>
      <c r="H11" s="48"/>
      <c r="I11" s="45"/>
      <c r="J11" s="48"/>
      <c r="K11" s="42"/>
    </row>
    <row r="12" spans="1:13" ht="11.25" x14ac:dyDescent="0.15">
      <c r="A12" s="52"/>
      <c r="B12" s="42" t="s">
        <v>90</v>
      </c>
      <c r="C12" s="144">
        <f>SUM(C33,C35,C37)</f>
        <v>8101</v>
      </c>
      <c r="D12" s="146">
        <f t="shared" ref="D12" si="1">SUM(D33,D35,D37)</f>
        <v>7075548</v>
      </c>
      <c r="E12" s="137">
        <f t="shared" ref="E12:H12" si="2">SUM(E33,E35,E37)</f>
        <v>0</v>
      </c>
      <c r="F12" s="137">
        <f t="shared" si="2"/>
        <v>0</v>
      </c>
      <c r="G12" s="146">
        <f t="shared" si="2"/>
        <v>8101</v>
      </c>
      <c r="H12" s="146">
        <f t="shared" si="2"/>
        <v>7075548</v>
      </c>
      <c r="I12" s="48">
        <v>0</v>
      </c>
      <c r="J12" s="48">
        <v>0</v>
      </c>
    </row>
    <row r="13" spans="1:13" ht="11.25" x14ac:dyDescent="0.15">
      <c r="A13" s="52"/>
      <c r="B13" s="42" t="s">
        <v>91</v>
      </c>
      <c r="C13" s="144">
        <f t="shared" ref="C13:D13" si="3">SUM(C38,C44,C47,C49,C60)</f>
        <v>5241</v>
      </c>
      <c r="D13" s="146">
        <f t="shared" si="3"/>
        <v>4575759</v>
      </c>
      <c r="E13" s="137">
        <f t="shared" ref="E13:H13" si="4">SUM(E38,E44,E47,E49,E60)</f>
        <v>0</v>
      </c>
      <c r="F13" s="137">
        <f t="shared" si="4"/>
        <v>0</v>
      </c>
      <c r="G13" s="146">
        <f t="shared" si="4"/>
        <v>5241</v>
      </c>
      <c r="H13" s="146">
        <f t="shared" si="4"/>
        <v>4575759</v>
      </c>
      <c r="I13" s="48">
        <v>0</v>
      </c>
      <c r="J13" s="48">
        <v>0</v>
      </c>
    </row>
    <row r="14" spans="1:13" ht="11.25" x14ac:dyDescent="0.15">
      <c r="A14" s="52"/>
      <c r="B14" s="42" t="s">
        <v>92</v>
      </c>
      <c r="C14" s="144">
        <f t="shared" ref="C14:D14" si="5">SUM(C34,C41,C46,C62,C63)</f>
        <v>5693</v>
      </c>
      <c r="D14" s="146">
        <f t="shared" si="5"/>
        <v>4933080</v>
      </c>
      <c r="E14" s="137">
        <f t="shared" ref="E14:H14" si="6">SUM(E34,E41,E46,E62,E63)</f>
        <v>0</v>
      </c>
      <c r="F14" s="137">
        <f t="shared" si="6"/>
        <v>0</v>
      </c>
      <c r="G14" s="146">
        <f t="shared" si="6"/>
        <v>5693</v>
      </c>
      <c r="H14" s="146">
        <f t="shared" si="6"/>
        <v>4933080</v>
      </c>
      <c r="I14" s="48">
        <v>0</v>
      </c>
      <c r="J14" s="48">
        <v>0</v>
      </c>
    </row>
    <row r="15" spans="1:13" ht="11.25" x14ac:dyDescent="0.15">
      <c r="A15" s="52"/>
      <c r="B15" s="42" t="s">
        <v>93</v>
      </c>
      <c r="C15" s="144">
        <f t="shared" ref="C15:D15" si="7">SUM(C43,C45,C48,C50,C58,C61)</f>
        <v>2581</v>
      </c>
      <c r="D15" s="146">
        <f t="shared" si="7"/>
        <v>2245321</v>
      </c>
      <c r="E15" s="137">
        <f t="shared" ref="E15:H15" si="8">SUM(E43,E45,E48,E50,E58,E61)</f>
        <v>0</v>
      </c>
      <c r="F15" s="137">
        <f t="shared" si="8"/>
        <v>0</v>
      </c>
      <c r="G15" s="146">
        <f t="shared" si="8"/>
        <v>2581</v>
      </c>
      <c r="H15" s="146">
        <f t="shared" si="8"/>
        <v>2245321</v>
      </c>
      <c r="I15" s="48">
        <v>0</v>
      </c>
      <c r="J15" s="48">
        <v>0</v>
      </c>
    </row>
    <row r="16" spans="1:13" ht="11.25" x14ac:dyDescent="0.15">
      <c r="A16" s="52"/>
      <c r="B16" s="42" t="s">
        <v>94</v>
      </c>
      <c r="C16" s="144">
        <f t="shared" ref="C16:D16" si="9">SUM(C32,C66,C64,C65)</f>
        <v>5061</v>
      </c>
      <c r="D16" s="146">
        <f t="shared" si="9"/>
        <v>4410176</v>
      </c>
      <c r="E16" s="137">
        <f t="shared" ref="E16:H16" si="10">SUM(E32,E66,E64,E65)</f>
        <v>0</v>
      </c>
      <c r="F16" s="137">
        <f t="shared" si="10"/>
        <v>0</v>
      </c>
      <c r="G16" s="146">
        <f t="shared" si="10"/>
        <v>5061</v>
      </c>
      <c r="H16" s="146">
        <f t="shared" si="10"/>
        <v>4410176</v>
      </c>
      <c r="I16" s="48">
        <v>0</v>
      </c>
      <c r="J16" s="48">
        <v>0</v>
      </c>
    </row>
    <row r="17" spans="1:13" ht="11.25" x14ac:dyDescent="0.15">
      <c r="A17" s="52"/>
      <c r="B17" s="42" t="s">
        <v>95</v>
      </c>
      <c r="C17" s="144">
        <f t="shared" ref="C17:D17" si="11">SUM(C39,C59,C42,C57,C67,C68,C69)</f>
        <v>2978</v>
      </c>
      <c r="D17" s="146">
        <f t="shared" si="11"/>
        <v>2591520</v>
      </c>
      <c r="E17" s="137">
        <f t="shared" ref="E17:H17" si="12">SUM(E39,E59,E42,E57,E67,E68,E69)</f>
        <v>0</v>
      </c>
      <c r="F17" s="137">
        <f t="shared" si="12"/>
        <v>0</v>
      </c>
      <c r="G17" s="146">
        <f t="shared" si="12"/>
        <v>2978</v>
      </c>
      <c r="H17" s="146">
        <f t="shared" si="12"/>
        <v>2591520</v>
      </c>
      <c r="I17" s="48">
        <v>0</v>
      </c>
      <c r="J17" s="48">
        <v>0</v>
      </c>
    </row>
    <row r="18" spans="1:13" ht="11.25" x14ac:dyDescent="0.15">
      <c r="A18" s="53"/>
      <c r="B18" s="42" t="s">
        <v>305</v>
      </c>
      <c r="C18" s="144">
        <f t="shared" ref="C18:D18" si="13">SUM(C40,C52,C55,C70,C71)</f>
        <v>1668</v>
      </c>
      <c r="D18" s="146">
        <f t="shared" si="13"/>
        <v>1435245</v>
      </c>
      <c r="E18" s="137">
        <f t="shared" ref="E18:H18" si="14">SUM(E40,E52,E55,E70,E71)</f>
        <v>0</v>
      </c>
      <c r="F18" s="137">
        <f t="shared" si="14"/>
        <v>0</v>
      </c>
      <c r="G18" s="146">
        <f t="shared" si="14"/>
        <v>1668</v>
      </c>
      <c r="H18" s="146">
        <f t="shared" si="14"/>
        <v>1435245</v>
      </c>
      <c r="I18" s="48">
        <v>0</v>
      </c>
      <c r="J18" s="48">
        <v>0</v>
      </c>
    </row>
    <row r="19" spans="1:13" ht="11.25" x14ac:dyDescent="0.15">
      <c r="A19" s="52"/>
      <c r="B19" s="42" t="s">
        <v>306</v>
      </c>
      <c r="C19" s="144">
        <f t="shared" ref="C19:D19" si="15">SUM(C51,C53)</f>
        <v>1229</v>
      </c>
      <c r="D19" s="146">
        <f t="shared" si="15"/>
        <v>1077378</v>
      </c>
      <c r="E19" s="137">
        <f t="shared" ref="E19:H19" si="16">SUM(E51,E53)</f>
        <v>0</v>
      </c>
      <c r="F19" s="137">
        <f t="shared" si="16"/>
        <v>0</v>
      </c>
      <c r="G19" s="146">
        <f t="shared" si="16"/>
        <v>1229</v>
      </c>
      <c r="H19" s="146">
        <f t="shared" si="16"/>
        <v>1077378</v>
      </c>
      <c r="I19" s="48">
        <v>0</v>
      </c>
      <c r="J19" s="48">
        <v>0</v>
      </c>
    </row>
    <row r="20" spans="1:13" ht="11.25" x14ac:dyDescent="0.15">
      <c r="A20" s="52"/>
      <c r="B20" s="42" t="s">
        <v>307</v>
      </c>
      <c r="C20" s="144">
        <f t="shared" ref="C20:D20" si="17">SUM(C36,C54,C56)</f>
        <v>1432</v>
      </c>
      <c r="D20" s="146">
        <f t="shared" si="17"/>
        <v>1257783</v>
      </c>
      <c r="E20" s="137">
        <f t="shared" ref="E20:H20" si="18">SUM(E36,E54,E56)</f>
        <v>0</v>
      </c>
      <c r="F20" s="137">
        <f t="shared" si="18"/>
        <v>0</v>
      </c>
      <c r="G20" s="146">
        <f t="shared" si="18"/>
        <v>1432</v>
      </c>
      <c r="H20" s="146">
        <f t="shared" si="18"/>
        <v>1257783</v>
      </c>
      <c r="I20" s="48">
        <v>0</v>
      </c>
      <c r="J20" s="48">
        <v>0</v>
      </c>
    </row>
    <row r="21" spans="1:13" ht="7.5" customHeight="1" x14ac:dyDescent="0.15">
      <c r="B21" s="42"/>
      <c r="C21" s="44"/>
      <c r="D21" s="48"/>
      <c r="E21" s="48"/>
      <c r="F21" s="48"/>
      <c r="G21" s="48"/>
      <c r="H21" s="48"/>
      <c r="I21" s="48"/>
      <c r="J21" s="48"/>
    </row>
    <row r="22" spans="1:13" ht="11.25" x14ac:dyDescent="0.15">
      <c r="A22" s="42">
        <v>100</v>
      </c>
      <c r="B22" s="40" t="s">
        <v>135</v>
      </c>
      <c r="C22" s="141">
        <f>E22+G22+I22</f>
        <v>13534</v>
      </c>
      <c r="D22" s="48">
        <f>F22+H22+J22</f>
        <v>11836392</v>
      </c>
      <c r="E22" s="48">
        <f t="shared" ref="E22:F22" si="19">SUM(E23:E31)</f>
        <v>0</v>
      </c>
      <c r="F22" s="48">
        <f t="shared" si="19"/>
        <v>0</v>
      </c>
      <c r="G22" s="48">
        <f>SUM(G23:G31)</f>
        <v>13534</v>
      </c>
      <c r="H22" s="48">
        <v>11836392</v>
      </c>
      <c r="I22" s="48">
        <f t="shared" ref="I22:J22" si="20">SUM(I23:I31)</f>
        <v>0</v>
      </c>
      <c r="J22" s="48">
        <f t="shared" si="20"/>
        <v>0</v>
      </c>
      <c r="M22" s="54"/>
    </row>
    <row r="23" spans="1:13" s="57" customFormat="1" ht="11.25" x14ac:dyDescent="0.15">
      <c r="A23" s="55">
        <v>101</v>
      </c>
      <c r="B23" s="56" t="s">
        <v>15</v>
      </c>
      <c r="C23" s="44">
        <f t="shared" ref="C23:C71" si="21">E23+G23+I23</f>
        <v>1333</v>
      </c>
      <c r="D23" s="48">
        <f t="shared" ref="D23:D71" si="22">F23+H23+J23</f>
        <v>1166486</v>
      </c>
      <c r="E23" s="48">
        <v>0</v>
      </c>
      <c r="F23" s="48">
        <v>0</v>
      </c>
      <c r="G23" s="48">
        <v>1333</v>
      </c>
      <c r="H23" s="48">
        <v>1166486</v>
      </c>
      <c r="I23" s="48">
        <v>0</v>
      </c>
      <c r="J23" s="48">
        <v>0</v>
      </c>
      <c r="L23" s="40"/>
      <c r="M23" s="58"/>
    </row>
    <row r="24" spans="1:13" s="57" customFormat="1" ht="11.25" x14ac:dyDescent="0.15">
      <c r="A24" s="55">
        <v>102</v>
      </c>
      <c r="B24" s="56" t="s">
        <v>16</v>
      </c>
      <c r="C24" s="44">
        <f t="shared" si="21"/>
        <v>924</v>
      </c>
      <c r="D24" s="48">
        <f t="shared" si="22"/>
        <v>808573</v>
      </c>
      <c r="E24" s="48">
        <v>0</v>
      </c>
      <c r="F24" s="48">
        <v>0</v>
      </c>
      <c r="G24" s="48">
        <v>924</v>
      </c>
      <c r="H24" s="48">
        <v>808573</v>
      </c>
      <c r="I24" s="48">
        <v>0</v>
      </c>
      <c r="J24" s="48">
        <v>0</v>
      </c>
      <c r="L24" s="40"/>
      <c r="M24" s="58"/>
    </row>
    <row r="25" spans="1:13" s="57" customFormat="1" ht="11.25" x14ac:dyDescent="0.15">
      <c r="A25" s="55">
        <v>105</v>
      </c>
      <c r="B25" s="56" t="s">
        <v>17</v>
      </c>
      <c r="C25" s="44">
        <f t="shared" si="21"/>
        <v>1089</v>
      </c>
      <c r="D25" s="48">
        <f t="shared" si="22"/>
        <v>949552</v>
      </c>
      <c r="E25" s="48">
        <v>0</v>
      </c>
      <c r="F25" s="48">
        <v>0</v>
      </c>
      <c r="G25" s="48">
        <v>1089</v>
      </c>
      <c r="H25" s="48">
        <v>949552</v>
      </c>
      <c r="I25" s="48">
        <v>0</v>
      </c>
      <c r="J25" s="48">
        <v>0</v>
      </c>
      <c r="L25" s="40"/>
      <c r="M25" s="58"/>
    </row>
    <row r="26" spans="1:13" s="57" customFormat="1" ht="11.25" x14ac:dyDescent="0.15">
      <c r="A26" s="55">
        <v>106</v>
      </c>
      <c r="B26" s="56" t="s">
        <v>18</v>
      </c>
      <c r="C26" s="44">
        <f t="shared" si="21"/>
        <v>1100</v>
      </c>
      <c r="D26" s="48">
        <f t="shared" si="22"/>
        <v>953671</v>
      </c>
      <c r="E26" s="48">
        <v>0</v>
      </c>
      <c r="F26" s="48">
        <v>0</v>
      </c>
      <c r="G26" s="48">
        <v>1100</v>
      </c>
      <c r="H26" s="48">
        <v>953671</v>
      </c>
      <c r="I26" s="48">
        <v>0</v>
      </c>
      <c r="J26" s="48">
        <v>0</v>
      </c>
      <c r="L26" s="40"/>
      <c r="M26" s="58"/>
    </row>
    <row r="27" spans="1:13" s="57" customFormat="1" ht="11.25" x14ac:dyDescent="0.15">
      <c r="A27" s="55">
        <v>107</v>
      </c>
      <c r="B27" s="56" t="s">
        <v>81</v>
      </c>
      <c r="C27" s="44">
        <f t="shared" si="21"/>
        <v>1501</v>
      </c>
      <c r="D27" s="48">
        <f t="shared" si="22"/>
        <v>1311640</v>
      </c>
      <c r="E27" s="48">
        <v>0</v>
      </c>
      <c r="F27" s="48">
        <v>0</v>
      </c>
      <c r="G27" s="48">
        <v>1501</v>
      </c>
      <c r="H27" s="48">
        <v>1311640</v>
      </c>
      <c r="I27" s="48">
        <v>0</v>
      </c>
      <c r="J27" s="48">
        <v>0</v>
      </c>
      <c r="L27" s="40"/>
      <c r="M27" s="58"/>
    </row>
    <row r="28" spans="1:13" s="57" customFormat="1" ht="11.25" x14ac:dyDescent="0.15">
      <c r="A28" s="55">
        <v>108</v>
      </c>
      <c r="B28" s="56" t="s">
        <v>19</v>
      </c>
      <c r="C28" s="44">
        <f t="shared" si="21"/>
        <v>1964</v>
      </c>
      <c r="D28" s="48">
        <f t="shared" si="22"/>
        <v>1719184</v>
      </c>
      <c r="E28" s="48">
        <v>0</v>
      </c>
      <c r="F28" s="48">
        <v>0</v>
      </c>
      <c r="G28" s="48">
        <v>1964</v>
      </c>
      <c r="H28" s="48">
        <v>1719184</v>
      </c>
      <c r="I28" s="48">
        <v>0</v>
      </c>
      <c r="J28" s="48">
        <v>0</v>
      </c>
      <c r="L28" s="40"/>
      <c r="M28" s="58"/>
    </row>
    <row r="29" spans="1:13" s="57" customFormat="1" ht="11.25" x14ac:dyDescent="0.15">
      <c r="A29" s="55">
        <v>109</v>
      </c>
      <c r="B29" s="56" t="s">
        <v>20</v>
      </c>
      <c r="C29" s="44">
        <f t="shared" si="21"/>
        <v>2195</v>
      </c>
      <c r="D29" s="48">
        <f t="shared" si="22"/>
        <v>1921177</v>
      </c>
      <c r="E29" s="48">
        <v>0</v>
      </c>
      <c r="F29" s="48">
        <v>0</v>
      </c>
      <c r="G29" s="48">
        <v>2195</v>
      </c>
      <c r="H29" s="48">
        <v>1921177</v>
      </c>
      <c r="I29" s="48">
        <v>0</v>
      </c>
      <c r="J29" s="48">
        <v>0</v>
      </c>
      <c r="L29" s="40"/>
      <c r="M29" s="58"/>
    </row>
    <row r="30" spans="1:13" s="57" customFormat="1" ht="11.25" x14ac:dyDescent="0.15">
      <c r="A30" s="55">
        <v>110</v>
      </c>
      <c r="B30" s="56" t="s">
        <v>21</v>
      </c>
      <c r="C30" s="44">
        <f t="shared" si="21"/>
        <v>1049</v>
      </c>
      <c r="D30" s="48">
        <f t="shared" si="22"/>
        <v>917776</v>
      </c>
      <c r="E30" s="48">
        <v>0</v>
      </c>
      <c r="F30" s="48">
        <v>0</v>
      </c>
      <c r="G30" s="48">
        <v>1049</v>
      </c>
      <c r="H30" s="48">
        <v>917776</v>
      </c>
      <c r="I30" s="48">
        <v>0</v>
      </c>
      <c r="J30" s="48">
        <v>0</v>
      </c>
      <c r="L30" s="40"/>
      <c r="M30" s="58"/>
    </row>
    <row r="31" spans="1:13" s="57" customFormat="1" ht="11.25" x14ac:dyDescent="0.15">
      <c r="A31" s="55">
        <v>111</v>
      </c>
      <c r="B31" s="56" t="s">
        <v>22</v>
      </c>
      <c r="C31" s="44">
        <f t="shared" si="21"/>
        <v>2379</v>
      </c>
      <c r="D31" s="48">
        <f t="shared" si="22"/>
        <v>2088334</v>
      </c>
      <c r="E31" s="48">
        <v>0</v>
      </c>
      <c r="F31" s="48">
        <v>0</v>
      </c>
      <c r="G31" s="48">
        <v>2379</v>
      </c>
      <c r="H31" s="48">
        <v>2088334</v>
      </c>
      <c r="I31" s="48">
        <v>0</v>
      </c>
      <c r="J31" s="48">
        <v>0</v>
      </c>
      <c r="L31" s="40"/>
      <c r="M31" s="58"/>
    </row>
    <row r="32" spans="1:13" ht="11.25" x14ac:dyDescent="0.15">
      <c r="A32" s="52">
        <v>201</v>
      </c>
      <c r="B32" s="40" t="s">
        <v>23</v>
      </c>
      <c r="C32" s="44">
        <f t="shared" si="21"/>
        <v>4658</v>
      </c>
      <c r="D32" s="48">
        <f t="shared" si="22"/>
        <v>4061691</v>
      </c>
      <c r="E32" s="48">
        <v>0</v>
      </c>
      <c r="F32" s="48">
        <v>0</v>
      </c>
      <c r="G32" s="48">
        <v>4658</v>
      </c>
      <c r="H32" s="48">
        <v>4061691</v>
      </c>
      <c r="I32" s="48">
        <v>0</v>
      </c>
      <c r="J32" s="48">
        <v>0</v>
      </c>
      <c r="M32" s="54"/>
    </row>
    <row r="33" spans="1:13" ht="11.25" x14ac:dyDescent="0.15">
      <c r="A33" s="52">
        <v>202</v>
      </c>
      <c r="B33" s="40" t="s">
        <v>24</v>
      </c>
      <c r="C33" s="44">
        <f t="shared" si="21"/>
        <v>3888</v>
      </c>
      <c r="D33" s="48">
        <f t="shared" si="22"/>
        <v>3374893</v>
      </c>
      <c r="E33" s="48">
        <v>0</v>
      </c>
      <c r="F33" s="48">
        <v>0</v>
      </c>
      <c r="G33" s="48">
        <v>3888</v>
      </c>
      <c r="H33" s="48">
        <v>3374893</v>
      </c>
      <c r="I33" s="48">
        <v>0</v>
      </c>
      <c r="J33" s="48">
        <v>0</v>
      </c>
      <c r="M33" s="54"/>
    </row>
    <row r="34" spans="1:13" ht="11.25" x14ac:dyDescent="0.15">
      <c r="A34" s="52">
        <v>203</v>
      </c>
      <c r="B34" s="40" t="s">
        <v>25</v>
      </c>
      <c r="C34" s="44">
        <f t="shared" si="21"/>
        <v>2398</v>
      </c>
      <c r="D34" s="48">
        <f t="shared" si="22"/>
        <v>2069717</v>
      </c>
      <c r="E34" s="48">
        <v>0</v>
      </c>
      <c r="F34" s="48">
        <v>0</v>
      </c>
      <c r="G34" s="48">
        <v>2398</v>
      </c>
      <c r="H34" s="48">
        <v>2069717</v>
      </c>
      <c r="I34" s="48">
        <v>0</v>
      </c>
      <c r="J34" s="48">
        <v>0</v>
      </c>
      <c r="M34" s="54"/>
    </row>
    <row r="35" spans="1:13" ht="11.25" x14ac:dyDescent="0.15">
      <c r="A35" s="52">
        <v>204</v>
      </c>
      <c r="B35" s="40" t="s">
        <v>26</v>
      </c>
      <c r="C35" s="44">
        <f t="shared" si="21"/>
        <v>3665</v>
      </c>
      <c r="D35" s="48">
        <f t="shared" si="22"/>
        <v>3219665</v>
      </c>
      <c r="E35" s="48">
        <v>0</v>
      </c>
      <c r="F35" s="150">
        <v>0</v>
      </c>
      <c r="G35" s="48">
        <v>3665</v>
      </c>
      <c r="H35" s="48">
        <v>3219665</v>
      </c>
      <c r="I35" s="48">
        <v>0</v>
      </c>
      <c r="J35" s="48">
        <v>0</v>
      </c>
      <c r="M35" s="54"/>
    </row>
    <row r="36" spans="1:13" ht="11.25" x14ac:dyDescent="0.15">
      <c r="A36" s="52">
        <v>205</v>
      </c>
      <c r="B36" s="40" t="s">
        <v>27</v>
      </c>
      <c r="C36" s="44">
        <f t="shared" si="21"/>
        <v>608</v>
      </c>
      <c r="D36" s="48">
        <f t="shared" si="22"/>
        <v>542611</v>
      </c>
      <c r="E36" s="48">
        <v>0</v>
      </c>
      <c r="F36" s="48">
        <v>0</v>
      </c>
      <c r="G36" s="48">
        <v>608</v>
      </c>
      <c r="H36" s="48">
        <v>542611</v>
      </c>
      <c r="I36" s="48">
        <v>0</v>
      </c>
      <c r="J36" s="48">
        <v>0</v>
      </c>
      <c r="M36" s="54"/>
    </row>
    <row r="37" spans="1:13" ht="11.25" x14ac:dyDescent="0.15">
      <c r="A37" s="52">
        <v>206</v>
      </c>
      <c r="B37" s="40" t="s">
        <v>28</v>
      </c>
      <c r="C37" s="44">
        <f t="shared" si="21"/>
        <v>548</v>
      </c>
      <c r="D37" s="48">
        <f t="shared" si="22"/>
        <v>480990</v>
      </c>
      <c r="E37" s="48">
        <v>0</v>
      </c>
      <c r="F37" s="48">
        <v>0</v>
      </c>
      <c r="G37" s="48">
        <v>548</v>
      </c>
      <c r="H37" s="48">
        <v>480990</v>
      </c>
      <c r="I37" s="48">
        <v>0</v>
      </c>
      <c r="J37" s="48">
        <v>0</v>
      </c>
      <c r="M37" s="54"/>
    </row>
    <row r="38" spans="1:13" ht="11.25" x14ac:dyDescent="0.15">
      <c r="A38" s="52">
        <v>207</v>
      </c>
      <c r="B38" s="40" t="s">
        <v>29</v>
      </c>
      <c r="C38" s="44">
        <f t="shared" si="21"/>
        <v>1404</v>
      </c>
      <c r="D38" s="48">
        <f t="shared" si="22"/>
        <v>1225752</v>
      </c>
      <c r="E38" s="48">
        <v>0</v>
      </c>
      <c r="F38" s="48">
        <v>0</v>
      </c>
      <c r="G38" s="48">
        <v>1404</v>
      </c>
      <c r="H38" s="48">
        <v>1225752</v>
      </c>
      <c r="I38" s="48">
        <v>0</v>
      </c>
      <c r="J38" s="48">
        <v>0</v>
      </c>
      <c r="M38" s="54"/>
    </row>
    <row r="39" spans="1:13" ht="11.25" x14ac:dyDescent="0.15">
      <c r="A39" s="52">
        <v>208</v>
      </c>
      <c r="B39" s="40" t="s">
        <v>30</v>
      </c>
      <c r="C39" s="44">
        <f t="shared" si="21"/>
        <v>281</v>
      </c>
      <c r="D39" s="48">
        <f t="shared" si="22"/>
        <v>241082</v>
      </c>
      <c r="E39" s="48">
        <v>0</v>
      </c>
      <c r="F39" s="48">
        <v>0</v>
      </c>
      <c r="G39" s="48">
        <v>281</v>
      </c>
      <c r="H39" s="48">
        <v>241082</v>
      </c>
      <c r="I39" s="48">
        <v>0</v>
      </c>
      <c r="J39" s="48">
        <v>0</v>
      </c>
      <c r="M39" s="54"/>
    </row>
    <row r="40" spans="1:13" ht="11.25" x14ac:dyDescent="0.15">
      <c r="A40" s="52">
        <v>209</v>
      </c>
      <c r="B40" s="40" t="s">
        <v>31</v>
      </c>
      <c r="C40" s="44">
        <f t="shared" si="21"/>
        <v>857</v>
      </c>
      <c r="D40" s="48">
        <f t="shared" si="22"/>
        <v>736016</v>
      </c>
      <c r="E40" s="48">
        <v>0</v>
      </c>
      <c r="F40" s="48">
        <v>0</v>
      </c>
      <c r="G40" s="48">
        <v>857</v>
      </c>
      <c r="H40" s="48">
        <v>736016</v>
      </c>
      <c r="I40" s="48">
        <v>0</v>
      </c>
      <c r="J40" s="48">
        <v>0</v>
      </c>
      <c r="M40" s="54"/>
    </row>
    <row r="41" spans="1:13" ht="11.25" x14ac:dyDescent="0.15">
      <c r="A41" s="52">
        <v>210</v>
      </c>
      <c r="B41" s="40" t="s">
        <v>32</v>
      </c>
      <c r="C41" s="44">
        <f t="shared" si="21"/>
        <v>2006</v>
      </c>
      <c r="D41" s="48">
        <f t="shared" si="22"/>
        <v>1744060</v>
      </c>
      <c r="E41" s="48">
        <v>0</v>
      </c>
      <c r="F41" s="48">
        <v>0</v>
      </c>
      <c r="G41" s="48">
        <v>2006</v>
      </c>
      <c r="H41" s="48">
        <v>1744060</v>
      </c>
      <c r="I41" s="48">
        <v>0</v>
      </c>
      <c r="J41" s="48">
        <v>0</v>
      </c>
      <c r="M41" s="54"/>
    </row>
    <row r="42" spans="1:13" ht="11.25" x14ac:dyDescent="0.15">
      <c r="A42" s="52">
        <v>212</v>
      </c>
      <c r="B42" s="40" t="s">
        <v>33</v>
      </c>
      <c r="C42" s="44">
        <f t="shared" si="21"/>
        <v>595</v>
      </c>
      <c r="D42" s="48">
        <f t="shared" si="22"/>
        <v>518294</v>
      </c>
      <c r="E42" s="48">
        <v>0</v>
      </c>
      <c r="F42" s="48">
        <v>0</v>
      </c>
      <c r="G42" s="48">
        <v>595</v>
      </c>
      <c r="H42" s="48">
        <v>518294</v>
      </c>
      <c r="I42" s="48">
        <v>0</v>
      </c>
      <c r="J42" s="48">
        <v>0</v>
      </c>
      <c r="M42" s="54"/>
    </row>
    <row r="43" spans="1:13" ht="11.25" x14ac:dyDescent="0.15">
      <c r="A43" s="52">
        <v>213</v>
      </c>
      <c r="B43" s="40" t="s">
        <v>34</v>
      </c>
      <c r="C43" s="44">
        <f t="shared" si="21"/>
        <v>370</v>
      </c>
      <c r="D43" s="48">
        <f t="shared" si="22"/>
        <v>316918</v>
      </c>
      <c r="E43" s="48">
        <v>0</v>
      </c>
      <c r="F43" s="48">
        <v>0</v>
      </c>
      <c r="G43" s="48">
        <v>370</v>
      </c>
      <c r="H43" s="48">
        <v>316918</v>
      </c>
      <c r="I43" s="48">
        <v>0</v>
      </c>
      <c r="J43" s="48">
        <v>0</v>
      </c>
      <c r="M43" s="54"/>
    </row>
    <row r="44" spans="1:13" ht="11.25" x14ac:dyDescent="0.15">
      <c r="A44" s="52">
        <v>214</v>
      </c>
      <c r="B44" s="40" t="s">
        <v>35</v>
      </c>
      <c r="C44" s="44">
        <f t="shared" si="21"/>
        <v>1686</v>
      </c>
      <c r="D44" s="48">
        <f t="shared" si="22"/>
        <v>1481370</v>
      </c>
      <c r="E44" s="48">
        <v>0</v>
      </c>
      <c r="F44" s="48">
        <v>0</v>
      </c>
      <c r="G44" s="48">
        <v>1686</v>
      </c>
      <c r="H44" s="48">
        <v>1481370</v>
      </c>
      <c r="I44" s="48">
        <v>0</v>
      </c>
      <c r="J44" s="48">
        <v>0</v>
      </c>
      <c r="M44" s="54"/>
    </row>
    <row r="45" spans="1:13" ht="11.25" x14ac:dyDescent="0.15">
      <c r="A45" s="52">
        <v>215</v>
      </c>
      <c r="B45" s="40" t="s">
        <v>36</v>
      </c>
      <c r="C45" s="44">
        <f t="shared" si="21"/>
        <v>715</v>
      </c>
      <c r="D45" s="48">
        <f t="shared" si="22"/>
        <v>627123</v>
      </c>
      <c r="E45" s="48">
        <v>0</v>
      </c>
      <c r="F45" s="48">
        <v>0</v>
      </c>
      <c r="G45" s="48">
        <v>715</v>
      </c>
      <c r="H45" s="48">
        <v>627123</v>
      </c>
      <c r="I45" s="48">
        <v>0</v>
      </c>
      <c r="J45" s="48">
        <v>0</v>
      </c>
      <c r="M45" s="54"/>
    </row>
    <row r="46" spans="1:13" ht="11.25" x14ac:dyDescent="0.15">
      <c r="A46" s="52">
        <v>216</v>
      </c>
      <c r="B46" s="40" t="s">
        <v>37</v>
      </c>
      <c r="C46" s="44">
        <f t="shared" si="21"/>
        <v>755</v>
      </c>
      <c r="D46" s="48">
        <f t="shared" si="22"/>
        <v>660981</v>
      </c>
      <c r="E46" s="48">
        <v>0</v>
      </c>
      <c r="F46" s="48">
        <v>0</v>
      </c>
      <c r="G46" s="48">
        <v>755</v>
      </c>
      <c r="H46" s="48">
        <v>660981</v>
      </c>
      <c r="I46" s="48">
        <v>0</v>
      </c>
      <c r="J46" s="48">
        <v>0</v>
      </c>
      <c r="M46" s="54"/>
    </row>
    <row r="47" spans="1:13" ht="11.25" x14ac:dyDescent="0.15">
      <c r="A47" s="52">
        <v>217</v>
      </c>
      <c r="B47" s="40" t="s">
        <v>38</v>
      </c>
      <c r="C47" s="44">
        <f t="shared" si="21"/>
        <v>1065</v>
      </c>
      <c r="D47" s="48">
        <f t="shared" si="22"/>
        <v>913463</v>
      </c>
      <c r="E47" s="48">
        <v>0</v>
      </c>
      <c r="F47" s="48">
        <v>0</v>
      </c>
      <c r="G47" s="48">
        <v>1065</v>
      </c>
      <c r="H47" s="48">
        <v>913463</v>
      </c>
      <c r="I47" s="48">
        <v>0</v>
      </c>
      <c r="J47" s="48">
        <v>0</v>
      </c>
      <c r="M47" s="54"/>
    </row>
    <row r="48" spans="1:13" ht="11.25" x14ac:dyDescent="0.15">
      <c r="A48" s="52">
        <v>218</v>
      </c>
      <c r="B48" s="40" t="s">
        <v>39</v>
      </c>
      <c r="C48" s="44">
        <f t="shared" si="21"/>
        <v>379</v>
      </c>
      <c r="D48" s="48">
        <f t="shared" si="22"/>
        <v>330522</v>
      </c>
      <c r="E48" s="48">
        <v>0</v>
      </c>
      <c r="F48" s="48">
        <v>0</v>
      </c>
      <c r="G48" s="48">
        <v>379</v>
      </c>
      <c r="H48" s="48">
        <v>330522</v>
      </c>
      <c r="I48" s="48">
        <v>0</v>
      </c>
      <c r="J48" s="48">
        <v>0</v>
      </c>
      <c r="M48" s="54"/>
    </row>
    <row r="49" spans="1:13" ht="11.25" x14ac:dyDescent="0.15">
      <c r="A49" s="52">
        <v>219</v>
      </c>
      <c r="B49" s="40" t="s">
        <v>40</v>
      </c>
      <c r="C49" s="44">
        <f t="shared" si="21"/>
        <v>899</v>
      </c>
      <c r="D49" s="48">
        <f t="shared" si="22"/>
        <v>790302</v>
      </c>
      <c r="E49" s="48">
        <v>0</v>
      </c>
      <c r="F49" s="48">
        <v>0</v>
      </c>
      <c r="G49" s="48">
        <v>899</v>
      </c>
      <c r="H49" s="48">
        <v>790302</v>
      </c>
      <c r="I49" s="48">
        <v>0</v>
      </c>
      <c r="J49" s="48">
        <v>0</v>
      </c>
      <c r="M49" s="54"/>
    </row>
    <row r="50" spans="1:13" ht="11.25" x14ac:dyDescent="0.15">
      <c r="A50" s="52">
        <v>220</v>
      </c>
      <c r="B50" s="40" t="s">
        <v>41</v>
      </c>
      <c r="C50" s="44">
        <f t="shared" si="21"/>
        <v>515</v>
      </c>
      <c r="D50" s="48">
        <f t="shared" si="22"/>
        <v>447941</v>
      </c>
      <c r="E50" s="48">
        <v>0</v>
      </c>
      <c r="F50" s="48">
        <v>0</v>
      </c>
      <c r="G50" s="48">
        <v>515</v>
      </c>
      <c r="H50" s="48">
        <v>447941</v>
      </c>
      <c r="I50" s="48">
        <v>0</v>
      </c>
      <c r="J50" s="48">
        <v>0</v>
      </c>
      <c r="M50" s="54"/>
    </row>
    <row r="51" spans="1:13" ht="11.25" x14ac:dyDescent="0.15">
      <c r="A51" s="52">
        <v>221</v>
      </c>
      <c r="B51" s="40" t="s">
        <v>342</v>
      </c>
      <c r="C51" s="44">
        <f t="shared" si="21"/>
        <v>481</v>
      </c>
      <c r="D51" s="48">
        <f t="shared" si="22"/>
        <v>420746</v>
      </c>
      <c r="E51" s="48">
        <v>0</v>
      </c>
      <c r="F51" s="48">
        <v>0</v>
      </c>
      <c r="G51" s="48">
        <v>481</v>
      </c>
      <c r="H51" s="48">
        <v>420746</v>
      </c>
      <c r="I51" s="48">
        <v>0</v>
      </c>
      <c r="J51" s="48">
        <v>0</v>
      </c>
      <c r="M51" s="54"/>
    </row>
    <row r="52" spans="1:13" ht="11.25" x14ac:dyDescent="0.15">
      <c r="A52" s="52">
        <v>222</v>
      </c>
      <c r="B52" s="40" t="s">
        <v>136</v>
      </c>
      <c r="C52" s="44">
        <f t="shared" si="21"/>
        <v>229</v>
      </c>
      <c r="D52" s="48">
        <f t="shared" si="22"/>
        <v>195674</v>
      </c>
      <c r="E52" s="48">
        <v>0</v>
      </c>
      <c r="F52" s="48">
        <v>0</v>
      </c>
      <c r="G52" s="48">
        <v>229</v>
      </c>
      <c r="H52" s="48">
        <v>195674</v>
      </c>
      <c r="I52" s="48">
        <v>0</v>
      </c>
      <c r="J52" s="48">
        <v>0</v>
      </c>
      <c r="M52" s="54"/>
    </row>
    <row r="53" spans="1:13" ht="11.25" x14ac:dyDescent="0.15">
      <c r="A53" s="52">
        <v>223</v>
      </c>
      <c r="B53" s="40" t="s">
        <v>137</v>
      </c>
      <c r="C53" s="44">
        <f t="shared" si="21"/>
        <v>748</v>
      </c>
      <c r="D53" s="48">
        <f t="shared" si="22"/>
        <v>656632</v>
      </c>
      <c r="E53" s="48">
        <v>0</v>
      </c>
      <c r="F53" s="48">
        <v>0</v>
      </c>
      <c r="G53" s="48">
        <v>748</v>
      </c>
      <c r="H53" s="48">
        <v>656632</v>
      </c>
      <c r="I53" s="48">
        <v>0</v>
      </c>
      <c r="J53" s="48">
        <v>0</v>
      </c>
      <c r="M53" s="54"/>
    </row>
    <row r="54" spans="1:13" ht="11.25" x14ac:dyDescent="0.15">
      <c r="A54" s="52">
        <v>224</v>
      </c>
      <c r="B54" s="40" t="s">
        <v>138</v>
      </c>
      <c r="C54" s="44">
        <f t="shared" si="21"/>
        <v>393</v>
      </c>
      <c r="D54" s="48">
        <f t="shared" si="22"/>
        <v>340842</v>
      </c>
      <c r="E54" s="48">
        <v>0</v>
      </c>
      <c r="F54" s="48">
        <v>0</v>
      </c>
      <c r="G54" s="48">
        <v>393</v>
      </c>
      <c r="H54" s="48">
        <v>340842</v>
      </c>
      <c r="I54" s="48">
        <v>0</v>
      </c>
      <c r="J54" s="48">
        <v>0</v>
      </c>
      <c r="M54" s="54"/>
    </row>
    <row r="55" spans="1:13" ht="11.25" x14ac:dyDescent="0.15">
      <c r="A55" s="52">
        <v>225</v>
      </c>
      <c r="B55" s="40" t="s">
        <v>139</v>
      </c>
      <c r="C55" s="44">
        <f t="shared" si="21"/>
        <v>308</v>
      </c>
      <c r="D55" s="48">
        <f t="shared" si="22"/>
        <v>268670</v>
      </c>
      <c r="E55" s="48">
        <v>0</v>
      </c>
      <c r="F55" s="48">
        <v>0</v>
      </c>
      <c r="G55" s="48">
        <v>308</v>
      </c>
      <c r="H55" s="48">
        <v>268670</v>
      </c>
      <c r="I55" s="48">
        <v>0</v>
      </c>
      <c r="J55" s="48">
        <v>0</v>
      </c>
      <c r="M55" s="54"/>
    </row>
    <row r="56" spans="1:13" ht="11.25" x14ac:dyDescent="0.15">
      <c r="A56" s="52">
        <v>226</v>
      </c>
      <c r="B56" s="40" t="s">
        <v>140</v>
      </c>
      <c r="C56" s="44">
        <f t="shared" si="21"/>
        <v>431</v>
      </c>
      <c r="D56" s="48">
        <f t="shared" si="22"/>
        <v>374330</v>
      </c>
      <c r="E56" s="48">
        <v>0</v>
      </c>
      <c r="F56" s="48">
        <v>0</v>
      </c>
      <c r="G56" s="48">
        <v>431</v>
      </c>
      <c r="H56" s="48">
        <v>374330</v>
      </c>
      <c r="I56" s="48">
        <v>0</v>
      </c>
      <c r="J56" s="48">
        <v>0</v>
      </c>
      <c r="M56" s="54"/>
    </row>
    <row r="57" spans="1:13" ht="11.25" x14ac:dyDescent="0.15">
      <c r="A57" s="52">
        <v>227</v>
      </c>
      <c r="B57" s="40" t="s">
        <v>141</v>
      </c>
      <c r="C57" s="44">
        <f t="shared" si="21"/>
        <v>448</v>
      </c>
      <c r="D57" s="48">
        <f t="shared" si="22"/>
        <v>388643</v>
      </c>
      <c r="E57" s="48">
        <v>0</v>
      </c>
      <c r="F57" s="48">
        <v>0</v>
      </c>
      <c r="G57" s="48">
        <v>448</v>
      </c>
      <c r="H57" s="48">
        <v>388643</v>
      </c>
      <c r="I57" s="48">
        <v>0</v>
      </c>
      <c r="J57" s="48">
        <v>0</v>
      </c>
      <c r="M57" s="54"/>
    </row>
    <row r="58" spans="1:13" ht="11.25" x14ac:dyDescent="0.15">
      <c r="A58" s="52">
        <v>228</v>
      </c>
      <c r="B58" s="40" t="s">
        <v>142</v>
      </c>
      <c r="C58" s="44">
        <f t="shared" si="21"/>
        <v>286</v>
      </c>
      <c r="D58" s="48">
        <f t="shared" si="22"/>
        <v>247402</v>
      </c>
      <c r="E58" s="48">
        <v>0</v>
      </c>
      <c r="F58" s="48">
        <v>0</v>
      </c>
      <c r="G58" s="48">
        <v>286</v>
      </c>
      <c r="H58" s="48">
        <v>247402</v>
      </c>
      <c r="I58" s="48">
        <v>0</v>
      </c>
      <c r="J58" s="48">
        <v>0</v>
      </c>
      <c r="M58" s="54"/>
    </row>
    <row r="59" spans="1:13" ht="11.25" x14ac:dyDescent="0.15">
      <c r="A59" s="52">
        <v>229</v>
      </c>
      <c r="B59" s="40" t="s">
        <v>143</v>
      </c>
      <c r="C59" s="44">
        <f t="shared" si="21"/>
        <v>911</v>
      </c>
      <c r="D59" s="48">
        <f t="shared" si="22"/>
        <v>793232</v>
      </c>
      <c r="E59" s="48">
        <v>0</v>
      </c>
      <c r="F59" s="48">
        <v>0</v>
      </c>
      <c r="G59" s="48">
        <v>911</v>
      </c>
      <c r="H59" s="48">
        <v>793232</v>
      </c>
      <c r="I59" s="48">
        <v>0</v>
      </c>
      <c r="J59" s="48">
        <v>0</v>
      </c>
      <c r="M59" s="54"/>
    </row>
    <row r="60" spans="1:13" ht="11.25" x14ac:dyDescent="0.15">
      <c r="A60" s="52">
        <v>301</v>
      </c>
      <c r="B60" s="40" t="s">
        <v>82</v>
      </c>
      <c r="C60" s="44">
        <f t="shared" si="21"/>
        <v>187</v>
      </c>
      <c r="D60" s="48">
        <f t="shared" si="22"/>
        <v>164872</v>
      </c>
      <c r="E60" s="48">
        <v>0</v>
      </c>
      <c r="F60" s="48">
        <v>0</v>
      </c>
      <c r="G60" s="48">
        <v>187</v>
      </c>
      <c r="H60" s="48">
        <v>164872</v>
      </c>
      <c r="I60" s="48">
        <v>0</v>
      </c>
      <c r="J60" s="48">
        <v>0</v>
      </c>
      <c r="M60" s="54"/>
    </row>
    <row r="61" spans="1:13" ht="11.25" x14ac:dyDescent="0.15">
      <c r="A61" s="52">
        <v>365</v>
      </c>
      <c r="B61" s="40" t="s">
        <v>144</v>
      </c>
      <c r="C61" s="44">
        <f t="shared" si="21"/>
        <v>316</v>
      </c>
      <c r="D61" s="48">
        <f t="shared" si="22"/>
        <v>275415</v>
      </c>
      <c r="E61" s="48">
        <v>0</v>
      </c>
      <c r="F61" s="48">
        <v>0</v>
      </c>
      <c r="G61" s="48">
        <v>316</v>
      </c>
      <c r="H61" s="48">
        <v>275415</v>
      </c>
      <c r="I61" s="48">
        <v>0</v>
      </c>
      <c r="J61" s="48">
        <v>0</v>
      </c>
      <c r="M61" s="54"/>
    </row>
    <row r="62" spans="1:13" ht="11.25" x14ac:dyDescent="0.15">
      <c r="A62" s="52">
        <v>381</v>
      </c>
      <c r="B62" s="40" t="s">
        <v>83</v>
      </c>
      <c r="C62" s="44">
        <f t="shared" si="21"/>
        <v>263</v>
      </c>
      <c r="D62" s="48">
        <f t="shared" si="22"/>
        <v>225993</v>
      </c>
      <c r="E62" s="48">
        <v>0</v>
      </c>
      <c r="F62" s="48">
        <v>0</v>
      </c>
      <c r="G62" s="48">
        <v>263</v>
      </c>
      <c r="H62" s="48">
        <v>225993</v>
      </c>
      <c r="I62" s="48">
        <v>0</v>
      </c>
      <c r="J62" s="48">
        <v>0</v>
      </c>
      <c r="M62" s="54"/>
    </row>
    <row r="63" spans="1:13" ht="11.25" x14ac:dyDescent="0.15">
      <c r="A63" s="52">
        <v>382</v>
      </c>
      <c r="B63" s="40" t="s">
        <v>84</v>
      </c>
      <c r="C63" s="44">
        <f t="shared" si="21"/>
        <v>271</v>
      </c>
      <c r="D63" s="48">
        <f t="shared" si="22"/>
        <v>232329</v>
      </c>
      <c r="E63" s="48">
        <v>0</v>
      </c>
      <c r="F63" s="48">
        <v>0</v>
      </c>
      <c r="G63" s="48">
        <v>271</v>
      </c>
      <c r="H63" s="48">
        <v>232329</v>
      </c>
      <c r="I63" s="48">
        <v>0</v>
      </c>
      <c r="J63" s="48">
        <v>0</v>
      </c>
      <c r="M63" s="54"/>
    </row>
    <row r="64" spans="1:13" ht="11.25" x14ac:dyDescent="0.15">
      <c r="A64" s="52">
        <v>442</v>
      </c>
      <c r="B64" s="40" t="s">
        <v>85</v>
      </c>
      <c r="C64" s="44">
        <f t="shared" si="21"/>
        <v>107</v>
      </c>
      <c r="D64" s="48">
        <f t="shared" si="22"/>
        <v>92534</v>
      </c>
      <c r="E64" s="48">
        <v>0</v>
      </c>
      <c r="F64" s="48">
        <v>0</v>
      </c>
      <c r="G64" s="48">
        <v>107</v>
      </c>
      <c r="H64" s="48">
        <v>92534</v>
      </c>
      <c r="I64" s="48">
        <v>0</v>
      </c>
      <c r="J64" s="48">
        <v>0</v>
      </c>
      <c r="M64" s="54"/>
    </row>
    <row r="65" spans="1:13" ht="11.25" x14ac:dyDescent="0.15">
      <c r="A65" s="52">
        <v>443</v>
      </c>
      <c r="B65" s="40" t="s">
        <v>86</v>
      </c>
      <c r="C65" s="44">
        <f t="shared" si="21"/>
        <v>200</v>
      </c>
      <c r="D65" s="48">
        <f t="shared" si="22"/>
        <v>173341</v>
      </c>
      <c r="E65" s="48">
        <v>0</v>
      </c>
      <c r="F65" s="48">
        <v>0</v>
      </c>
      <c r="G65" s="48">
        <v>200</v>
      </c>
      <c r="H65" s="48">
        <v>173341</v>
      </c>
      <c r="I65" s="48">
        <v>0</v>
      </c>
      <c r="J65" s="48">
        <v>0</v>
      </c>
      <c r="M65" s="54"/>
    </row>
    <row r="66" spans="1:13" ht="11.25" x14ac:dyDescent="0.15">
      <c r="A66" s="53">
        <v>446</v>
      </c>
      <c r="B66" s="42" t="s">
        <v>145</v>
      </c>
      <c r="C66" s="44">
        <f t="shared" si="21"/>
        <v>96</v>
      </c>
      <c r="D66" s="48">
        <f t="shared" si="22"/>
        <v>82610</v>
      </c>
      <c r="E66" s="48">
        <v>0</v>
      </c>
      <c r="F66" s="48">
        <v>0</v>
      </c>
      <c r="G66" s="48">
        <v>96</v>
      </c>
      <c r="H66" s="48">
        <v>82610</v>
      </c>
      <c r="I66" s="48">
        <v>0</v>
      </c>
      <c r="J66" s="48">
        <v>0</v>
      </c>
      <c r="M66" s="54"/>
    </row>
    <row r="67" spans="1:13" ht="11.25" x14ac:dyDescent="0.15">
      <c r="A67" s="53">
        <v>464</v>
      </c>
      <c r="B67" s="42" t="s">
        <v>87</v>
      </c>
      <c r="C67" s="44">
        <f t="shared" si="21"/>
        <v>250</v>
      </c>
      <c r="D67" s="48">
        <f t="shared" si="22"/>
        <v>216949</v>
      </c>
      <c r="E67" s="48">
        <v>0</v>
      </c>
      <c r="F67" s="48">
        <v>0</v>
      </c>
      <c r="G67" s="48">
        <v>250</v>
      </c>
      <c r="H67" s="48">
        <v>216949</v>
      </c>
      <c r="I67" s="48">
        <v>0</v>
      </c>
      <c r="J67" s="48">
        <v>0</v>
      </c>
      <c r="M67" s="54"/>
    </row>
    <row r="68" spans="1:13" ht="11.25" x14ac:dyDescent="0.15">
      <c r="A68" s="53">
        <v>481</v>
      </c>
      <c r="B68" s="42" t="s">
        <v>88</v>
      </c>
      <c r="C68" s="44">
        <f t="shared" si="21"/>
        <v>195</v>
      </c>
      <c r="D68" s="48">
        <f t="shared" si="22"/>
        <v>170654</v>
      </c>
      <c r="E68" s="48">
        <v>0</v>
      </c>
      <c r="F68" s="48">
        <v>0</v>
      </c>
      <c r="G68" s="48">
        <v>195</v>
      </c>
      <c r="H68" s="48">
        <v>170654</v>
      </c>
      <c r="I68" s="48">
        <v>0</v>
      </c>
      <c r="J68" s="48">
        <v>0</v>
      </c>
      <c r="M68" s="54"/>
    </row>
    <row r="69" spans="1:13" ht="11.25" x14ac:dyDescent="0.15">
      <c r="A69" s="53">
        <v>501</v>
      </c>
      <c r="B69" s="42" t="s">
        <v>89</v>
      </c>
      <c r="C69" s="44">
        <f t="shared" si="21"/>
        <v>298</v>
      </c>
      <c r="D69" s="48">
        <f t="shared" si="22"/>
        <v>262666</v>
      </c>
      <c r="E69" s="48">
        <v>0</v>
      </c>
      <c r="F69" s="48">
        <v>0</v>
      </c>
      <c r="G69" s="48">
        <v>298</v>
      </c>
      <c r="H69" s="48">
        <v>262666</v>
      </c>
      <c r="I69" s="48">
        <v>0</v>
      </c>
      <c r="J69" s="48">
        <v>0</v>
      </c>
      <c r="M69" s="54"/>
    </row>
    <row r="70" spans="1:13" ht="11.25" x14ac:dyDescent="0.15">
      <c r="A70" s="53">
        <v>585</v>
      </c>
      <c r="B70" s="42" t="s">
        <v>146</v>
      </c>
      <c r="C70" s="44">
        <f t="shared" si="21"/>
        <v>151</v>
      </c>
      <c r="D70" s="48">
        <f t="shared" si="22"/>
        <v>128653</v>
      </c>
      <c r="E70" s="48">
        <v>0</v>
      </c>
      <c r="F70" s="48">
        <v>0</v>
      </c>
      <c r="G70" s="48">
        <v>151</v>
      </c>
      <c r="H70" s="48">
        <v>128653</v>
      </c>
      <c r="I70" s="48">
        <v>0</v>
      </c>
      <c r="J70" s="48">
        <v>0</v>
      </c>
      <c r="M70" s="54"/>
    </row>
    <row r="71" spans="1:13" ht="11.25" x14ac:dyDescent="0.15">
      <c r="A71" s="53">
        <v>586</v>
      </c>
      <c r="B71" s="42" t="s">
        <v>147</v>
      </c>
      <c r="C71" s="44">
        <f t="shared" si="21"/>
        <v>123</v>
      </c>
      <c r="D71" s="48">
        <f t="shared" si="22"/>
        <v>106232</v>
      </c>
      <c r="E71" s="48">
        <v>0</v>
      </c>
      <c r="F71" s="48">
        <v>0</v>
      </c>
      <c r="G71" s="48">
        <v>123</v>
      </c>
      <c r="H71" s="48">
        <v>106232</v>
      </c>
      <c r="I71" s="48">
        <v>0</v>
      </c>
      <c r="J71" s="48">
        <v>0</v>
      </c>
      <c r="M71" s="54"/>
    </row>
    <row r="72" spans="1:13" ht="3.75" customHeight="1" x14ac:dyDescent="0.15">
      <c r="A72" s="59"/>
      <c r="B72" s="60"/>
      <c r="C72" s="61"/>
      <c r="D72" s="61"/>
      <c r="E72" s="61"/>
      <c r="F72" s="61"/>
      <c r="G72" s="61"/>
      <c r="H72" s="61"/>
      <c r="I72" s="61"/>
      <c r="J72" s="61"/>
    </row>
    <row r="73" spans="1:13" ht="11.25" x14ac:dyDescent="0.15">
      <c r="A73" s="40" t="s">
        <v>224</v>
      </c>
    </row>
    <row r="74" spans="1:13" ht="11.25" x14ac:dyDescent="0.15"/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L65"/>
  <sheetViews>
    <sheetView zoomScaleNormal="100" workbookViewId="0">
      <selection activeCell="O1" sqref="O1"/>
    </sheetView>
  </sheetViews>
  <sheetFormatPr defaultColWidth="10.140625" defaultRowHeight="12" customHeight="1" x14ac:dyDescent="0.15"/>
  <cols>
    <col min="1" max="1" width="4.28515625" style="180" customWidth="1"/>
    <col min="2" max="2" width="10.7109375" style="180" customWidth="1"/>
    <col min="3" max="4" width="12.140625" style="180" customWidth="1"/>
    <col min="5" max="5" width="8.5703125" style="180" customWidth="1"/>
    <col min="6" max="6" width="4.28515625" style="180" customWidth="1"/>
    <col min="7" max="7" width="10.7109375" style="180" customWidth="1"/>
    <col min="8" max="9" width="12.140625" style="180" customWidth="1"/>
    <col min="10" max="10" width="8.5703125" style="180" customWidth="1"/>
    <col min="11" max="11" width="10.140625" style="180"/>
    <col min="12" max="12" width="11.28515625" style="180" bestFit="1" customWidth="1"/>
    <col min="13" max="16384" width="10.140625" style="180"/>
  </cols>
  <sheetData>
    <row r="1" spans="1:10" s="179" customFormat="1" ht="17.25" x14ac:dyDescent="0.2">
      <c r="A1" s="179" t="s">
        <v>243</v>
      </c>
    </row>
    <row r="2" spans="1:10" ht="11.25" x14ac:dyDescent="0.15">
      <c r="J2" s="181" t="s">
        <v>194</v>
      </c>
    </row>
    <row r="3" spans="1:10" ht="12" customHeight="1" x14ac:dyDescent="0.15">
      <c r="A3" s="256" t="s">
        <v>249</v>
      </c>
      <c r="B3" s="257"/>
      <c r="C3" s="260" t="s">
        <v>311</v>
      </c>
      <c r="D3" s="261"/>
      <c r="E3" s="262"/>
      <c r="F3" s="256" t="s">
        <v>193</v>
      </c>
      <c r="G3" s="257"/>
      <c r="H3" s="260" t="s">
        <v>99</v>
      </c>
      <c r="I3" s="261"/>
      <c r="J3" s="261"/>
    </row>
    <row r="4" spans="1:10" ht="12" customHeight="1" x14ac:dyDescent="0.15">
      <c r="A4" s="258"/>
      <c r="B4" s="259"/>
      <c r="C4" s="182" t="s">
        <v>312</v>
      </c>
      <c r="D4" s="183" t="s">
        <v>313</v>
      </c>
      <c r="E4" s="184" t="s">
        <v>314</v>
      </c>
      <c r="F4" s="258"/>
      <c r="G4" s="259"/>
      <c r="H4" s="182" t="s">
        <v>312</v>
      </c>
      <c r="I4" s="183" t="s">
        <v>313</v>
      </c>
      <c r="J4" s="185" t="s">
        <v>314</v>
      </c>
    </row>
    <row r="5" spans="1:10" ht="12.75" customHeight="1" x14ac:dyDescent="0.15">
      <c r="B5" s="174" t="s">
        <v>370</v>
      </c>
      <c r="C5" s="186">
        <v>533319000</v>
      </c>
      <c r="D5" s="187">
        <v>489996541</v>
      </c>
      <c r="E5" s="188">
        <v>91.876820627054315</v>
      </c>
      <c r="G5" s="189" t="s">
        <v>370</v>
      </c>
      <c r="H5" s="34">
        <v>500000000</v>
      </c>
      <c r="I5" s="34">
        <v>547070101</v>
      </c>
      <c r="J5" s="190">
        <v>109.4140202</v>
      </c>
    </row>
    <row r="6" spans="1:10" ht="12.75" customHeight="1" x14ac:dyDescent="0.15">
      <c r="B6" s="174" t="s">
        <v>360</v>
      </c>
      <c r="C6" s="186">
        <v>529609000</v>
      </c>
      <c r="D6" s="187">
        <v>487182685</v>
      </c>
      <c r="E6" s="188" t="s">
        <v>362</v>
      </c>
      <c r="G6" s="189" t="s">
        <v>360</v>
      </c>
      <c r="H6" s="34">
        <v>500000000</v>
      </c>
      <c r="I6" s="34">
        <v>546990458</v>
      </c>
      <c r="J6" s="190">
        <v>109.4</v>
      </c>
    </row>
    <row r="7" spans="1:10" ht="12.75" customHeight="1" x14ac:dyDescent="0.15">
      <c r="B7" s="174" t="s">
        <v>371</v>
      </c>
      <c r="C7" s="186">
        <v>526856095</v>
      </c>
      <c r="D7" s="187">
        <v>472412482</v>
      </c>
      <c r="E7" s="188">
        <v>89.666321882448756</v>
      </c>
      <c r="G7" s="174" t="s">
        <v>371</v>
      </c>
      <c r="H7" s="35">
        <v>500000000</v>
      </c>
      <c r="I7" s="31">
        <v>602854478</v>
      </c>
      <c r="J7" s="190">
        <v>120.5708956</v>
      </c>
    </row>
    <row r="8" spans="1:10" ht="12.75" customHeight="1" x14ac:dyDescent="0.15">
      <c r="B8" s="174" t="s">
        <v>361</v>
      </c>
      <c r="C8" s="186">
        <v>495945000</v>
      </c>
      <c r="D8" s="187">
        <v>453347927</v>
      </c>
      <c r="E8" s="188">
        <v>91.410928026293234</v>
      </c>
      <c r="G8" s="174" t="s">
        <v>361</v>
      </c>
      <c r="H8" s="35">
        <v>500000000</v>
      </c>
      <c r="I8" s="31">
        <v>681465779</v>
      </c>
      <c r="J8" s="190">
        <v>136.29315580000002</v>
      </c>
    </row>
    <row r="9" spans="1:10" ht="11.25" x14ac:dyDescent="0.15">
      <c r="B9" s="174" t="s">
        <v>372</v>
      </c>
      <c r="C9" s="186">
        <v>496341000</v>
      </c>
      <c r="D9" s="191">
        <v>449972060</v>
      </c>
      <c r="E9" s="192">
        <v>90.657846117890728</v>
      </c>
      <c r="F9" s="193"/>
      <c r="G9" s="176" t="s">
        <v>372</v>
      </c>
      <c r="H9" s="35">
        <v>500000000</v>
      </c>
      <c r="I9" s="31">
        <v>544763903</v>
      </c>
      <c r="J9" s="194">
        <v>108.9527806</v>
      </c>
    </row>
    <row r="10" spans="1:10" ht="11.25" x14ac:dyDescent="0.15">
      <c r="B10" s="195"/>
      <c r="C10" s="186"/>
      <c r="D10" s="191"/>
      <c r="E10" s="192"/>
      <c r="F10" s="193"/>
      <c r="G10" s="196"/>
      <c r="H10" s="186"/>
      <c r="I10" s="191"/>
      <c r="J10" s="194"/>
    </row>
    <row r="11" spans="1:10" ht="11.25" x14ac:dyDescent="0.15">
      <c r="A11" s="180">
        <v>100</v>
      </c>
      <c r="B11" s="180" t="s">
        <v>373</v>
      </c>
      <c r="C11" s="186">
        <v>56114000</v>
      </c>
      <c r="D11" s="191">
        <v>53243470</v>
      </c>
      <c r="E11" s="192">
        <v>94.884467334355065</v>
      </c>
      <c r="F11" s="193">
        <v>100</v>
      </c>
      <c r="G11" s="196" t="s">
        <v>373</v>
      </c>
      <c r="H11" s="186">
        <v>22870024</v>
      </c>
      <c r="I11" s="191">
        <v>28762372</v>
      </c>
      <c r="J11" s="194">
        <v>125.76450291438259</v>
      </c>
    </row>
    <row r="12" spans="1:10" ht="11.25" x14ac:dyDescent="0.15">
      <c r="A12" s="180">
        <v>101</v>
      </c>
      <c r="B12" s="197" t="s">
        <v>15</v>
      </c>
      <c r="C12" s="186">
        <v>6290000</v>
      </c>
      <c r="D12" s="191">
        <v>5888271</v>
      </c>
      <c r="E12" s="192">
        <v>93.613211446740863</v>
      </c>
      <c r="F12" s="193">
        <v>101</v>
      </c>
      <c r="G12" s="198" t="s">
        <v>15</v>
      </c>
      <c r="H12" s="186">
        <v>646572</v>
      </c>
      <c r="I12" s="191">
        <v>6697930</v>
      </c>
      <c r="J12" s="194">
        <v>1035.9140204029868</v>
      </c>
    </row>
    <row r="13" spans="1:10" ht="11.25" x14ac:dyDescent="0.15">
      <c r="A13" s="180">
        <v>102</v>
      </c>
      <c r="B13" s="197" t="s">
        <v>16</v>
      </c>
      <c r="C13" s="186">
        <v>7328000</v>
      </c>
      <c r="D13" s="191">
        <v>6621337</v>
      </c>
      <c r="E13" s="192">
        <v>90.356673034934502</v>
      </c>
      <c r="F13" s="193">
        <v>102</v>
      </c>
      <c r="G13" s="198" t="s">
        <v>16</v>
      </c>
      <c r="H13" s="186">
        <v>3139619</v>
      </c>
      <c r="I13" s="191">
        <v>2064281</v>
      </c>
      <c r="J13" s="194">
        <v>65.749410995410585</v>
      </c>
    </row>
    <row r="14" spans="1:10" ht="11.25" x14ac:dyDescent="0.15">
      <c r="A14" s="180">
        <v>105</v>
      </c>
      <c r="B14" s="197" t="s">
        <v>17</v>
      </c>
      <c r="C14" s="186">
        <v>7200000</v>
      </c>
      <c r="D14" s="191">
        <v>6791259</v>
      </c>
      <c r="E14" s="192">
        <v>94.323041666666668</v>
      </c>
      <c r="F14" s="193">
        <v>105</v>
      </c>
      <c r="G14" s="198" t="s">
        <v>17</v>
      </c>
      <c r="H14" s="186">
        <v>1856743</v>
      </c>
      <c r="I14" s="191">
        <v>3165935</v>
      </c>
      <c r="J14" s="194">
        <v>170.5101352206525</v>
      </c>
    </row>
    <row r="15" spans="1:10" ht="11.25" x14ac:dyDescent="0.15">
      <c r="A15" s="180">
        <v>106</v>
      </c>
      <c r="B15" s="197" t="s">
        <v>18</v>
      </c>
      <c r="C15" s="186">
        <v>4315000</v>
      </c>
      <c r="D15" s="191">
        <v>4537563</v>
      </c>
      <c r="E15" s="192">
        <v>105.15789107763615</v>
      </c>
      <c r="F15" s="193">
        <v>106</v>
      </c>
      <c r="G15" s="198" t="s">
        <v>18</v>
      </c>
      <c r="H15" s="186">
        <v>3011569</v>
      </c>
      <c r="I15" s="191">
        <v>2939433</v>
      </c>
      <c r="J15" s="194">
        <v>97.604703727525418</v>
      </c>
    </row>
    <row r="16" spans="1:10" ht="11.25" x14ac:dyDescent="0.15">
      <c r="A16" s="180">
        <v>107</v>
      </c>
      <c r="B16" s="197" t="s">
        <v>81</v>
      </c>
      <c r="C16" s="186">
        <v>4825000</v>
      </c>
      <c r="D16" s="191">
        <v>4560885</v>
      </c>
      <c r="E16" s="192">
        <v>94.526113989637309</v>
      </c>
      <c r="F16" s="193">
        <v>107</v>
      </c>
      <c r="G16" s="198" t="s">
        <v>81</v>
      </c>
      <c r="H16" s="186">
        <v>3235764</v>
      </c>
      <c r="I16" s="191">
        <v>3001050</v>
      </c>
      <c r="J16" s="194">
        <v>92.746257143598854</v>
      </c>
    </row>
    <row r="17" spans="1:10" ht="11.25" x14ac:dyDescent="0.15">
      <c r="A17" s="180">
        <v>108</v>
      </c>
      <c r="B17" s="197" t="s">
        <v>19</v>
      </c>
      <c r="C17" s="186">
        <v>4828000</v>
      </c>
      <c r="D17" s="191">
        <v>5135667</v>
      </c>
      <c r="E17" s="192">
        <v>106.37255592377797</v>
      </c>
      <c r="F17" s="193">
        <v>108</v>
      </c>
      <c r="G17" s="198" t="s">
        <v>19</v>
      </c>
      <c r="H17" s="186">
        <v>3479543</v>
      </c>
      <c r="I17" s="191">
        <v>3768387</v>
      </c>
      <c r="J17" s="194">
        <v>108.30120507204538</v>
      </c>
    </row>
    <row r="18" spans="1:10" ht="11.25" x14ac:dyDescent="0.15">
      <c r="A18" s="180">
        <v>109</v>
      </c>
      <c r="B18" s="197" t="s">
        <v>20</v>
      </c>
      <c r="C18" s="186">
        <v>7089000</v>
      </c>
      <c r="D18" s="191">
        <v>6527313</v>
      </c>
      <c r="E18" s="192">
        <v>92.076639864578922</v>
      </c>
      <c r="F18" s="193">
        <v>109</v>
      </c>
      <c r="G18" s="198" t="s">
        <v>20</v>
      </c>
      <c r="H18" s="186">
        <v>2865290</v>
      </c>
      <c r="I18" s="191">
        <v>2730007</v>
      </c>
      <c r="J18" s="194">
        <v>95.278558191317458</v>
      </c>
    </row>
    <row r="19" spans="1:10" ht="11.25" x14ac:dyDescent="0.15">
      <c r="A19" s="180">
        <v>110</v>
      </c>
      <c r="B19" s="197" t="s">
        <v>21</v>
      </c>
      <c r="C19" s="186">
        <v>8681000</v>
      </c>
      <c r="D19" s="191">
        <v>6964368</v>
      </c>
      <c r="E19" s="192">
        <v>80.225411818914864</v>
      </c>
      <c r="F19" s="193">
        <v>110</v>
      </c>
      <c r="G19" s="198" t="s">
        <v>21</v>
      </c>
      <c r="H19" s="186">
        <v>2120928</v>
      </c>
      <c r="I19" s="191">
        <v>2051470</v>
      </c>
      <c r="J19" s="194">
        <v>96.725112780820467</v>
      </c>
    </row>
    <row r="20" spans="1:10" ht="11.25" x14ac:dyDescent="0.15">
      <c r="A20" s="180">
        <v>111</v>
      </c>
      <c r="B20" s="197" t="s">
        <v>22</v>
      </c>
      <c r="C20" s="186">
        <v>5558000</v>
      </c>
      <c r="D20" s="191">
        <v>6216807</v>
      </c>
      <c r="E20" s="192">
        <v>111.85331054336092</v>
      </c>
      <c r="F20" s="193">
        <v>111</v>
      </c>
      <c r="G20" s="198" t="s">
        <v>22</v>
      </c>
      <c r="H20" s="186">
        <v>2513996</v>
      </c>
      <c r="I20" s="191">
        <v>2343879</v>
      </c>
      <c r="J20" s="194">
        <v>93.233203235009114</v>
      </c>
    </row>
    <row r="21" spans="1:10" ht="11.25" x14ac:dyDescent="0.15">
      <c r="A21" s="180">
        <v>201</v>
      </c>
      <c r="B21" s="180" t="s">
        <v>23</v>
      </c>
      <c r="C21" s="186">
        <v>89427000</v>
      </c>
      <c r="D21" s="191">
        <v>74175167</v>
      </c>
      <c r="E21" s="192">
        <v>82.944934974895716</v>
      </c>
      <c r="F21" s="193">
        <v>201</v>
      </c>
      <c r="G21" s="196" t="s">
        <v>23</v>
      </c>
      <c r="H21" s="186">
        <v>54808498</v>
      </c>
      <c r="I21" s="191">
        <v>52306954</v>
      </c>
      <c r="J21" s="194">
        <v>95.4358464630795</v>
      </c>
    </row>
    <row r="22" spans="1:10" ht="11.25" x14ac:dyDescent="0.15">
      <c r="A22" s="180">
        <v>202</v>
      </c>
      <c r="B22" s="180" t="s">
        <v>24</v>
      </c>
      <c r="C22" s="186">
        <v>23703000</v>
      </c>
      <c r="D22" s="191">
        <v>19098567</v>
      </c>
      <c r="E22" s="192">
        <v>80.574471585875202</v>
      </c>
      <c r="F22" s="193">
        <v>202</v>
      </c>
      <c r="G22" s="196" t="s">
        <v>24</v>
      </c>
      <c r="H22" s="186">
        <v>16838285</v>
      </c>
      <c r="I22" s="191">
        <v>16337182</v>
      </c>
      <c r="J22" s="194">
        <v>97.024025902875493</v>
      </c>
    </row>
    <row r="23" spans="1:10" ht="11.25" x14ac:dyDescent="0.15">
      <c r="A23" s="180">
        <v>203</v>
      </c>
      <c r="B23" s="180" t="s">
        <v>25</v>
      </c>
      <c r="C23" s="186">
        <v>20873000</v>
      </c>
      <c r="D23" s="191">
        <v>15748400</v>
      </c>
      <c r="E23" s="192">
        <v>75.448665740430215</v>
      </c>
      <c r="F23" s="193">
        <v>203</v>
      </c>
      <c r="G23" s="196" t="s">
        <v>25</v>
      </c>
      <c r="H23" s="186">
        <v>1695304</v>
      </c>
      <c r="I23" s="191">
        <v>3232990</v>
      </c>
      <c r="J23" s="194">
        <v>190.70267043550891</v>
      </c>
    </row>
    <row r="24" spans="1:10" ht="11.25" x14ac:dyDescent="0.15">
      <c r="A24" s="180">
        <v>204</v>
      </c>
      <c r="B24" s="180" t="s">
        <v>26</v>
      </c>
      <c r="C24" s="186">
        <v>20975000</v>
      </c>
      <c r="D24" s="191">
        <v>16761948</v>
      </c>
      <c r="E24" s="192">
        <v>79.913935637663897</v>
      </c>
      <c r="F24" s="193">
        <v>204</v>
      </c>
      <c r="G24" s="196" t="s">
        <v>26</v>
      </c>
      <c r="H24" s="186">
        <v>17417011</v>
      </c>
      <c r="I24" s="191">
        <v>19872701</v>
      </c>
      <c r="J24" s="194">
        <v>114.09937675299166</v>
      </c>
    </row>
    <row r="25" spans="1:10" ht="11.25" x14ac:dyDescent="0.15">
      <c r="A25" s="180">
        <v>205</v>
      </c>
      <c r="B25" s="180" t="s">
        <v>27</v>
      </c>
      <c r="C25" s="186">
        <v>6004000</v>
      </c>
      <c r="D25" s="191">
        <v>4694889</v>
      </c>
      <c r="E25" s="192">
        <v>78.196019320453033</v>
      </c>
      <c r="F25" s="193">
        <v>205</v>
      </c>
      <c r="G25" s="196" t="s">
        <v>27</v>
      </c>
      <c r="H25" s="186">
        <v>2562550</v>
      </c>
      <c r="I25" s="191">
        <v>2530800</v>
      </c>
      <c r="J25" s="194">
        <v>98.760999785370046</v>
      </c>
    </row>
    <row r="26" spans="1:10" ht="11.25" x14ac:dyDescent="0.15">
      <c r="A26" s="180">
        <v>206</v>
      </c>
      <c r="B26" s="180" t="s">
        <v>28</v>
      </c>
      <c r="C26" s="186">
        <v>8198000</v>
      </c>
      <c r="D26" s="191">
        <v>7182784</v>
      </c>
      <c r="E26" s="192">
        <v>87.616296657721392</v>
      </c>
      <c r="F26" s="193">
        <v>206</v>
      </c>
      <c r="G26" s="196" t="s">
        <v>28</v>
      </c>
      <c r="H26" s="186">
        <v>3666416</v>
      </c>
      <c r="I26" s="191">
        <v>4091048</v>
      </c>
      <c r="J26" s="194">
        <v>111.58166449197253</v>
      </c>
    </row>
    <row r="27" spans="1:10" ht="11.25" x14ac:dyDescent="0.15">
      <c r="A27" s="180">
        <v>207</v>
      </c>
      <c r="B27" s="180" t="s">
        <v>29</v>
      </c>
      <c r="C27" s="186">
        <v>7600000</v>
      </c>
      <c r="D27" s="191">
        <v>6167252</v>
      </c>
      <c r="E27" s="192">
        <v>81.148052631578949</v>
      </c>
      <c r="F27" s="193">
        <v>207</v>
      </c>
      <c r="G27" s="196" t="s">
        <v>29</v>
      </c>
      <c r="H27" s="186">
        <v>2617759</v>
      </c>
      <c r="I27" s="191">
        <v>6214895</v>
      </c>
      <c r="J27" s="194">
        <v>237.41280232443094</v>
      </c>
    </row>
    <row r="28" spans="1:10" ht="11.25" x14ac:dyDescent="0.15">
      <c r="A28" s="180">
        <v>208</v>
      </c>
      <c r="B28" s="180" t="s">
        <v>30</v>
      </c>
      <c r="C28" s="186">
        <v>6568000</v>
      </c>
      <c r="D28" s="191">
        <v>6739746</v>
      </c>
      <c r="E28" s="192">
        <v>102.61489037758831</v>
      </c>
      <c r="F28" s="193">
        <v>208</v>
      </c>
      <c r="G28" s="196" t="s">
        <v>30</v>
      </c>
      <c r="H28" s="186">
        <v>4458050</v>
      </c>
      <c r="I28" s="191">
        <v>4494232</v>
      </c>
      <c r="J28" s="194">
        <v>100.81161045748701</v>
      </c>
    </row>
    <row r="29" spans="1:10" ht="11.25" x14ac:dyDescent="0.15">
      <c r="A29" s="180">
        <v>209</v>
      </c>
      <c r="B29" s="180" t="s">
        <v>31</v>
      </c>
      <c r="C29" s="186">
        <v>16000000</v>
      </c>
      <c r="D29" s="191">
        <v>14862126</v>
      </c>
      <c r="E29" s="192">
        <v>92.888287500000004</v>
      </c>
      <c r="F29" s="193">
        <v>209</v>
      </c>
      <c r="G29" s="196" t="s">
        <v>31</v>
      </c>
      <c r="H29" s="186">
        <v>9972946</v>
      </c>
      <c r="I29" s="191">
        <v>10035434</v>
      </c>
      <c r="J29" s="194">
        <v>100.62657513637394</v>
      </c>
    </row>
    <row r="30" spans="1:10" ht="11.25" x14ac:dyDescent="0.15">
      <c r="A30" s="180">
        <v>210</v>
      </c>
      <c r="B30" s="180" t="s">
        <v>32</v>
      </c>
      <c r="C30" s="186">
        <v>28597000</v>
      </c>
      <c r="D30" s="191">
        <v>29202396</v>
      </c>
      <c r="E30" s="192">
        <v>102.11699129279295</v>
      </c>
      <c r="F30" s="193">
        <v>210</v>
      </c>
      <c r="G30" s="196" t="s">
        <v>32</v>
      </c>
      <c r="H30" s="186">
        <v>10774581</v>
      </c>
      <c r="I30" s="191">
        <v>10393200</v>
      </c>
      <c r="J30" s="194">
        <v>96.460363516688034</v>
      </c>
    </row>
    <row r="31" spans="1:10" ht="11.25" x14ac:dyDescent="0.15">
      <c r="A31" s="180">
        <v>212</v>
      </c>
      <c r="B31" s="180" t="s">
        <v>33</v>
      </c>
      <c r="C31" s="186">
        <v>11500000</v>
      </c>
      <c r="D31" s="191">
        <v>10966008</v>
      </c>
      <c r="E31" s="192">
        <v>95.35659130434783</v>
      </c>
      <c r="F31" s="193">
        <v>212</v>
      </c>
      <c r="G31" s="196" t="s">
        <v>33</v>
      </c>
      <c r="H31" s="186">
        <v>6845900</v>
      </c>
      <c r="I31" s="191">
        <v>6956500</v>
      </c>
      <c r="J31" s="194">
        <v>101.61556552096876</v>
      </c>
    </row>
    <row r="32" spans="1:10" ht="11.25" x14ac:dyDescent="0.15">
      <c r="A32" s="180">
        <v>213</v>
      </c>
      <c r="B32" s="180" t="s">
        <v>34</v>
      </c>
      <c r="C32" s="186">
        <v>8729000</v>
      </c>
      <c r="D32" s="191">
        <v>7993652</v>
      </c>
      <c r="E32" s="192">
        <v>91.57580478863558</v>
      </c>
      <c r="F32" s="193">
        <v>213</v>
      </c>
      <c r="G32" s="196" t="s">
        <v>34</v>
      </c>
      <c r="H32" s="186">
        <v>3066117</v>
      </c>
      <c r="I32" s="191">
        <v>3069320</v>
      </c>
      <c r="J32" s="194">
        <v>100.10446437627787</v>
      </c>
    </row>
    <row r="33" spans="1:12" ht="11.25" x14ac:dyDescent="0.15">
      <c r="A33" s="180">
        <v>214</v>
      </c>
      <c r="B33" s="180" t="s">
        <v>35</v>
      </c>
      <c r="C33" s="186">
        <v>10000000</v>
      </c>
      <c r="D33" s="191">
        <v>8775368</v>
      </c>
      <c r="E33" s="192">
        <v>87.753680000000003</v>
      </c>
      <c r="F33" s="193">
        <v>214</v>
      </c>
      <c r="G33" s="196" t="s">
        <v>35</v>
      </c>
      <c r="H33" s="186">
        <v>3700000</v>
      </c>
      <c r="I33" s="191">
        <v>8153021</v>
      </c>
      <c r="J33" s="194">
        <v>220.35191891891893</v>
      </c>
    </row>
    <row r="34" spans="1:12" ht="11.25" x14ac:dyDescent="0.15">
      <c r="A34" s="180">
        <v>215</v>
      </c>
      <c r="B34" s="180" t="s">
        <v>36</v>
      </c>
      <c r="C34" s="186">
        <v>9000000</v>
      </c>
      <c r="D34" s="191">
        <v>7641473</v>
      </c>
      <c r="E34" s="192">
        <v>84.905255555555556</v>
      </c>
      <c r="F34" s="193">
        <v>215</v>
      </c>
      <c r="G34" s="196" t="s">
        <v>36</v>
      </c>
      <c r="H34" s="186">
        <v>3347177</v>
      </c>
      <c r="I34" s="191">
        <v>3076326</v>
      </c>
      <c r="J34" s="194">
        <v>91.908076567208724</v>
      </c>
    </row>
    <row r="35" spans="1:12" ht="11.25" x14ac:dyDescent="0.15">
      <c r="A35" s="180">
        <v>216</v>
      </c>
      <c r="B35" s="180" t="s">
        <v>37</v>
      </c>
      <c r="C35" s="186">
        <v>8000000</v>
      </c>
      <c r="D35" s="191">
        <v>7564067</v>
      </c>
      <c r="E35" s="192">
        <v>94.5508375</v>
      </c>
      <c r="F35" s="193">
        <v>216</v>
      </c>
      <c r="G35" s="196" t="s">
        <v>37</v>
      </c>
      <c r="H35" s="186">
        <v>6720916</v>
      </c>
      <c r="I35" s="191">
        <v>6461300</v>
      </c>
      <c r="J35" s="194">
        <v>96.1371932040216</v>
      </c>
    </row>
    <row r="36" spans="1:12" ht="11.25" x14ac:dyDescent="0.15">
      <c r="A36" s="180">
        <v>217</v>
      </c>
      <c r="B36" s="180" t="s">
        <v>38</v>
      </c>
      <c r="C36" s="186">
        <v>8500000</v>
      </c>
      <c r="D36" s="191">
        <v>7260035</v>
      </c>
      <c r="E36" s="192">
        <v>85.412176470588236</v>
      </c>
      <c r="F36" s="193">
        <v>217</v>
      </c>
      <c r="G36" s="196" t="s">
        <v>38</v>
      </c>
      <c r="H36" s="186">
        <v>5831642</v>
      </c>
      <c r="I36" s="191">
        <v>5276217</v>
      </c>
      <c r="J36" s="194">
        <v>90.47566705912331</v>
      </c>
    </row>
    <row r="37" spans="1:12" ht="11.25" x14ac:dyDescent="0.15">
      <c r="A37" s="180">
        <v>218</v>
      </c>
      <c r="B37" s="180" t="s">
        <v>39</v>
      </c>
      <c r="C37" s="186">
        <v>7314000</v>
      </c>
      <c r="D37" s="191">
        <v>7136233</v>
      </c>
      <c r="E37" s="192">
        <v>97.569496855345918</v>
      </c>
      <c r="F37" s="193">
        <v>218</v>
      </c>
      <c r="G37" s="196" t="s">
        <v>39</v>
      </c>
      <c r="H37" s="186">
        <v>4664500</v>
      </c>
      <c r="I37" s="191">
        <v>4415300</v>
      </c>
      <c r="J37" s="194">
        <v>94.657519562654088</v>
      </c>
    </row>
    <row r="38" spans="1:12" ht="11.25" x14ac:dyDescent="0.15">
      <c r="A38" s="180">
        <v>219</v>
      </c>
      <c r="B38" s="180" t="s">
        <v>40</v>
      </c>
      <c r="C38" s="186">
        <v>8000000</v>
      </c>
      <c r="D38" s="191">
        <v>7532176</v>
      </c>
      <c r="E38" s="192">
        <v>94.152199999999993</v>
      </c>
      <c r="F38" s="193">
        <v>219</v>
      </c>
      <c r="G38" s="196" t="s">
        <v>40</v>
      </c>
      <c r="H38" s="186">
        <v>3699621</v>
      </c>
      <c r="I38" s="191">
        <v>3318299</v>
      </c>
      <c r="J38" s="194">
        <v>89.692944223205558</v>
      </c>
    </row>
    <row r="39" spans="1:12" ht="11.25" x14ac:dyDescent="0.15">
      <c r="A39" s="180">
        <v>220</v>
      </c>
      <c r="B39" s="180" t="s">
        <v>41</v>
      </c>
      <c r="C39" s="186">
        <v>8097000</v>
      </c>
      <c r="D39" s="191">
        <v>8047128</v>
      </c>
      <c r="E39" s="192">
        <v>99.384068173397552</v>
      </c>
      <c r="F39" s="193">
        <v>220</v>
      </c>
      <c r="G39" s="196" t="s">
        <v>41</v>
      </c>
      <c r="H39" s="186">
        <v>3641430</v>
      </c>
      <c r="I39" s="191">
        <v>3670533</v>
      </c>
      <c r="J39" s="194">
        <v>100.79921898814477</v>
      </c>
    </row>
    <row r="40" spans="1:12" ht="11.25" x14ac:dyDescent="0.15">
      <c r="A40" s="180">
        <v>221</v>
      </c>
      <c r="B40" s="180" t="s">
        <v>342</v>
      </c>
      <c r="C40" s="186">
        <v>7301000</v>
      </c>
      <c r="D40" s="191">
        <v>7347143</v>
      </c>
      <c r="E40" s="192">
        <v>100.63200931379264</v>
      </c>
      <c r="F40" s="193">
        <v>221</v>
      </c>
      <c r="G40" s="196" t="s">
        <v>374</v>
      </c>
      <c r="H40" s="186">
        <v>4773320</v>
      </c>
      <c r="I40" s="191">
        <v>4666579</v>
      </c>
      <c r="J40" s="194">
        <v>97.763799619552003</v>
      </c>
    </row>
    <row r="41" spans="1:12" ht="11.25" x14ac:dyDescent="0.15">
      <c r="A41" s="180">
        <v>222</v>
      </c>
      <c r="B41" s="180" t="s">
        <v>136</v>
      </c>
      <c r="C41" s="186">
        <v>7330000</v>
      </c>
      <c r="D41" s="191">
        <v>7048584</v>
      </c>
      <c r="E41" s="192">
        <v>96.160763983628925</v>
      </c>
      <c r="F41" s="193">
        <v>222</v>
      </c>
      <c r="G41" s="196" t="s">
        <v>136</v>
      </c>
      <c r="H41" s="186">
        <v>3221056</v>
      </c>
      <c r="I41" s="191">
        <v>3164710</v>
      </c>
      <c r="J41" s="194">
        <v>98.250697907766892</v>
      </c>
    </row>
    <row r="42" spans="1:12" ht="11.25" x14ac:dyDescent="0.15">
      <c r="A42" s="180">
        <v>223</v>
      </c>
      <c r="B42" s="180" t="s">
        <v>137</v>
      </c>
      <c r="C42" s="186">
        <v>14187000</v>
      </c>
      <c r="D42" s="191">
        <v>13604322</v>
      </c>
      <c r="E42" s="192">
        <v>95.89287375766547</v>
      </c>
      <c r="F42" s="193">
        <v>223</v>
      </c>
      <c r="G42" s="196" t="s">
        <v>137</v>
      </c>
      <c r="H42" s="186">
        <v>7574275</v>
      </c>
      <c r="I42" s="191">
        <v>7259994</v>
      </c>
      <c r="J42" s="194">
        <v>95.850678777836819</v>
      </c>
    </row>
    <row r="43" spans="1:12" ht="11.25" x14ac:dyDescent="0.15">
      <c r="A43" s="180">
        <v>224</v>
      </c>
      <c r="B43" s="180" t="s">
        <v>138</v>
      </c>
      <c r="C43" s="186">
        <v>8630000</v>
      </c>
      <c r="D43" s="191">
        <v>8630976</v>
      </c>
      <c r="E43" s="192">
        <v>100.01130938586327</v>
      </c>
      <c r="F43" s="193">
        <v>224</v>
      </c>
      <c r="G43" s="196" t="s">
        <v>138</v>
      </c>
      <c r="H43" s="186">
        <v>4845400</v>
      </c>
      <c r="I43" s="191">
        <v>4700100</v>
      </c>
      <c r="J43" s="194">
        <v>97.001279564122683</v>
      </c>
    </row>
    <row r="44" spans="1:12" ht="11.25" x14ac:dyDescent="0.15">
      <c r="A44" s="180">
        <v>225</v>
      </c>
      <c r="B44" s="180" t="s">
        <v>139</v>
      </c>
      <c r="C44" s="186">
        <v>8072000</v>
      </c>
      <c r="D44" s="191">
        <v>8125624</v>
      </c>
      <c r="E44" s="192">
        <v>100.66432111000991</v>
      </c>
      <c r="F44" s="193">
        <v>225</v>
      </c>
      <c r="G44" s="196" t="s">
        <v>139</v>
      </c>
      <c r="H44" s="186">
        <v>4161239</v>
      </c>
      <c r="I44" s="191">
        <v>4073146</v>
      </c>
      <c r="J44" s="194">
        <v>97.883010324569199</v>
      </c>
    </row>
    <row r="45" spans="1:12" ht="11.25" x14ac:dyDescent="0.15">
      <c r="A45" s="180">
        <v>226</v>
      </c>
      <c r="B45" s="180" t="s">
        <v>140</v>
      </c>
      <c r="C45" s="186">
        <v>8855000</v>
      </c>
      <c r="D45" s="191">
        <v>7907274</v>
      </c>
      <c r="E45" s="192">
        <v>89.297278373800111</v>
      </c>
      <c r="F45" s="193">
        <v>226</v>
      </c>
      <c r="G45" s="196" t="s">
        <v>140</v>
      </c>
      <c r="H45" s="186">
        <v>5471855</v>
      </c>
      <c r="I45" s="191">
        <v>5043568</v>
      </c>
      <c r="J45" s="194">
        <v>92.172910283624105</v>
      </c>
    </row>
    <row r="46" spans="1:12" ht="11.25" x14ac:dyDescent="0.15">
      <c r="A46" s="180">
        <v>227</v>
      </c>
      <c r="B46" s="180" t="s">
        <v>141</v>
      </c>
      <c r="C46" s="186">
        <v>7900000</v>
      </c>
      <c r="D46" s="191">
        <v>7461347</v>
      </c>
      <c r="E46" s="192">
        <v>94.447430379746834</v>
      </c>
      <c r="F46" s="193">
        <v>227</v>
      </c>
      <c r="G46" s="196" t="s">
        <v>141</v>
      </c>
      <c r="H46" s="186">
        <v>5357566</v>
      </c>
      <c r="I46" s="191">
        <v>5182661</v>
      </c>
      <c r="J46" s="194">
        <v>96.735364529340373</v>
      </c>
    </row>
    <row r="47" spans="1:12" ht="11.25" x14ac:dyDescent="0.15">
      <c r="A47" s="180">
        <v>228</v>
      </c>
      <c r="B47" s="180" t="s">
        <v>142</v>
      </c>
      <c r="C47" s="186">
        <v>6373000</v>
      </c>
      <c r="D47" s="191">
        <v>5769335</v>
      </c>
      <c r="E47" s="192">
        <v>90.527773419111881</v>
      </c>
      <c r="F47" s="193">
        <v>228</v>
      </c>
      <c r="G47" s="196" t="s">
        <v>142</v>
      </c>
      <c r="H47" s="186">
        <v>3387400</v>
      </c>
      <c r="I47" s="191">
        <v>3525900</v>
      </c>
      <c r="J47" s="194">
        <v>104.08868158469622</v>
      </c>
    </row>
    <row r="48" spans="1:12" ht="11.25" x14ac:dyDescent="0.15">
      <c r="A48" s="180">
        <v>229</v>
      </c>
      <c r="B48" s="180" t="s">
        <v>143</v>
      </c>
      <c r="C48" s="186">
        <v>15692000</v>
      </c>
      <c r="D48" s="191">
        <v>15169120</v>
      </c>
      <c r="E48" s="192">
        <v>96.667856232475145</v>
      </c>
      <c r="F48" s="193">
        <v>229</v>
      </c>
      <c r="G48" s="196" t="s">
        <v>143</v>
      </c>
      <c r="H48" s="186">
        <v>9883931</v>
      </c>
      <c r="I48" s="191">
        <v>9547904</v>
      </c>
      <c r="J48" s="194">
        <v>96.600269670033114</v>
      </c>
      <c r="L48" s="199"/>
    </row>
    <row r="49" spans="1:12" ht="11.25" x14ac:dyDescent="0.15">
      <c r="C49" s="186"/>
      <c r="D49" s="191"/>
      <c r="E49" s="192"/>
      <c r="F49" s="193"/>
      <c r="G49" s="196"/>
      <c r="H49" s="186"/>
      <c r="I49" s="191"/>
      <c r="J49" s="194"/>
    </row>
    <row r="50" spans="1:12" ht="11.25" x14ac:dyDescent="0.15">
      <c r="A50" s="180">
        <v>301</v>
      </c>
      <c r="B50" s="180" t="s">
        <v>82</v>
      </c>
      <c r="C50" s="186">
        <v>1899000</v>
      </c>
      <c r="D50" s="191">
        <v>1698950</v>
      </c>
      <c r="E50" s="192">
        <v>89.465508162190616</v>
      </c>
      <c r="F50" s="193"/>
      <c r="G50" s="196" t="s">
        <v>105</v>
      </c>
      <c r="H50" s="186">
        <v>1243347</v>
      </c>
      <c r="I50" s="191">
        <v>1141765</v>
      </c>
      <c r="J50" s="194">
        <v>91.829955756518487</v>
      </c>
    </row>
    <row r="51" spans="1:12" ht="11.25" x14ac:dyDescent="0.15">
      <c r="A51" s="180">
        <v>365</v>
      </c>
      <c r="B51" s="180" t="s">
        <v>144</v>
      </c>
      <c r="C51" s="186">
        <v>4213000</v>
      </c>
      <c r="D51" s="191">
        <v>4089638</v>
      </c>
      <c r="E51" s="192">
        <v>97.071872774744833</v>
      </c>
      <c r="F51" s="193"/>
      <c r="G51" s="196" t="s">
        <v>106</v>
      </c>
      <c r="H51" s="186">
        <v>6576414</v>
      </c>
      <c r="I51" s="191">
        <v>6898992</v>
      </c>
      <c r="J51" s="194">
        <v>104.90507440681198</v>
      </c>
    </row>
    <row r="52" spans="1:12" ht="11.25" x14ac:dyDescent="0.15">
      <c r="A52" s="180">
        <v>381</v>
      </c>
      <c r="B52" s="180" t="s">
        <v>83</v>
      </c>
      <c r="C52" s="186">
        <v>5749000</v>
      </c>
      <c r="D52" s="191">
        <v>4646229</v>
      </c>
      <c r="E52" s="192">
        <v>80.818037919638201</v>
      </c>
      <c r="F52" s="193"/>
      <c r="G52" s="196" t="s">
        <v>107</v>
      </c>
      <c r="H52" s="186">
        <v>2434650</v>
      </c>
      <c r="I52" s="191">
        <v>2410510</v>
      </c>
      <c r="J52" s="194">
        <v>99.008481711950381</v>
      </c>
    </row>
    <row r="53" spans="1:12" ht="11.25" x14ac:dyDescent="0.15">
      <c r="A53" s="180">
        <v>382</v>
      </c>
      <c r="B53" s="180" t="s">
        <v>84</v>
      </c>
      <c r="C53" s="186">
        <v>3487000</v>
      </c>
      <c r="D53" s="191">
        <v>2889385</v>
      </c>
      <c r="E53" s="192">
        <v>82.861628907370232</v>
      </c>
      <c r="F53" s="193"/>
      <c r="G53" s="196" t="s">
        <v>100</v>
      </c>
      <c r="H53" s="186">
        <v>6238201</v>
      </c>
      <c r="I53" s="191">
        <v>6032001</v>
      </c>
      <c r="J53" s="194">
        <v>96.694559857882098</v>
      </c>
    </row>
    <row r="54" spans="1:12" ht="11.25" x14ac:dyDescent="0.15">
      <c r="A54" s="180">
        <v>442</v>
      </c>
      <c r="B54" s="180" t="s">
        <v>85</v>
      </c>
      <c r="C54" s="186">
        <v>2041000</v>
      </c>
      <c r="D54" s="191">
        <v>1930106</v>
      </c>
      <c r="E54" s="192">
        <v>94.566682998530126</v>
      </c>
      <c r="F54" s="193"/>
      <c r="G54" s="196" t="s">
        <v>108</v>
      </c>
      <c r="H54" s="186">
        <v>8484128</v>
      </c>
      <c r="I54" s="191">
        <v>8429958</v>
      </c>
      <c r="J54" s="194">
        <v>99.361513640529708</v>
      </c>
    </row>
    <row r="55" spans="1:12" ht="11.25" x14ac:dyDescent="0.15">
      <c r="A55" s="180">
        <v>443</v>
      </c>
      <c r="B55" s="180" t="s">
        <v>86</v>
      </c>
      <c r="C55" s="186">
        <v>1976000</v>
      </c>
      <c r="D55" s="191">
        <v>1900779</v>
      </c>
      <c r="E55" s="192">
        <v>96.193269230769232</v>
      </c>
      <c r="F55" s="193"/>
      <c r="G55" s="196" t="s">
        <v>109</v>
      </c>
      <c r="H55" s="186">
        <v>4697633</v>
      </c>
      <c r="I55" s="191">
        <v>4728740</v>
      </c>
      <c r="J55" s="194">
        <v>100.66218455124103</v>
      </c>
      <c r="L55" s="199"/>
    </row>
    <row r="56" spans="1:12" ht="11.25" x14ac:dyDescent="0.15">
      <c r="A56" s="180">
        <v>446</v>
      </c>
      <c r="B56" s="180" t="s">
        <v>145</v>
      </c>
      <c r="C56" s="186">
        <v>2475000</v>
      </c>
      <c r="D56" s="191">
        <v>2406883</v>
      </c>
      <c r="E56" s="192">
        <v>97.24779797979798</v>
      </c>
      <c r="F56" s="193"/>
      <c r="G56" s="196"/>
      <c r="H56" s="186"/>
      <c r="I56" s="191"/>
      <c r="J56" s="194"/>
    </row>
    <row r="57" spans="1:12" ht="11.25" x14ac:dyDescent="0.15">
      <c r="A57" s="180">
        <v>464</v>
      </c>
      <c r="B57" s="180" t="s">
        <v>87</v>
      </c>
      <c r="C57" s="186">
        <v>4611000</v>
      </c>
      <c r="D57" s="191">
        <v>4061496</v>
      </c>
      <c r="E57" s="192">
        <v>88.08275862068966</v>
      </c>
      <c r="F57" s="193"/>
      <c r="G57" s="196"/>
      <c r="H57" s="186"/>
      <c r="I57" s="191"/>
      <c r="J57" s="194"/>
    </row>
    <row r="58" spans="1:12" ht="11.25" x14ac:dyDescent="0.15">
      <c r="A58" s="180">
        <v>481</v>
      </c>
      <c r="B58" s="180" t="s">
        <v>88</v>
      </c>
      <c r="C58" s="186">
        <v>3800000</v>
      </c>
      <c r="D58" s="191">
        <v>3497796</v>
      </c>
      <c r="E58" s="192">
        <v>92.047263157894733</v>
      </c>
      <c r="F58" s="193"/>
      <c r="G58" s="196" t="s">
        <v>110</v>
      </c>
      <c r="H58" s="186">
        <v>232450858</v>
      </c>
      <c r="I58" s="191">
        <v>265288751</v>
      </c>
      <c r="J58" s="194">
        <v>114.12681083758358</v>
      </c>
    </row>
    <row r="59" spans="1:12" ht="11.25" x14ac:dyDescent="0.15">
      <c r="A59" s="180">
        <v>501</v>
      </c>
      <c r="B59" s="180" t="s">
        <v>89</v>
      </c>
      <c r="C59" s="186">
        <v>2000000</v>
      </c>
      <c r="D59" s="191">
        <v>2084607</v>
      </c>
      <c r="E59" s="192">
        <v>104.23035</v>
      </c>
      <c r="F59" s="193"/>
      <c r="G59" s="196"/>
      <c r="H59" s="186"/>
      <c r="I59" s="191"/>
      <c r="J59" s="194"/>
    </row>
    <row r="60" spans="1:12" ht="11.25" x14ac:dyDescent="0.15">
      <c r="A60" s="180">
        <v>585</v>
      </c>
      <c r="B60" s="180" t="s">
        <v>146</v>
      </c>
      <c r="C60" s="186">
        <v>5955000</v>
      </c>
      <c r="D60" s="191">
        <v>5118870</v>
      </c>
      <c r="E60" s="192">
        <v>85.959193954659952</v>
      </c>
      <c r="F60" s="193"/>
      <c r="G60" s="196"/>
      <c r="H60" s="186"/>
      <c r="I60" s="191"/>
      <c r="J60" s="194"/>
    </row>
    <row r="61" spans="1:12" ht="11.25" x14ac:dyDescent="0.15">
      <c r="A61" s="180">
        <v>586</v>
      </c>
      <c r="B61" s="180" t="s">
        <v>147</v>
      </c>
      <c r="C61" s="186">
        <v>5965000</v>
      </c>
      <c r="D61" s="191">
        <v>5678617</v>
      </c>
      <c r="E61" s="192">
        <v>95.198943839061187</v>
      </c>
      <c r="F61" s="193"/>
      <c r="G61" s="196"/>
      <c r="H61" s="186"/>
      <c r="I61" s="191"/>
      <c r="J61" s="194"/>
    </row>
    <row r="62" spans="1:12" ht="11.25" x14ac:dyDescent="0.15">
      <c r="C62" s="186"/>
      <c r="D62" s="191"/>
      <c r="E62" s="192"/>
      <c r="F62" s="193"/>
      <c r="G62" s="196"/>
      <c r="H62" s="186"/>
      <c r="I62" s="191"/>
      <c r="J62" s="194"/>
    </row>
    <row r="63" spans="1:12" ht="11.25" x14ac:dyDescent="0.15">
      <c r="B63" s="180" t="s">
        <v>101</v>
      </c>
      <c r="C63" s="186">
        <v>4631000</v>
      </c>
      <c r="D63" s="191">
        <v>8112094</v>
      </c>
      <c r="E63" s="192">
        <v>175.16938026344201</v>
      </c>
      <c r="F63" s="193"/>
      <c r="G63" s="196"/>
      <c r="H63" s="186"/>
      <c r="I63" s="191"/>
      <c r="J63" s="194"/>
    </row>
    <row r="64" spans="1:12" ht="3.75" customHeight="1" x14ac:dyDescent="0.15">
      <c r="A64" s="200"/>
      <c r="B64" s="201"/>
      <c r="C64" s="202"/>
      <c r="D64" s="203"/>
      <c r="E64" s="204"/>
      <c r="F64" s="200"/>
      <c r="G64" s="201"/>
      <c r="H64" s="203"/>
      <c r="I64" s="203"/>
      <c r="J64" s="205"/>
    </row>
    <row r="65" spans="1:1" ht="11.25" customHeight="1" x14ac:dyDescent="0.15">
      <c r="A65" s="180" t="s">
        <v>178</v>
      </c>
    </row>
  </sheetData>
  <mergeCells count="4">
    <mergeCell ref="A3:B4"/>
    <mergeCell ref="C3:E3"/>
    <mergeCell ref="H3:J3"/>
    <mergeCell ref="F3:G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4"/>
  <sheetViews>
    <sheetView zoomScaleNormal="100" workbookViewId="0">
      <selection activeCell="O1" sqref="O1"/>
    </sheetView>
  </sheetViews>
  <sheetFormatPr defaultColWidth="10.140625" defaultRowHeight="12" customHeight="1" x14ac:dyDescent="0.15"/>
  <cols>
    <col min="1" max="2" width="2" style="13" customWidth="1"/>
    <col min="3" max="3" width="30" style="13" customWidth="1"/>
    <col min="4" max="6" width="15.5703125" style="15" customWidth="1"/>
    <col min="7" max="7" width="12.140625" style="15" customWidth="1"/>
    <col min="8" max="8" width="10.140625" style="13" customWidth="1"/>
    <col min="9" max="9" width="10" style="13" customWidth="1"/>
    <col min="10" max="16384" width="10.140625" style="13"/>
  </cols>
  <sheetData>
    <row r="1" spans="1:7" s="11" customFormat="1" ht="17.25" x14ac:dyDescent="0.2">
      <c r="A1" s="11" t="s">
        <v>244</v>
      </c>
      <c r="D1" s="12"/>
      <c r="E1" s="12"/>
      <c r="F1" s="12"/>
      <c r="G1" s="12"/>
    </row>
    <row r="2" spans="1:7" ht="11.25" x14ac:dyDescent="0.15">
      <c r="D2" s="14"/>
      <c r="F2" s="14" t="s">
        <v>159</v>
      </c>
    </row>
    <row r="3" spans="1:7" ht="12.95" customHeight="1" x14ac:dyDescent="0.15">
      <c r="A3" s="263" t="s">
        <v>315</v>
      </c>
      <c r="B3" s="263"/>
      <c r="C3" s="263"/>
      <c r="D3" s="16" t="s">
        <v>355</v>
      </c>
      <c r="E3" s="16" t="s">
        <v>358</v>
      </c>
      <c r="F3" s="175" t="s">
        <v>369</v>
      </c>
      <c r="G3" s="17"/>
    </row>
    <row r="4" spans="1:7" ht="15" customHeight="1" x14ac:dyDescent="0.15">
      <c r="A4" s="18" t="s">
        <v>316</v>
      </c>
      <c r="B4" s="18"/>
      <c r="C4" s="18"/>
      <c r="D4" s="19">
        <v>481650</v>
      </c>
      <c r="E4" s="20">
        <v>483473</v>
      </c>
      <c r="F4" s="21">
        <v>475499</v>
      </c>
      <c r="G4" s="21"/>
    </row>
    <row r="5" spans="1:7" ht="6" customHeight="1" x14ac:dyDescent="0.15">
      <c r="A5" s="22"/>
      <c r="B5" s="22"/>
      <c r="C5" s="22"/>
      <c r="D5" s="23"/>
      <c r="E5" s="21"/>
      <c r="F5" s="21"/>
      <c r="G5" s="21"/>
    </row>
    <row r="6" spans="1:7" ht="13.5" customHeight="1" x14ac:dyDescent="0.15">
      <c r="A6" s="22"/>
      <c r="B6" s="22" t="s">
        <v>317</v>
      </c>
      <c r="C6" s="22"/>
      <c r="D6" s="24">
        <v>13860</v>
      </c>
      <c r="E6" s="25">
        <v>10920</v>
      </c>
      <c r="F6" s="25">
        <v>11050</v>
      </c>
      <c r="G6" s="21"/>
    </row>
    <row r="7" spans="1:7" ht="13.5" customHeight="1" x14ac:dyDescent="0.15">
      <c r="A7" s="22"/>
      <c r="B7" s="22"/>
      <c r="C7" s="22" t="s">
        <v>228</v>
      </c>
      <c r="D7" s="134" t="s">
        <v>151</v>
      </c>
      <c r="E7" s="26" t="s">
        <v>151</v>
      </c>
      <c r="F7" s="26" t="s">
        <v>151</v>
      </c>
      <c r="G7" s="21"/>
    </row>
    <row r="8" spans="1:7" ht="13.5" customHeight="1" x14ac:dyDescent="0.15">
      <c r="A8" s="22"/>
      <c r="B8" s="22"/>
      <c r="C8" s="22" t="s">
        <v>323</v>
      </c>
      <c r="D8" s="134" t="s">
        <v>151</v>
      </c>
      <c r="E8" s="26" t="s">
        <v>151</v>
      </c>
      <c r="F8" s="26" t="s">
        <v>151</v>
      </c>
      <c r="G8" s="21"/>
    </row>
    <row r="9" spans="1:7" ht="13.5" customHeight="1" x14ac:dyDescent="0.15">
      <c r="A9" s="22"/>
      <c r="B9" s="22"/>
      <c r="C9" s="22" t="s">
        <v>208</v>
      </c>
      <c r="D9" s="24">
        <v>12060</v>
      </c>
      <c r="E9" s="25">
        <v>6420</v>
      </c>
      <c r="F9" s="25">
        <v>2490</v>
      </c>
      <c r="G9" s="21"/>
    </row>
    <row r="10" spans="1:7" ht="13.5" customHeight="1" x14ac:dyDescent="0.15">
      <c r="A10" s="22"/>
      <c r="B10" s="22"/>
      <c r="C10" s="22" t="s">
        <v>226</v>
      </c>
      <c r="D10" s="24" t="s">
        <v>151</v>
      </c>
      <c r="E10" s="25">
        <v>2030</v>
      </c>
      <c r="F10" s="25">
        <v>2790</v>
      </c>
      <c r="G10" s="21"/>
    </row>
    <row r="11" spans="1:7" ht="13.5" customHeight="1" x14ac:dyDescent="0.15">
      <c r="A11" s="22"/>
      <c r="B11" s="22"/>
      <c r="C11" s="178" t="s">
        <v>229</v>
      </c>
      <c r="D11" s="24" t="s">
        <v>151</v>
      </c>
      <c r="E11" s="25" t="s">
        <v>151</v>
      </c>
      <c r="F11" s="25" t="s">
        <v>151</v>
      </c>
      <c r="G11" s="21"/>
    </row>
    <row r="12" spans="1:7" ht="13.5" customHeight="1" x14ac:dyDescent="0.15">
      <c r="A12" s="22"/>
      <c r="B12" s="22"/>
      <c r="C12" s="22" t="s">
        <v>230</v>
      </c>
      <c r="D12" s="154" t="s">
        <v>151</v>
      </c>
      <c r="E12" s="27" t="s">
        <v>151</v>
      </c>
      <c r="F12" s="25" t="s">
        <v>151</v>
      </c>
      <c r="G12" s="21"/>
    </row>
    <row r="13" spans="1:7" ht="13.5" customHeight="1" x14ac:dyDescent="0.15">
      <c r="A13" s="22"/>
      <c r="B13" s="22"/>
      <c r="C13" s="22" t="s">
        <v>318</v>
      </c>
      <c r="D13" s="24" t="s">
        <v>151</v>
      </c>
      <c r="E13" s="25">
        <v>2470</v>
      </c>
      <c r="F13" s="25">
        <v>1860</v>
      </c>
      <c r="G13" s="21"/>
    </row>
    <row r="14" spans="1:7" ht="13.5" customHeight="1" x14ac:dyDescent="0.15">
      <c r="A14" s="22"/>
      <c r="B14" s="22"/>
      <c r="C14" s="22" t="s">
        <v>331</v>
      </c>
      <c r="D14" s="24" t="s">
        <v>151</v>
      </c>
      <c r="E14" s="25" t="s">
        <v>151</v>
      </c>
      <c r="F14" s="25" t="s">
        <v>151</v>
      </c>
      <c r="G14" s="21"/>
    </row>
    <row r="15" spans="1:7" ht="13.5" customHeight="1" x14ac:dyDescent="0.15">
      <c r="A15" s="22"/>
      <c r="B15" s="22"/>
      <c r="C15" s="178" t="s">
        <v>333</v>
      </c>
      <c r="D15" s="24">
        <v>1800</v>
      </c>
      <c r="E15" s="25" t="s">
        <v>151</v>
      </c>
      <c r="F15" s="25">
        <v>2490</v>
      </c>
      <c r="G15" s="21"/>
    </row>
    <row r="16" spans="1:7" ht="13.5" customHeight="1" x14ac:dyDescent="0.15">
      <c r="A16" s="22"/>
      <c r="B16" s="22"/>
      <c r="C16" s="13" t="s">
        <v>320</v>
      </c>
      <c r="D16" s="24" t="s">
        <v>151</v>
      </c>
      <c r="E16" s="25" t="s">
        <v>151</v>
      </c>
      <c r="F16" s="25">
        <v>1420</v>
      </c>
      <c r="G16" s="21"/>
    </row>
    <row r="17" spans="1:7" ht="13.5" customHeight="1" x14ac:dyDescent="0.15">
      <c r="A17" s="22"/>
      <c r="B17" s="22"/>
      <c r="C17" s="13" t="s">
        <v>332</v>
      </c>
      <c r="D17" s="24" t="s">
        <v>151</v>
      </c>
      <c r="E17" s="25" t="s">
        <v>151</v>
      </c>
      <c r="F17" s="25" t="s">
        <v>151</v>
      </c>
      <c r="G17" s="21"/>
    </row>
    <row r="18" spans="1:7" ht="13.5" customHeight="1" x14ac:dyDescent="0.15">
      <c r="A18" s="22"/>
      <c r="B18" s="22"/>
      <c r="C18" s="13" t="s">
        <v>339</v>
      </c>
      <c r="D18" s="24" t="s">
        <v>151</v>
      </c>
      <c r="E18" s="25" t="s">
        <v>151</v>
      </c>
      <c r="F18" s="25" t="s">
        <v>151</v>
      </c>
      <c r="G18" s="21"/>
    </row>
    <row r="19" spans="1:7" ht="3" customHeight="1" x14ac:dyDescent="0.15">
      <c r="A19" s="22"/>
      <c r="B19" s="22"/>
      <c r="C19" s="22"/>
      <c r="D19" s="24"/>
      <c r="E19" s="25"/>
      <c r="F19" s="25"/>
      <c r="G19" s="21"/>
    </row>
    <row r="20" spans="1:7" ht="14.25" customHeight="1" x14ac:dyDescent="0.15">
      <c r="A20" s="22"/>
      <c r="B20" s="264" t="s">
        <v>319</v>
      </c>
      <c r="C20" s="265"/>
      <c r="D20" s="24">
        <v>5128</v>
      </c>
      <c r="E20" s="25">
        <v>2000</v>
      </c>
      <c r="F20" s="25">
        <v>2000</v>
      </c>
      <c r="G20" s="21"/>
    </row>
    <row r="21" spans="1:7" ht="3" customHeight="1" x14ac:dyDescent="0.15">
      <c r="A21" s="22"/>
      <c r="B21" s="22"/>
      <c r="C21" s="22"/>
      <c r="D21" s="24"/>
      <c r="E21" s="25"/>
      <c r="F21" s="25"/>
      <c r="G21" s="21"/>
    </row>
    <row r="22" spans="1:7" ht="14.25" customHeight="1" x14ac:dyDescent="0.15">
      <c r="A22" s="22"/>
      <c r="B22" s="22" t="s">
        <v>221</v>
      </c>
      <c r="C22" s="22"/>
      <c r="D22" s="24">
        <v>9110</v>
      </c>
      <c r="E22" s="25">
        <v>6460</v>
      </c>
      <c r="F22" s="25">
        <v>6460</v>
      </c>
      <c r="G22" s="21"/>
    </row>
    <row r="23" spans="1:7" ht="3" customHeight="1" x14ac:dyDescent="0.15">
      <c r="A23" s="22"/>
      <c r="B23" s="22"/>
      <c r="C23" s="22"/>
      <c r="D23" s="24"/>
      <c r="E23" s="25"/>
      <c r="F23" s="25"/>
      <c r="G23" s="21"/>
    </row>
    <row r="24" spans="1:7" ht="14.25" customHeight="1" x14ac:dyDescent="0.15">
      <c r="A24" s="22"/>
      <c r="B24" s="22" t="s">
        <v>222</v>
      </c>
      <c r="C24" s="22"/>
      <c r="D24" s="24">
        <v>371357</v>
      </c>
      <c r="E24" s="25">
        <v>378213</v>
      </c>
      <c r="F24" s="25">
        <v>367237</v>
      </c>
      <c r="G24" s="21"/>
    </row>
    <row r="25" spans="1:7" ht="3" customHeight="1" x14ac:dyDescent="0.15">
      <c r="A25" s="22"/>
      <c r="B25" s="22"/>
      <c r="C25" s="22"/>
      <c r="D25" s="24"/>
      <c r="E25" s="25"/>
      <c r="F25" s="25"/>
      <c r="G25" s="21"/>
    </row>
    <row r="26" spans="1:7" ht="14.25" customHeight="1" x14ac:dyDescent="0.15">
      <c r="A26" s="22"/>
      <c r="B26" s="22" t="s">
        <v>334</v>
      </c>
      <c r="C26" s="22"/>
      <c r="D26" s="24">
        <v>18450</v>
      </c>
      <c r="E26" s="25">
        <v>17740</v>
      </c>
      <c r="F26" s="25">
        <v>17678</v>
      </c>
      <c r="G26" s="21"/>
    </row>
    <row r="27" spans="1:7" ht="3" customHeight="1" x14ac:dyDescent="0.15">
      <c r="A27" s="22"/>
      <c r="B27" s="22"/>
      <c r="C27" s="22"/>
      <c r="D27" s="24"/>
      <c r="E27" s="25"/>
      <c r="F27" s="25"/>
      <c r="G27" s="21"/>
    </row>
    <row r="28" spans="1:7" ht="14.25" customHeight="1" x14ac:dyDescent="0.15">
      <c r="A28" s="22"/>
      <c r="B28" s="28" t="s">
        <v>227</v>
      </c>
      <c r="D28" s="24" t="s">
        <v>151</v>
      </c>
      <c r="E28" s="25" t="s">
        <v>151</v>
      </c>
      <c r="F28" s="25" t="s">
        <v>151</v>
      </c>
      <c r="G28" s="21"/>
    </row>
    <row r="29" spans="1:7" ht="3" customHeight="1" x14ac:dyDescent="0.15">
      <c r="A29" s="22"/>
      <c r="B29" s="22"/>
      <c r="C29" s="22"/>
      <c r="D29" s="24"/>
      <c r="E29" s="25"/>
      <c r="F29" s="25"/>
      <c r="G29" s="21"/>
    </row>
    <row r="30" spans="1:7" ht="14.25" customHeight="1" x14ac:dyDescent="0.15">
      <c r="A30" s="22"/>
      <c r="B30" s="22" t="s">
        <v>47</v>
      </c>
      <c r="C30" s="22"/>
      <c r="D30" s="29">
        <v>63745</v>
      </c>
      <c r="E30" s="30">
        <v>68140</v>
      </c>
      <c r="F30" s="30">
        <v>71074</v>
      </c>
      <c r="G30" s="31"/>
    </row>
    <row r="31" spans="1:7" ht="3.75" customHeight="1" x14ac:dyDescent="0.15">
      <c r="A31" s="32"/>
      <c r="B31" s="32"/>
      <c r="C31" s="32"/>
      <c r="D31" s="135"/>
      <c r="E31" s="33"/>
      <c r="F31" s="33"/>
      <c r="G31" s="31"/>
    </row>
    <row r="32" spans="1:7" ht="11.25" x14ac:dyDescent="0.15">
      <c r="A32" s="13" t="s">
        <v>179</v>
      </c>
    </row>
    <row r="33" spans="6:6" ht="12" customHeight="1" x14ac:dyDescent="0.15">
      <c r="F33" s="177"/>
    </row>
    <row r="34" spans="6:6" ht="12" customHeight="1" x14ac:dyDescent="0.15">
      <c r="F34" s="177"/>
    </row>
  </sheetData>
  <mergeCells count="2">
    <mergeCell ref="A3:C3"/>
    <mergeCell ref="B20:C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71"/>
  <sheetViews>
    <sheetView zoomScale="120" zoomScaleNormal="120" workbookViewId="0">
      <selection activeCell="E62" sqref="E62"/>
    </sheetView>
  </sheetViews>
  <sheetFormatPr defaultColWidth="8.85546875" defaultRowHeight="11.25" x14ac:dyDescent="0.15"/>
  <cols>
    <col min="1" max="1" width="4.28515625" style="8" customWidth="1"/>
    <col min="2" max="2" width="12.140625" style="8" customWidth="1"/>
    <col min="3" max="10" width="10" style="8" customWidth="1"/>
    <col min="11" max="11" width="12.28515625" style="8" bestFit="1" customWidth="1"/>
    <col min="12" max="16384" width="8.85546875" style="8"/>
  </cols>
  <sheetData>
    <row r="1" spans="1:19" s="86" customFormat="1" ht="17.25" x14ac:dyDescent="0.2">
      <c r="A1" s="85" t="s">
        <v>210</v>
      </c>
      <c r="E1" s="6"/>
      <c r="F1" s="6"/>
    </row>
    <row r="2" spans="1:19" x14ac:dyDescent="0.15">
      <c r="K2" s="9" t="s">
        <v>212</v>
      </c>
    </row>
    <row r="3" spans="1:19" ht="22.5" customHeight="1" x14ac:dyDescent="0.15">
      <c r="A3" s="219" t="s">
        <v>245</v>
      </c>
      <c r="B3" s="220"/>
      <c r="C3" s="223" t="s">
        <v>157</v>
      </c>
      <c r="D3" s="224"/>
      <c r="E3" s="224"/>
      <c r="F3" s="224"/>
      <c r="G3" s="224"/>
      <c r="H3" s="225"/>
      <c r="I3" s="226" t="s">
        <v>190</v>
      </c>
      <c r="J3" s="227"/>
      <c r="K3" s="228" t="s">
        <v>246</v>
      </c>
    </row>
    <row r="4" spans="1:19" ht="22.5" x14ac:dyDescent="0.15">
      <c r="A4" s="221"/>
      <c r="B4" s="222"/>
      <c r="C4" s="103" t="s">
        <v>0</v>
      </c>
      <c r="D4" s="103" t="s">
        <v>1</v>
      </c>
      <c r="E4" s="103" t="s">
        <v>2</v>
      </c>
      <c r="F4" s="103" t="s">
        <v>103</v>
      </c>
      <c r="G4" s="103" t="s">
        <v>3</v>
      </c>
      <c r="H4" s="123" t="s">
        <v>189</v>
      </c>
      <c r="I4" s="103" t="s">
        <v>4</v>
      </c>
      <c r="J4" s="103" t="s">
        <v>247</v>
      </c>
      <c r="K4" s="229"/>
    </row>
    <row r="5" spans="1:19" ht="12" customHeight="1" x14ac:dyDescent="0.15">
      <c r="B5" s="98" t="s">
        <v>365</v>
      </c>
      <c r="C5" s="70">
        <v>95374.299999999988</v>
      </c>
      <c r="D5" s="66">
        <v>94378.9</v>
      </c>
      <c r="E5" s="66">
        <v>7279.5999999999985</v>
      </c>
      <c r="F5" s="66">
        <v>17103.099999999999</v>
      </c>
      <c r="G5" s="66">
        <v>89495.299999999988</v>
      </c>
      <c r="H5" s="66">
        <v>2817.3</v>
      </c>
      <c r="I5" s="66">
        <v>79253.100000000006</v>
      </c>
      <c r="J5" s="66">
        <v>106024.4</v>
      </c>
      <c r="K5" s="124">
        <v>19.3</v>
      </c>
    </row>
    <row r="6" spans="1:19" ht="12" customHeight="1" x14ac:dyDescent="0.15">
      <c r="B6" s="98" t="s">
        <v>348</v>
      </c>
      <c r="C6" s="70">
        <v>93662</v>
      </c>
      <c r="D6" s="66">
        <v>92847</v>
      </c>
      <c r="E6" s="66">
        <v>6780</v>
      </c>
      <c r="F6" s="66">
        <v>18034</v>
      </c>
      <c r="G6" s="66">
        <v>88173</v>
      </c>
      <c r="H6" s="66">
        <v>2518</v>
      </c>
      <c r="I6" s="66">
        <v>78999</v>
      </c>
      <c r="J6" s="66">
        <v>104392</v>
      </c>
      <c r="K6" s="124">
        <v>19</v>
      </c>
    </row>
    <row r="7" spans="1:19" ht="12" customHeight="1" x14ac:dyDescent="0.15">
      <c r="B7" s="98" t="s">
        <v>349</v>
      </c>
      <c r="C7" s="70">
        <v>81222.583333333328</v>
      </c>
      <c r="D7" s="66">
        <v>81099.25</v>
      </c>
      <c r="E7" s="66">
        <v>5407.5</v>
      </c>
      <c r="F7" s="66">
        <v>18384</v>
      </c>
      <c r="G7" s="66">
        <v>79580.833333333328</v>
      </c>
      <c r="H7" s="66">
        <v>2077.4166666666665</v>
      </c>
      <c r="I7" s="66">
        <v>78430.75</v>
      </c>
      <c r="J7" s="66">
        <v>102499.08333333334</v>
      </c>
      <c r="K7" s="124">
        <v>18.8</v>
      </c>
    </row>
    <row r="8" spans="1:19" ht="12" customHeight="1" x14ac:dyDescent="0.15">
      <c r="B8" s="98" t="s">
        <v>364</v>
      </c>
      <c r="C8" s="70">
        <v>89913</v>
      </c>
      <c r="D8" s="66">
        <v>89646</v>
      </c>
      <c r="E8" s="66">
        <v>5894</v>
      </c>
      <c r="F8" s="66">
        <v>19063</v>
      </c>
      <c r="G8" s="66">
        <v>84428</v>
      </c>
      <c r="H8" s="66">
        <v>2139</v>
      </c>
      <c r="I8" s="66">
        <v>78005</v>
      </c>
      <c r="J8" s="66">
        <v>100731</v>
      </c>
      <c r="K8" s="124">
        <v>18.399999999999999</v>
      </c>
    </row>
    <row r="9" spans="1:19" ht="12" customHeight="1" x14ac:dyDescent="0.15">
      <c r="B9" s="98" t="s">
        <v>366</v>
      </c>
      <c r="C9" s="70">
        <f t="shared" ref="C9:J9" si="0">SUM(C11:C21)</f>
        <v>88001</v>
      </c>
      <c r="D9" s="66">
        <f t="shared" si="0"/>
        <v>87853</v>
      </c>
      <c r="E9" s="66">
        <f t="shared" si="0"/>
        <v>5304</v>
      </c>
      <c r="F9" s="66">
        <f t="shared" si="0"/>
        <v>19547</v>
      </c>
      <c r="G9" s="66">
        <f t="shared" si="0"/>
        <v>83529</v>
      </c>
      <c r="H9" s="66">
        <f t="shared" si="0"/>
        <v>1996</v>
      </c>
      <c r="I9" s="66">
        <f t="shared" si="0"/>
        <v>77667</v>
      </c>
      <c r="J9" s="66">
        <f t="shared" si="0"/>
        <v>98892</v>
      </c>
      <c r="K9" s="124">
        <v>18.203528972367238</v>
      </c>
      <c r="M9" s="127"/>
      <c r="N9" s="127"/>
      <c r="O9" s="127"/>
      <c r="P9" s="127"/>
      <c r="Q9" s="127"/>
      <c r="R9" s="127"/>
    </row>
    <row r="10" spans="1:19" ht="3.75" customHeight="1" x14ac:dyDescent="0.15">
      <c r="B10" s="125"/>
      <c r="C10" s="70"/>
      <c r="D10" s="66"/>
      <c r="E10" s="66"/>
      <c r="F10" s="66"/>
      <c r="G10" s="66"/>
      <c r="H10" s="66"/>
      <c r="I10" s="66"/>
      <c r="J10" s="66"/>
      <c r="K10" s="66"/>
    </row>
    <row r="11" spans="1:19" ht="12" customHeight="1" x14ac:dyDescent="0.15">
      <c r="B11" s="55" t="s">
        <v>5</v>
      </c>
      <c r="C11" s="138">
        <f t="shared" ref="C11:J11" si="1">SUM(C32,C34,C36)</f>
        <v>22885</v>
      </c>
      <c r="D11" s="139">
        <f t="shared" si="1"/>
        <v>23632</v>
      </c>
      <c r="E11" s="139">
        <f t="shared" si="1"/>
        <v>1503</v>
      </c>
      <c r="F11" s="139">
        <f t="shared" si="1"/>
        <v>5185</v>
      </c>
      <c r="G11" s="139">
        <f t="shared" si="1"/>
        <v>22610</v>
      </c>
      <c r="H11" s="139">
        <f t="shared" si="1"/>
        <v>365</v>
      </c>
      <c r="I11" s="139">
        <f t="shared" si="1"/>
        <v>20122</v>
      </c>
      <c r="J11" s="139">
        <f t="shared" si="1"/>
        <v>25688</v>
      </c>
      <c r="K11" s="124">
        <v>24.792327581464434</v>
      </c>
      <c r="L11" s="126"/>
      <c r="M11" s="66"/>
      <c r="N11" s="66"/>
      <c r="O11" s="66"/>
      <c r="P11" s="66"/>
      <c r="Q11" s="66"/>
      <c r="R11" s="124"/>
      <c r="S11" s="55"/>
    </row>
    <row r="12" spans="1:19" ht="12" customHeight="1" x14ac:dyDescent="0.15">
      <c r="B12" s="55" t="s">
        <v>6</v>
      </c>
      <c r="C12" s="138">
        <f t="shared" ref="C12:J12" si="2">SUM(C37,C43,C46,C48,C59)</f>
        <v>7288</v>
      </c>
      <c r="D12" s="139">
        <f t="shared" si="2"/>
        <v>7331</v>
      </c>
      <c r="E12" s="139">
        <f t="shared" si="2"/>
        <v>529</v>
      </c>
      <c r="F12" s="139">
        <f t="shared" si="2"/>
        <v>1518</v>
      </c>
      <c r="G12" s="139">
        <f t="shared" si="2"/>
        <v>6965</v>
      </c>
      <c r="H12" s="139">
        <f t="shared" si="2"/>
        <v>195</v>
      </c>
      <c r="I12" s="139">
        <f t="shared" si="2"/>
        <v>6191</v>
      </c>
      <c r="J12" s="139">
        <f t="shared" si="2"/>
        <v>8262</v>
      </c>
      <c r="K12" s="124">
        <v>11.604486731107945</v>
      </c>
      <c r="L12" s="126"/>
      <c r="M12" s="66"/>
      <c r="N12" s="66"/>
      <c r="O12" s="66"/>
      <c r="P12" s="66"/>
      <c r="Q12" s="66"/>
      <c r="R12" s="124"/>
      <c r="S12" s="55"/>
    </row>
    <row r="13" spans="1:19" ht="12" customHeight="1" x14ac:dyDescent="0.15">
      <c r="B13" s="55" t="s">
        <v>7</v>
      </c>
      <c r="C13" s="138">
        <f t="shared" ref="C13:J13" si="3">SUM(C33,C40,C45,C61,C62)</f>
        <v>7807</v>
      </c>
      <c r="D13" s="139">
        <f t="shared" si="3"/>
        <v>7571</v>
      </c>
      <c r="E13" s="139">
        <f t="shared" si="3"/>
        <v>426</v>
      </c>
      <c r="F13" s="139">
        <f t="shared" si="3"/>
        <v>1704</v>
      </c>
      <c r="G13" s="139">
        <f t="shared" si="3"/>
        <v>6950</v>
      </c>
      <c r="H13" s="139">
        <f t="shared" si="3"/>
        <v>171</v>
      </c>
      <c r="I13" s="139">
        <f t="shared" si="3"/>
        <v>6908</v>
      </c>
      <c r="J13" s="139">
        <f t="shared" si="3"/>
        <v>8824</v>
      </c>
      <c r="K13" s="124">
        <v>12.353577763560025</v>
      </c>
      <c r="L13" s="126"/>
      <c r="M13" s="66"/>
      <c r="N13" s="66"/>
      <c r="O13" s="66"/>
      <c r="P13" s="66"/>
      <c r="Q13" s="66"/>
      <c r="R13" s="124"/>
      <c r="S13" s="55"/>
    </row>
    <row r="14" spans="1:19" ht="12" customHeight="1" x14ac:dyDescent="0.15">
      <c r="B14" s="55" t="s">
        <v>8</v>
      </c>
      <c r="C14" s="138">
        <f t="shared" ref="C14:J14" si="4">SUM(C42,C44,C47,C49,C57,C60)</f>
        <v>1017</v>
      </c>
      <c r="D14" s="139">
        <f t="shared" si="4"/>
        <v>798</v>
      </c>
      <c r="E14" s="139">
        <f t="shared" si="4"/>
        <v>32</v>
      </c>
      <c r="F14" s="139">
        <f t="shared" si="4"/>
        <v>294</v>
      </c>
      <c r="G14" s="139">
        <f t="shared" si="4"/>
        <v>1092</v>
      </c>
      <c r="H14" s="139">
        <f t="shared" si="4"/>
        <v>14</v>
      </c>
      <c r="I14" s="139">
        <f t="shared" si="4"/>
        <v>1009</v>
      </c>
      <c r="J14" s="139">
        <f t="shared" si="4"/>
        <v>1207</v>
      </c>
      <c r="K14" s="124">
        <v>4.6290969617476279</v>
      </c>
      <c r="L14" s="126"/>
      <c r="M14" s="66"/>
      <c r="N14" s="66"/>
      <c r="O14" s="66"/>
      <c r="P14" s="66"/>
      <c r="Q14" s="66"/>
      <c r="R14" s="124"/>
      <c r="S14" s="55"/>
    </row>
    <row r="15" spans="1:19" ht="12" customHeight="1" x14ac:dyDescent="0.15">
      <c r="B15" s="55" t="s">
        <v>9</v>
      </c>
      <c r="C15" s="138">
        <f t="shared" ref="C15:J15" si="5">SUM(C31,C65,C63,C64)</f>
        <v>7684</v>
      </c>
      <c r="D15" s="139">
        <f t="shared" si="5"/>
        <v>7367</v>
      </c>
      <c r="E15" s="139">
        <f t="shared" si="5"/>
        <v>314</v>
      </c>
      <c r="F15" s="139">
        <f t="shared" si="5"/>
        <v>2069</v>
      </c>
      <c r="G15" s="139">
        <f t="shared" si="5"/>
        <v>7173</v>
      </c>
      <c r="H15" s="139">
        <f t="shared" si="5"/>
        <v>142</v>
      </c>
      <c r="I15" s="139">
        <f t="shared" si="5"/>
        <v>7131</v>
      </c>
      <c r="J15" s="139">
        <f t="shared" si="5"/>
        <v>8753</v>
      </c>
      <c r="K15" s="124">
        <v>15.409722931315557</v>
      </c>
      <c r="L15" s="126"/>
      <c r="M15" s="66"/>
      <c r="N15" s="66"/>
      <c r="O15" s="66"/>
      <c r="P15" s="66"/>
      <c r="Q15" s="66"/>
      <c r="R15" s="124"/>
      <c r="S15" s="55"/>
    </row>
    <row r="16" spans="1:19" ht="12" customHeight="1" x14ac:dyDescent="0.15">
      <c r="B16" s="55" t="s">
        <v>10</v>
      </c>
      <c r="C16" s="138">
        <f t="shared" ref="C16:J16" si="6">SUM(C38,C58,C41,C56,C66,C67,C68)</f>
        <v>977</v>
      </c>
      <c r="D16" s="139">
        <f t="shared" si="6"/>
        <v>782</v>
      </c>
      <c r="E16" s="139">
        <f t="shared" si="6"/>
        <v>47</v>
      </c>
      <c r="F16" s="139">
        <f t="shared" si="6"/>
        <v>226</v>
      </c>
      <c r="G16" s="139">
        <f t="shared" si="6"/>
        <v>1010</v>
      </c>
      <c r="H16" s="139">
        <f t="shared" si="6"/>
        <v>11</v>
      </c>
      <c r="I16" s="139">
        <f t="shared" si="6"/>
        <v>956</v>
      </c>
      <c r="J16" s="139">
        <f t="shared" si="6"/>
        <v>1182</v>
      </c>
      <c r="K16" s="124">
        <v>4.8584793206349728</v>
      </c>
      <c r="L16" s="126"/>
      <c r="M16" s="66"/>
      <c r="N16" s="66"/>
      <c r="O16" s="66"/>
      <c r="P16" s="66"/>
      <c r="Q16" s="66"/>
      <c r="R16" s="124"/>
      <c r="S16" s="55"/>
    </row>
    <row r="17" spans="1:19" ht="12" customHeight="1" x14ac:dyDescent="0.15">
      <c r="B17" s="55" t="s">
        <v>11</v>
      </c>
      <c r="C17" s="138">
        <f t="shared" ref="C17:J17" si="7">SUM(C39,C51,C54,C69,C70)</f>
        <v>616</v>
      </c>
      <c r="D17" s="139">
        <f t="shared" si="7"/>
        <v>508</v>
      </c>
      <c r="E17" s="139">
        <f t="shared" si="7"/>
        <v>12</v>
      </c>
      <c r="F17" s="139">
        <f t="shared" si="7"/>
        <v>174</v>
      </c>
      <c r="G17" s="139">
        <f t="shared" si="7"/>
        <v>628</v>
      </c>
      <c r="H17" s="139">
        <f t="shared" si="7"/>
        <v>8</v>
      </c>
      <c r="I17" s="139">
        <f t="shared" si="7"/>
        <v>623</v>
      </c>
      <c r="J17" s="139">
        <f t="shared" si="7"/>
        <v>746</v>
      </c>
      <c r="K17" s="124">
        <v>4.804069935924268</v>
      </c>
      <c r="L17" s="126"/>
      <c r="M17" s="66"/>
      <c r="N17" s="66"/>
      <c r="O17" s="66"/>
      <c r="P17" s="66"/>
      <c r="Q17" s="66"/>
      <c r="R17" s="124"/>
      <c r="S17" s="55"/>
    </row>
    <row r="18" spans="1:19" ht="12" customHeight="1" x14ac:dyDescent="0.15">
      <c r="B18" s="55" t="s">
        <v>12</v>
      </c>
      <c r="C18" s="138">
        <f t="shared" ref="C18:J18" si="8">SUM(C50,C52)</f>
        <v>259</v>
      </c>
      <c r="D18" s="139">
        <f t="shared" si="8"/>
        <v>213</v>
      </c>
      <c r="E18" s="139">
        <f t="shared" si="8"/>
        <v>13</v>
      </c>
      <c r="F18" s="139">
        <f t="shared" si="8"/>
        <v>76</v>
      </c>
      <c r="G18" s="139">
        <f t="shared" si="8"/>
        <v>273</v>
      </c>
      <c r="H18" s="139">
        <f t="shared" si="8"/>
        <v>6</v>
      </c>
      <c r="I18" s="139">
        <f t="shared" si="8"/>
        <v>264</v>
      </c>
      <c r="J18" s="139">
        <f t="shared" si="8"/>
        <v>317</v>
      </c>
      <c r="K18" s="124">
        <v>3.178136028232275</v>
      </c>
      <c r="L18" s="126"/>
      <c r="M18" s="66"/>
      <c r="N18" s="66"/>
      <c r="O18" s="66"/>
      <c r="P18" s="66"/>
      <c r="Q18" s="66"/>
      <c r="R18" s="124"/>
      <c r="S18" s="55"/>
    </row>
    <row r="19" spans="1:19" ht="12" customHeight="1" x14ac:dyDescent="0.15">
      <c r="B19" s="55" t="s">
        <v>13</v>
      </c>
      <c r="C19" s="138">
        <f t="shared" ref="C19:J19" si="9">SUM(C35,C53,C55)</f>
        <v>967</v>
      </c>
      <c r="D19" s="139">
        <f t="shared" si="9"/>
        <v>724</v>
      </c>
      <c r="E19" s="139">
        <f t="shared" si="9"/>
        <v>23</v>
      </c>
      <c r="F19" s="139">
        <f t="shared" si="9"/>
        <v>271</v>
      </c>
      <c r="G19" s="139">
        <f t="shared" si="9"/>
        <v>1020</v>
      </c>
      <c r="H19" s="139">
        <f t="shared" si="9"/>
        <v>14</v>
      </c>
      <c r="I19" s="139">
        <f t="shared" si="9"/>
        <v>980</v>
      </c>
      <c r="J19" s="139">
        <f t="shared" si="9"/>
        <v>1192</v>
      </c>
      <c r="K19" s="124">
        <v>9.4569399817525479</v>
      </c>
      <c r="L19" s="126"/>
      <c r="M19" s="66"/>
      <c r="N19" s="66"/>
      <c r="O19" s="66"/>
      <c r="P19" s="66"/>
      <c r="Q19" s="66"/>
      <c r="R19" s="124"/>
      <c r="S19" s="55"/>
    </row>
    <row r="20" spans="1:19" ht="3.75" customHeight="1" x14ac:dyDescent="0.15">
      <c r="B20" s="55"/>
      <c r="C20" s="138"/>
      <c r="D20" s="139"/>
      <c r="E20" s="139"/>
      <c r="F20" s="139"/>
      <c r="G20" s="139"/>
      <c r="H20" s="139"/>
      <c r="I20" s="139"/>
      <c r="J20" s="139"/>
      <c r="K20" s="140"/>
      <c r="S20" s="55"/>
    </row>
    <row r="21" spans="1:19" ht="12" customHeight="1" x14ac:dyDescent="0.15">
      <c r="A21" s="8">
        <v>100</v>
      </c>
      <c r="B21" s="55" t="s">
        <v>14</v>
      </c>
      <c r="C21" s="173">
        <f t="shared" ref="C21:J21" si="10">SUM(C22:C30)</f>
        <v>38501</v>
      </c>
      <c r="D21" s="139">
        <f t="shared" si="10"/>
        <v>38927</v>
      </c>
      <c r="E21" s="139">
        <f t="shared" si="10"/>
        <v>2405</v>
      </c>
      <c r="F21" s="139">
        <f t="shared" si="10"/>
        <v>8030</v>
      </c>
      <c r="G21" s="139">
        <f t="shared" si="10"/>
        <v>35808</v>
      </c>
      <c r="H21" s="139">
        <f t="shared" si="10"/>
        <v>1070</v>
      </c>
      <c r="I21" s="139">
        <f t="shared" si="10"/>
        <v>33483</v>
      </c>
      <c r="J21" s="139">
        <f t="shared" si="10"/>
        <v>42721</v>
      </c>
      <c r="K21" s="124">
        <v>28.160147863682237</v>
      </c>
      <c r="L21" s="127"/>
      <c r="M21" s="127"/>
      <c r="N21" s="127"/>
      <c r="O21" s="127"/>
      <c r="P21" s="127"/>
      <c r="Q21" s="127"/>
      <c r="R21" s="127"/>
    </row>
    <row r="22" spans="1:19" ht="12" customHeight="1" x14ac:dyDescent="0.15">
      <c r="A22" s="8">
        <v>101</v>
      </c>
      <c r="B22" s="8" t="s">
        <v>15</v>
      </c>
      <c r="C22" s="70">
        <v>2218</v>
      </c>
      <c r="D22" s="66">
        <v>2293</v>
      </c>
      <c r="E22" s="66">
        <v>113</v>
      </c>
      <c r="F22" s="66">
        <v>456</v>
      </c>
      <c r="G22" s="66">
        <v>2097</v>
      </c>
      <c r="H22" s="66">
        <v>56</v>
      </c>
      <c r="I22" s="66">
        <v>1974</v>
      </c>
      <c r="J22" s="66">
        <v>2491</v>
      </c>
      <c r="K22" s="124">
        <v>11.716894246915555</v>
      </c>
      <c r="L22" s="127"/>
      <c r="M22" s="127"/>
      <c r="N22" s="127"/>
      <c r="O22" s="127"/>
      <c r="P22" s="127"/>
      <c r="Q22" s="127"/>
    </row>
    <row r="23" spans="1:19" ht="12" customHeight="1" x14ac:dyDescent="0.15">
      <c r="A23" s="8">
        <v>102</v>
      </c>
      <c r="B23" s="8" t="s">
        <v>350</v>
      </c>
      <c r="C23" s="70">
        <v>2578</v>
      </c>
      <c r="D23" s="66">
        <v>2599</v>
      </c>
      <c r="E23" s="66">
        <v>143</v>
      </c>
      <c r="F23" s="66">
        <v>510</v>
      </c>
      <c r="G23" s="66">
        <v>2494</v>
      </c>
      <c r="H23" s="66">
        <v>63</v>
      </c>
      <c r="I23" s="66">
        <v>2278</v>
      </c>
      <c r="J23" s="66">
        <v>2883</v>
      </c>
      <c r="K23" s="124">
        <v>21.115619552638901</v>
      </c>
      <c r="L23" s="127"/>
      <c r="M23" s="127"/>
      <c r="N23" s="127"/>
      <c r="O23" s="127"/>
      <c r="P23" s="127"/>
      <c r="Q23" s="127"/>
    </row>
    <row r="24" spans="1:19" ht="12" customHeight="1" x14ac:dyDescent="0.15">
      <c r="A24" s="8">
        <v>105</v>
      </c>
      <c r="B24" s="8" t="s">
        <v>17</v>
      </c>
      <c r="C24" s="70">
        <v>5957</v>
      </c>
      <c r="D24" s="66">
        <v>6067</v>
      </c>
      <c r="E24" s="66">
        <v>351</v>
      </c>
      <c r="F24" s="66">
        <v>1096</v>
      </c>
      <c r="G24" s="66">
        <v>5439</v>
      </c>
      <c r="H24" s="66">
        <v>144</v>
      </c>
      <c r="I24" s="66">
        <v>5354</v>
      </c>
      <c r="J24" s="66">
        <v>6599</v>
      </c>
      <c r="K24" s="124">
        <v>60.623042084278801</v>
      </c>
      <c r="L24" s="127"/>
      <c r="M24" s="127"/>
      <c r="N24" s="127"/>
      <c r="O24" s="127"/>
      <c r="P24" s="127"/>
      <c r="Q24" s="127"/>
    </row>
    <row r="25" spans="1:19" ht="12" customHeight="1" x14ac:dyDescent="0.15">
      <c r="A25" s="8">
        <v>106</v>
      </c>
      <c r="B25" s="8" t="s">
        <v>18</v>
      </c>
      <c r="C25" s="70">
        <v>6825</v>
      </c>
      <c r="D25" s="66">
        <v>6741</v>
      </c>
      <c r="E25" s="66">
        <v>411</v>
      </c>
      <c r="F25" s="66">
        <v>1529</v>
      </c>
      <c r="G25" s="66">
        <v>6250</v>
      </c>
      <c r="H25" s="66">
        <v>208</v>
      </c>
      <c r="I25" s="66">
        <v>5741</v>
      </c>
      <c r="J25" s="66">
        <v>7381</v>
      </c>
      <c r="K25" s="124">
        <v>78.312997347480106</v>
      </c>
      <c r="L25" s="127"/>
      <c r="M25" s="127"/>
      <c r="N25" s="127"/>
      <c r="O25" s="127"/>
      <c r="P25" s="127"/>
      <c r="Q25" s="127"/>
    </row>
    <row r="26" spans="1:19" ht="12" customHeight="1" x14ac:dyDescent="0.15">
      <c r="A26" s="8">
        <v>107</v>
      </c>
      <c r="B26" s="8" t="s">
        <v>81</v>
      </c>
      <c r="C26" s="70">
        <v>3936</v>
      </c>
      <c r="D26" s="66">
        <v>3985</v>
      </c>
      <c r="E26" s="66">
        <v>242</v>
      </c>
      <c r="F26" s="66">
        <v>858</v>
      </c>
      <c r="G26" s="66">
        <v>3709</v>
      </c>
      <c r="H26" s="66">
        <v>87</v>
      </c>
      <c r="I26" s="66">
        <v>3352</v>
      </c>
      <c r="J26" s="66">
        <v>4362</v>
      </c>
      <c r="K26" s="124">
        <v>27.614236335321152</v>
      </c>
      <c r="L26" s="127"/>
      <c r="M26" s="127"/>
      <c r="N26" s="127"/>
      <c r="O26" s="127"/>
      <c r="P26" s="127"/>
      <c r="Q26" s="127"/>
    </row>
    <row r="27" spans="1:19" ht="12" customHeight="1" x14ac:dyDescent="0.15">
      <c r="A27" s="8">
        <v>108</v>
      </c>
      <c r="B27" s="8" t="s">
        <v>19</v>
      </c>
      <c r="C27" s="70">
        <v>4938</v>
      </c>
      <c r="D27" s="66">
        <v>5013</v>
      </c>
      <c r="E27" s="66">
        <v>347</v>
      </c>
      <c r="F27" s="66">
        <v>981</v>
      </c>
      <c r="G27" s="66">
        <v>4558</v>
      </c>
      <c r="H27" s="66">
        <v>178</v>
      </c>
      <c r="I27" s="66">
        <v>4217</v>
      </c>
      <c r="J27" s="66">
        <v>5530</v>
      </c>
      <c r="K27" s="124">
        <v>25.946361879023328</v>
      </c>
      <c r="L27" s="127"/>
      <c r="M27" s="127"/>
      <c r="N27" s="127"/>
      <c r="O27" s="127"/>
      <c r="P27" s="127"/>
      <c r="Q27" s="127"/>
    </row>
    <row r="28" spans="1:19" ht="12" customHeight="1" x14ac:dyDescent="0.15">
      <c r="A28" s="8">
        <v>109</v>
      </c>
      <c r="B28" s="8" t="s">
        <v>20</v>
      </c>
      <c r="C28" s="70">
        <v>3398</v>
      </c>
      <c r="D28" s="66">
        <v>3455</v>
      </c>
      <c r="E28" s="66">
        <v>231</v>
      </c>
      <c r="F28" s="66">
        <v>820</v>
      </c>
      <c r="G28" s="66">
        <v>3166</v>
      </c>
      <c r="H28" s="66">
        <v>100</v>
      </c>
      <c r="I28" s="66">
        <v>2937</v>
      </c>
      <c r="J28" s="66">
        <v>3839</v>
      </c>
      <c r="K28" s="124">
        <v>18.337098831183098</v>
      </c>
      <c r="L28" s="127"/>
      <c r="M28" s="127"/>
      <c r="N28" s="127"/>
      <c r="O28" s="127"/>
      <c r="P28" s="127"/>
      <c r="Q28" s="127"/>
    </row>
    <row r="29" spans="1:19" ht="12" customHeight="1" x14ac:dyDescent="0.15">
      <c r="A29" s="8">
        <v>110</v>
      </c>
      <c r="B29" s="8" t="s">
        <v>21</v>
      </c>
      <c r="C29" s="70">
        <v>4517</v>
      </c>
      <c r="D29" s="66">
        <v>4628</v>
      </c>
      <c r="E29" s="66">
        <v>196</v>
      </c>
      <c r="F29" s="66">
        <v>952</v>
      </c>
      <c r="G29" s="66">
        <v>4234</v>
      </c>
      <c r="H29" s="66">
        <v>106</v>
      </c>
      <c r="I29" s="66">
        <v>4158</v>
      </c>
      <c r="J29" s="66">
        <v>5015</v>
      </c>
      <c r="K29" s="124">
        <v>33.970750607951118</v>
      </c>
      <c r="L29" s="127"/>
      <c r="M29" s="127"/>
      <c r="N29" s="127"/>
      <c r="O29" s="127"/>
      <c r="P29" s="127"/>
      <c r="Q29" s="127"/>
    </row>
    <row r="30" spans="1:19" ht="12" customHeight="1" x14ac:dyDescent="0.15">
      <c r="A30" s="8">
        <v>111</v>
      </c>
      <c r="B30" s="8" t="s">
        <v>22</v>
      </c>
      <c r="C30" s="70">
        <v>4134</v>
      </c>
      <c r="D30" s="66">
        <v>4146</v>
      </c>
      <c r="E30" s="66">
        <v>371</v>
      </c>
      <c r="F30" s="66">
        <v>828</v>
      </c>
      <c r="G30" s="66">
        <v>3861</v>
      </c>
      <c r="H30" s="112">
        <v>128</v>
      </c>
      <c r="I30" s="66">
        <v>3472</v>
      </c>
      <c r="J30" s="66">
        <v>4621</v>
      </c>
      <c r="K30" s="124">
        <v>19.517737446094973</v>
      </c>
      <c r="L30" s="127"/>
      <c r="M30" s="127"/>
      <c r="N30" s="127"/>
      <c r="O30" s="127"/>
      <c r="P30" s="127"/>
      <c r="Q30" s="127"/>
    </row>
    <row r="31" spans="1:19" ht="12" customHeight="1" x14ac:dyDescent="0.15">
      <c r="A31" s="8">
        <v>201</v>
      </c>
      <c r="B31" s="8" t="s">
        <v>23</v>
      </c>
      <c r="C31" s="128">
        <v>7214</v>
      </c>
      <c r="D31" s="112">
        <v>7040</v>
      </c>
      <c r="E31" s="112">
        <v>302</v>
      </c>
      <c r="F31" s="112">
        <v>1962</v>
      </c>
      <c r="G31" s="112">
        <v>6714</v>
      </c>
      <c r="H31" s="112">
        <v>134</v>
      </c>
      <c r="I31" s="112">
        <v>6649</v>
      </c>
      <c r="J31" s="112">
        <v>8182</v>
      </c>
      <c r="K31" s="124">
        <v>15.513576749733129</v>
      </c>
      <c r="L31" s="127"/>
      <c r="M31" s="127"/>
      <c r="N31" s="127"/>
      <c r="O31" s="127"/>
      <c r="P31" s="127"/>
      <c r="Q31" s="127"/>
    </row>
    <row r="32" spans="1:19" ht="12" customHeight="1" x14ac:dyDescent="0.15">
      <c r="A32" s="8">
        <v>202</v>
      </c>
      <c r="B32" s="8" t="s">
        <v>24</v>
      </c>
      <c r="C32" s="128">
        <v>15374</v>
      </c>
      <c r="D32" s="112">
        <v>15935</v>
      </c>
      <c r="E32" s="112">
        <v>970</v>
      </c>
      <c r="F32" s="112">
        <v>3686</v>
      </c>
      <c r="G32" s="112">
        <v>15391</v>
      </c>
      <c r="H32" s="112">
        <v>144</v>
      </c>
      <c r="I32" s="112">
        <v>13583</v>
      </c>
      <c r="J32" s="112">
        <v>17218</v>
      </c>
      <c r="K32" s="124">
        <v>37.623623912349935</v>
      </c>
      <c r="L32" s="127"/>
      <c r="M32" s="127"/>
      <c r="N32" s="127"/>
      <c r="O32" s="127"/>
      <c r="P32" s="127"/>
      <c r="Q32" s="127"/>
    </row>
    <row r="33" spans="1:17" ht="12" customHeight="1" x14ac:dyDescent="0.15">
      <c r="A33" s="8">
        <v>203</v>
      </c>
      <c r="B33" s="8" t="s">
        <v>25</v>
      </c>
      <c r="C33" s="128">
        <v>4453</v>
      </c>
      <c r="D33" s="112">
        <v>4521</v>
      </c>
      <c r="E33" s="112">
        <v>254</v>
      </c>
      <c r="F33" s="112">
        <v>864</v>
      </c>
      <c r="G33" s="112">
        <v>3484</v>
      </c>
      <c r="H33" s="112">
        <v>107</v>
      </c>
      <c r="I33" s="112">
        <v>3902</v>
      </c>
      <c r="J33" s="112">
        <v>5058</v>
      </c>
      <c r="K33" s="124">
        <v>16.647850886865047</v>
      </c>
      <c r="L33" s="127"/>
      <c r="M33" s="127"/>
      <c r="N33" s="127"/>
      <c r="O33" s="127"/>
      <c r="P33" s="127"/>
      <c r="Q33" s="127"/>
    </row>
    <row r="34" spans="1:17" ht="12" customHeight="1" x14ac:dyDescent="0.15">
      <c r="A34" s="8">
        <v>204</v>
      </c>
      <c r="B34" s="8" t="s">
        <v>26</v>
      </c>
      <c r="C34" s="128">
        <v>6905</v>
      </c>
      <c r="D34" s="112">
        <v>7074</v>
      </c>
      <c r="E34" s="112">
        <v>495</v>
      </c>
      <c r="F34" s="112">
        <v>1343</v>
      </c>
      <c r="G34" s="112">
        <v>6632</v>
      </c>
      <c r="H34" s="112">
        <v>205</v>
      </c>
      <c r="I34" s="112">
        <v>5980</v>
      </c>
      <c r="J34" s="112">
        <v>7761</v>
      </c>
      <c r="K34" s="124">
        <v>16.010743970441702</v>
      </c>
    </row>
    <row r="35" spans="1:17" ht="12" customHeight="1" x14ac:dyDescent="0.15">
      <c r="A35" s="8">
        <v>205</v>
      </c>
      <c r="B35" s="8" t="s">
        <v>27</v>
      </c>
      <c r="C35" s="128">
        <v>388</v>
      </c>
      <c r="D35" s="112">
        <v>337</v>
      </c>
      <c r="E35" s="112">
        <v>11</v>
      </c>
      <c r="F35" s="112">
        <v>116</v>
      </c>
      <c r="G35" s="112">
        <v>418</v>
      </c>
      <c r="H35" s="112">
        <v>5</v>
      </c>
      <c r="I35" s="112">
        <v>399</v>
      </c>
      <c r="J35" s="112">
        <v>480</v>
      </c>
      <c r="K35" s="124">
        <v>11.775384539901381</v>
      </c>
    </row>
    <row r="36" spans="1:17" ht="12" customHeight="1" x14ac:dyDescent="0.15">
      <c r="A36" s="8">
        <v>206</v>
      </c>
      <c r="B36" s="8" t="s">
        <v>28</v>
      </c>
      <c r="C36" s="128">
        <v>606</v>
      </c>
      <c r="D36" s="112">
        <v>623</v>
      </c>
      <c r="E36" s="112">
        <v>38</v>
      </c>
      <c r="F36" s="112">
        <v>156</v>
      </c>
      <c r="G36" s="112">
        <v>587</v>
      </c>
      <c r="H36" s="112">
        <v>16</v>
      </c>
      <c r="I36" s="112">
        <v>559</v>
      </c>
      <c r="J36" s="112">
        <v>709</v>
      </c>
      <c r="K36" s="124">
        <v>7.5625053332195575</v>
      </c>
    </row>
    <row r="37" spans="1:17" ht="12" customHeight="1" x14ac:dyDescent="0.15">
      <c r="A37" s="8">
        <v>207</v>
      </c>
      <c r="B37" s="8" t="s">
        <v>29</v>
      </c>
      <c r="C37" s="128">
        <v>3169</v>
      </c>
      <c r="D37" s="112">
        <v>3149</v>
      </c>
      <c r="E37" s="112">
        <v>250</v>
      </c>
      <c r="F37" s="112">
        <v>589</v>
      </c>
      <c r="G37" s="112">
        <v>2737</v>
      </c>
      <c r="H37" s="112">
        <v>86</v>
      </c>
      <c r="I37" s="112">
        <v>2558</v>
      </c>
      <c r="J37" s="112">
        <v>3458</v>
      </c>
      <c r="K37" s="124">
        <v>17.495307432723006</v>
      </c>
    </row>
    <row r="38" spans="1:17" ht="12" customHeight="1" x14ac:dyDescent="0.15">
      <c r="A38" s="8">
        <v>208</v>
      </c>
      <c r="B38" s="8" t="s">
        <v>30</v>
      </c>
      <c r="C38" s="128">
        <v>218</v>
      </c>
      <c r="D38" s="112">
        <v>180</v>
      </c>
      <c r="E38" s="112">
        <v>13</v>
      </c>
      <c r="F38" s="112">
        <v>38</v>
      </c>
      <c r="G38" s="112">
        <v>219</v>
      </c>
      <c r="H38" s="112">
        <v>2</v>
      </c>
      <c r="I38" s="112">
        <v>207</v>
      </c>
      <c r="J38" s="112">
        <v>260</v>
      </c>
      <c r="K38" s="124">
        <v>9.2953416038039389</v>
      </c>
    </row>
    <row r="39" spans="1:17" ht="12" customHeight="1" x14ac:dyDescent="0.15">
      <c r="A39" s="8">
        <v>209</v>
      </c>
      <c r="B39" s="8" t="s">
        <v>31</v>
      </c>
      <c r="C39" s="128">
        <v>443</v>
      </c>
      <c r="D39" s="112">
        <v>407</v>
      </c>
      <c r="E39" s="112">
        <v>11</v>
      </c>
      <c r="F39" s="112">
        <v>124</v>
      </c>
      <c r="G39" s="112">
        <v>439</v>
      </c>
      <c r="H39" s="112">
        <v>7</v>
      </c>
      <c r="I39" s="112">
        <v>438</v>
      </c>
      <c r="J39" s="112">
        <v>531</v>
      </c>
      <c r="K39" s="124">
        <v>6.9316624241237514</v>
      </c>
    </row>
    <row r="40" spans="1:17" ht="12" customHeight="1" x14ac:dyDescent="0.15">
      <c r="A40" s="8">
        <v>210</v>
      </c>
      <c r="B40" s="8" t="s">
        <v>32</v>
      </c>
      <c r="C40" s="128">
        <v>1891</v>
      </c>
      <c r="D40" s="112">
        <v>1695</v>
      </c>
      <c r="E40" s="112">
        <v>83</v>
      </c>
      <c r="F40" s="112">
        <v>455</v>
      </c>
      <c r="G40" s="112">
        <v>1987</v>
      </c>
      <c r="H40" s="112">
        <v>35</v>
      </c>
      <c r="I40" s="112">
        <v>1701</v>
      </c>
      <c r="J40" s="112">
        <v>2087</v>
      </c>
      <c r="K40" s="124">
        <v>8.0391983143492176</v>
      </c>
    </row>
    <row r="41" spans="1:17" ht="12" customHeight="1" x14ac:dyDescent="0.15">
      <c r="A41" s="8">
        <v>212</v>
      </c>
      <c r="B41" s="8" t="s">
        <v>33</v>
      </c>
      <c r="C41" s="128">
        <v>257</v>
      </c>
      <c r="D41" s="112">
        <v>227</v>
      </c>
      <c r="E41" s="112">
        <v>9</v>
      </c>
      <c r="F41" s="112">
        <v>56</v>
      </c>
      <c r="G41" s="112">
        <v>292</v>
      </c>
      <c r="H41" s="48">
        <v>4</v>
      </c>
      <c r="I41" s="112">
        <v>261</v>
      </c>
      <c r="J41" s="112">
        <v>306</v>
      </c>
      <c r="K41" s="124">
        <v>6.7703608646591587</v>
      </c>
    </row>
    <row r="42" spans="1:17" ht="12" customHeight="1" x14ac:dyDescent="0.15">
      <c r="A42" s="8">
        <v>213</v>
      </c>
      <c r="B42" s="8" t="s">
        <v>34</v>
      </c>
      <c r="C42" s="128">
        <v>174</v>
      </c>
      <c r="D42" s="112">
        <v>151</v>
      </c>
      <c r="E42" s="112">
        <v>4</v>
      </c>
      <c r="F42" s="112">
        <v>55</v>
      </c>
      <c r="G42" s="112">
        <v>172</v>
      </c>
      <c r="H42" s="112">
        <v>3</v>
      </c>
      <c r="I42" s="112">
        <v>173</v>
      </c>
      <c r="J42" s="112">
        <v>201</v>
      </c>
      <c r="K42" s="124">
        <v>5.2891953055102361</v>
      </c>
    </row>
    <row r="43" spans="1:17" ht="12" customHeight="1" x14ac:dyDescent="0.15">
      <c r="A43" s="8">
        <v>214</v>
      </c>
      <c r="B43" s="8" t="s">
        <v>35</v>
      </c>
      <c r="C43" s="128">
        <v>2318</v>
      </c>
      <c r="D43" s="112">
        <v>2370</v>
      </c>
      <c r="E43" s="112">
        <v>172</v>
      </c>
      <c r="F43" s="112">
        <v>514</v>
      </c>
      <c r="G43" s="112">
        <v>2403</v>
      </c>
      <c r="H43" s="112">
        <v>46</v>
      </c>
      <c r="I43" s="112">
        <v>1982</v>
      </c>
      <c r="J43" s="112">
        <v>2641</v>
      </c>
      <c r="K43" s="124">
        <v>11.724750277469479</v>
      </c>
    </row>
    <row r="44" spans="1:17" ht="12" customHeight="1" x14ac:dyDescent="0.15">
      <c r="A44" s="8">
        <v>215</v>
      </c>
      <c r="B44" s="8" t="s">
        <v>36</v>
      </c>
      <c r="C44" s="128">
        <v>414</v>
      </c>
      <c r="D44" s="112">
        <v>336</v>
      </c>
      <c r="E44" s="112">
        <v>16</v>
      </c>
      <c r="F44" s="112">
        <v>109</v>
      </c>
      <c r="G44" s="112">
        <v>481</v>
      </c>
      <c r="H44" s="112">
        <v>8</v>
      </c>
      <c r="I44" s="112">
        <v>421</v>
      </c>
      <c r="J44" s="112">
        <v>511</v>
      </c>
      <c r="K44" s="124">
        <v>6.8676334215866781</v>
      </c>
    </row>
    <row r="45" spans="1:17" ht="12" customHeight="1" x14ac:dyDescent="0.15">
      <c r="A45" s="8">
        <v>216</v>
      </c>
      <c r="B45" s="8" t="s">
        <v>37</v>
      </c>
      <c r="C45" s="128">
        <v>1046</v>
      </c>
      <c r="D45" s="112">
        <v>989</v>
      </c>
      <c r="E45" s="112">
        <v>78</v>
      </c>
      <c r="F45" s="112">
        <v>260</v>
      </c>
      <c r="G45" s="112">
        <v>1057</v>
      </c>
      <c r="H45" s="112">
        <v>22</v>
      </c>
      <c r="I45" s="112">
        <v>901</v>
      </c>
      <c r="J45" s="112">
        <v>1185</v>
      </c>
      <c r="K45" s="124">
        <v>13.623195070357768</v>
      </c>
    </row>
    <row r="46" spans="1:17" ht="12" customHeight="1" x14ac:dyDescent="0.15">
      <c r="A46" s="8">
        <v>217</v>
      </c>
      <c r="B46" s="8" t="s">
        <v>38</v>
      </c>
      <c r="C46" s="128">
        <v>1534</v>
      </c>
      <c r="D46" s="112">
        <v>1569</v>
      </c>
      <c r="E46" s="112">
        <v>93</v>
      </c>
      <c r="F46" s="112">
        <v>348</v>
      </c>
      <c r="G46" s="112">
        <v>1523</v>
      </c>
      <c r="H46" s="112">
        <v>57</v>
      </c>
      <c r="I46" s="112">
        <v>1361</v>
      </c>
      <c r="J46" s="112">
        <v>1805</v>
      </c>
      <c r="K46" s="124">
        <v>11.890958918548577</v>
      </c>
    </row>
    <row r="47" spans="1:17" ht="12" customHeight="1" x14ac:dyDescent="0.15">
      <c r="A47" s="8">
        <v>218</v>
      </c>
      <c r="B47" s="8" t="s">
        <v>39</v>
      </c>
      <c r="C47" s="128">
        <v>143</v>
      </c>
      <c r="D47" s="112">
        <v>121</v>
      </c>
      <c r="E47" s="112">
        <v>6</v>
      </c>
      <c r="F47" s="112">
        <v>39</v>
      </c>
      <c r="G47" s="112">
        <v>155</v>
      </c>
      <c r="H47" s="112">
        <v>2</v>
      </c>
      <c r="I47" s="112">
        <v>138</v>
      </c>
      <c r="J47" s="112">
        <v>172</v>
      </c>
      <c r="K47" s="124">
        <v>3.6397494498053158</v>
      </c>
    </row>
    <row r="48" spans="1:17" ht="12" customHeight="1" x14ac:dyDescent="0.15">
      <c r="A48" s="8">
        <v>219</v>
      </c>
      <c r="B48" s="8" t="s">
        <v>40</v>
      </c>
      <c r="C48" s="128">
        <v>267</v>
      </c>
      <c r="D48" s="112">
        <v>243</v>
      </c>
      <c r="E48" s="112">
        <v>14</v>
      </c>
      <c r="F48" s="112">
        <v>67</v>
      </c>
      <c r="G48" s="112">
        <v>302</v>
      </c>
      <c r="H48" s="112">
        <v>6</v>
      </c>
      <c r="I48" s="112">
        <v>290</v>
      </c>
      <c r="J48" s="112">
        <v>358</v>
      </c>
      <c r="K48" s="124">
        <v>3.3141090323357063</v>
      </c>
    </row>
    <row r="49" spans="1:12" ht="12" customHeight="1" x14ac:dyDescent="0.15">
      <c r="A49" s="8">
        <v>220</v>
      </c>
      <c r="B49" s="8" t="s">
        <v>41</v>
      </c>
      <c r="C49" s="128">
        <v>141</v>
      </c>
      <c r="D49" s="112">
        <v>96</v>
      </c>
      <c r="E49" s="112">
        <v>2</v>
      </c>
      <c r="F49" s="112">
        <v>49</v>
      </c>
      <c r="G49" s="112">
        <v>146</v>
      </c>
      <c r="H49" s="112">
        <v>1</v>
      </c>
      <c r="I49" s="112">
        <v>136</v>
      </c>
      <c r="J49" s="112">
        <v>161</v>
      </c>
      <c r="K49" s="124">
        <v>3.8346115371790597</v>
      </c>
    </row>
    <row r="50" spans="1:12" ht="12" customHeight="1" x14ac:dyDescent="0.15">
      <c r="A50" s="8">
        <v>221</v>
      </c>
      <c r="B50" s="8" t="s">
        <v>340</v>
      </c>
      <c r="C50" s="128">
        <v>153</v>
      </c>
      <c r="D50" s="112">
        <v>136</v>
      </c>
      <c r="E50" s="112">
        <v>10</v>
      </c>
      <c r="F50" s="112">
        <v>43</v>
      </c>
      <c r="G50" s="112">
        <v>155</v>
      </c>
      <c r="H50" s="112">
        <v>4</v>
      </c>
      <c r="I50" s="112">
        <v>150</v>
      </c>
      <c r="J50" s="112">
        <v>188</v>
      </c>
      <c r="K50" s="124">
        <v>4.8118761197850013</v>
      </c>
    </row>
    <row r="51" spans="1:12" ht="12" customHeight="1" x14ac:dyDescent="0.15">
      <c r="A51" s="8">
        <v>222</v>
      </c>
      <c r="B51" s="55" t="s">
        <v>136</v>
      </c>
      <c r="C51" s="128">
        <v>90</v>
      </c>
      <c r="D51" s="112">
        <v>51</v>
      </c>
      <c r="E51" s="48">
        <v>0</v>
      </c>
      <c r="F51" s="112">
        <v>25</v>
      </c>
      <c r="G51" s="112">
        <v>101</v>
      </c>
      <c r="H51" s="48">
        <v>1</v>
      </c>
      <c r="I51" s="112">
        <v>96</v>
      </c>
      <c r="J51" s="112">
        <v>112</v>
      </c>
      <c r="K51" s="124">
        <v>5.1653368998754781</v>
      </c>
    </row>
    <row r="52" spans="1:12" ht="12" customHeight="1" x14ac:dyDescent="0.15">
      <c r="A52" s="8">
        <v>223</v>
      </c>
      <c r="B52" s="55" t="s">
        <v>137</v>
      </c>
      <c r="C52" s="128">
        <v>106</v>
      </c>
      <c r="D52" s="112">
        <v>77</v>
      </c>
      <c r="E52" s="112">
        <v>3</v>
      </c>
      <c r="F52" s="112">
        <v>33</v>
      </c>
      <c r="G52" s="112">
        <v>118</v>
      </c>
      <c r="H52" s="112">
        <v>2</v>
      </c>
      <c r="I52" s="112">
        <v>114</v>
      </c>
      <c r="J52" s="112">
        <v>129</v>
      </c>
      <c r="K52" s="124">
        <v>2.1261166232653195</v>
      </c>
    </row>
    <row r="53" spans="1:12" ht="12" customHeight="1" x14ac:dyDescent="0.15">
      <c r="A53" s="8">
        <v>224</v>
      </c>
      <c r="B53" s="55" t="s">
        <v>138</v>
      </c>
      <c r="C53" s="128">
        <v>285</v>
      </c>
      <c r="D53" s="112">
        <v>173</v>
      </c>
      <c r="E53" s="112">
        <v>8</v>
      </c>
      <c r="F53" s="112">
        <v>58</v>
      </c>
      <c r="G53" s="112">
        <v>292</v>
      </c>
      <c r="H53" s="48">
        <v>5</v>
      </c>
      <c r="I53" s="112">
        <v>272</v>
      </c>
      <c r="J53" s="112">
        <v>344</v>
      </c>
      <c r="K53" s="124">
        <v>7.8821345920307948</v>
      </c>
    </row>
    <row r="54" spans="1:12" ht="12" customHeight="1" x14ac:dyDescent="0.15">
      <c r="A54" s="8">
        <v>225</v>
      </c>
      <c r="B54" s="55" t="s">
        <v>139</v>
      </c>
      <c r="C54" s="128">
        <v>83</v>
      </c>
      <c r="D54" s="112">
        <v>50</v>
      </c>
      <c r="E54" s="112">
        <v>1</v>
      </c>
      <c r="F54" s="112">
        <v>25</v>
      </c>
      <c r="G54" s="112">
        <v>88</v>
      </c>
      <c r="H54" s="48">
        <v>0</v>
      </c>
      <c r="I54" s="112">
        <v>89</v>
      </c>
      <c r="J54" s="112">
        <v>103</v>
      </c>
      <c r="K54" s="124">
        <v>3.6245909138895729</v>
      </c>
    </row>
    <row r="55" spans="1:12" ht="12" customHeight="1" x14ac:dyDescent="0.15">
      <c r="A55" s="8">
        <v>226</v>
      </c>
      <c r="B55" s="55" t="s">
        <v>140</v>
      </c>
      <c r="C55" s="128">
        <v>294</v>
      </c>
      <c r="D55" s="112">
        <v>214</v>
      </c>
      <c r="E55" s="112">
        <v>4</v>
      </c>
      <c r="F55" s="112">
        <v>97</v>
      </c>
      <c r="G55" s="112">
        <v>310</v>
      </c>
      <c r="H55" s="112">
        <v>4</v>
      </c>
      <c r="I55" s="112">
        <v>309</v>
      </c>
      <c r="J55" s="112">
        <v>368</v>
      </c>
      <c r="K55" s="124">
        <v>8.8378683445808015</v>
      </c>
    </row>
    <row r="56" spans="1:12" ht="12" customHeight="1" x14ac:dyDescent="0.15">
      <c r="A56" s="8">
        <v>227</v>
      </c>
      <c r="B56" s="55" t="s">
        <v>141</v>
      </c>
      <c r="C56" s="128">
        <v>135</v>
      </c>
      <c r="D56" s="112">
        <v>89</v>
      </c>
      <c r="E56" s="112">
        <v>10</v>
      </c>
      <c r="F56" s="112">
        <v>39</v>
      </c>
      <c r="G56" s="112">
        <v>131</v>
      </c>
      <c r="H56" s="112">
        <v>3</v>
      </c>
      <c r="I56" s="112">
        <v>132</v>
      </c>
      <c r="J56" s="112">
        <v>167</v>
      </c>
      <c r="K56" s="124">
        <v>4.890190336749634</v>
      </c>
    </row>
    <row r="57" spans="1:12" ht="12" customHeight="1" x14ac:dyDescent="0.15">
      <c r="A57" s="8">
        <v>228</v>
      </c>
      <c r="B57" s="55" t="s">
        <v>148</v>
      </c>
      <c r="C57" s="128">
        <v>110</v>
      </c>
      <c r="D57" s="112">
        <v>73</v>
      </c>
      <c r="E57" s="112">
        <v>2</v>
      </c>
      <c r="F57" s="112">
        <v>29</v>
      </c>
      <c r="G57" s="112">
        <v>106</v>
      </c>
      <c r="H57" s="48">
        <v>0</v>
      </c>
      <c r="I57" s="112">
        <v>109</v>
      </c>
      <c r="J57" s="112">
        <v>120</v>
      </c>
      <c r="K57" s="124">
        <v>2.9811442625394378</v>
      </c>
    </row>
    <row r="58" spans="1:12" ht="12" customHeight="1" x14ac:dyDescent="0.15">
      <c r="A58" s="8">
        <v>229</v>
      </c>
      <c r="B58" s="55" t="s">
        <v>143</v>
      </c>
      <c r="C58" s="128">
        <v>367</v>
      </c>
      <c r="D58" s="112">
        <v>286</v>
      </c>
      <c r="E58" s="112">
        <v>15</v>
      </c>
      <c r="F58" s="112">
        <v>93</v>
      </c>
      <c r="G58" s="112">
        <v>368</v>
      </c>
      <c r="H58" s="112">
        <v>2</v>
      </c>
      <c r="I58" s="112">
        <v>356</v>
      </c>
      <c r="J58" s="112">
        <v>449</v>
      </c>
      <c r="K58" s="124">
        <v>6.1095916506783148</v>
      </c>
    </row>
    <row r="59" spans="1:12" ht="3.75" customHeight="1" x14ac:dyDescent="0.15">
      <c r="B59" s="55"/>
      <c r="C59" s="128"/>
      <c r="D59" s="112"/>
      <c r="E59" s="112"/>
      <c r="F59" s="112"/>
      <c r="G59" s="112"/>
      <c r="H59" s="112"/>
      <c r="I59" s="112"/>
      <c r="J59" s="112"/>
      <c r="K59" s="129"/>
    </row>
    <row r="60" spans="1:12" ht="12" customHeight="1" x14ac:dyDescent="0.15">
      <c r="B60" s="55" t="s">
        <v>152</v>
      </c>
      <c r="C60" s="128">
        <v>35</v>
      </c>
      <c r="D60" s="112">
        <v>21</v>
      </c>
      <c r="E60" s="112">
        <v>2</v>
      </c>
      <c r="F60" s="112">
        <v>13</v>
      </c>
      <c r="G60" s="112">
        <v>32</v>
      </c>
      <c r="H60" s="48">
        <v>0</v>
      </c>
      <c r="I60" s="112">
        <v>32</v>
      </c>
      <c r="J60" s="112">
        <v>42</v>
      </c>
      <c r="K60" s="124">
        <v>1.4361920393926959</v>
      </c>
      <c r="L60" s="130"/>
    </row>
    <row r="61" spans="1:12" ht="12" customHeight="1" x14ac:dyDescent="0.15">
      <c r="B61" s="55" t="s">
        <v>42</v>
      </c>
      <c r="C61" s="128">
        <v>372</v>
      </c>
      <c r="D61" s="112">
        <v>341</v>
      </c>
      <c r="E61" s="112">
        <v>11</v>
      </c>
      <c r="F61" s="112">
        <v>109</v>
      </c>
      <c r="G61" s="112">
        <v>380</v>
      </c>
      <c r="H61" s="112">
        <v>6</v>
      </c>
      <c r="I61" s="112">
        <v>359</v>
      </c>
      <c r="J61" s="112">
        <v>439</v>
      </c>
      <c r="K61" s="124">
        <v>6.8725832459257639</v>
      </c>
    </row>
    <row r="62" spans="1:12" ht="12" customHeight="1" x14ac:dyDescent="0.15">
      <c r="B62" s="55" t="s">
        <v>153</v>
      </c>
      <c r="C62" s="128">
        <v>45</v>
      </c>
      <c r="D62" s="112">
        <v>25</v>
      </c>
      <c r="E62" s="48">
        <v>0</v>
      </c>
      <c r="F62" s="112">
        <v>16</v>
      </c>
      <c r="G62" s="112">
        <v>42</v>
      </c>
      <c r="H62" s="112">
        <v>1</v>
      </c>
      <c r="I62" s="112">
        <v>45</v>
      </c>
      <c r="J62" s="112">
        <v>55</v>
      </c>
      <c r="K62" s="124">
        <v>2.9196305340269668</v>
      </c>
    </row>
    <row r="63" spans="1:12" ht="12" customHeight="1" x14ac:dyDescent="0.15">
      <c r="B63" s="55" t="s">
        <v>154</v>
      </c>
      <c r="C63" s="128">
        <v>151</v>
      </c>
      <c r="D63" s="112">
        <v>106</v>
      </c>
      <c r="E63" s="112">
        <v>7</v>
      </c>
      <c r="F63" s="112">
        <v>41</v>
      </c>
      <c r="G63" s="112">
        <v>154</v>
      </c>
      <c r="H63" s="112">
        <v>3</v>
      </c>
      <c r="I63" s="112">
        <v>161</v>
      </c>
      <c r="J63" s="112">
        <v>187</v>
      </c>
      <c r="K63" s="124">
        <v>4.6048905415055774</v>
      </c>
    </row>
    <row r="64" spans="1:12" ht="12" customHeight="1" x14ac:dyDescent="0.15">
      <c r="B64" s="55" t="s">
        <v>155</v>
      </c>
      <c r="C64" s="128">
        <v>192</v>
      </c>
      <c r="D64" s="112">
        <v>146</v>
      </c>
      <c r="E64" s="48">
        <v>1</v>
      </c>
      <c r="F64" s="112">
        <v>43</v>
      </c>
      <c r="G64" s="112">
        <v>186</v>
      </c>
      <c r="H64" s="112">
        <v>2</v>
      </c>
      <c r="I64" s="112">
        <v>199</v>
      </c>
      <c r="J64" s="112">
        <v>229</v>
      </c>
      <c r="K64" s="124">
        <v>3.6653488483762025</v>
      </c>
    </row>
    <row r="65" spans="1:11" ht="12" customHeight="1" x14ac:dyDescent="0.15">
      <c r="B65" s="55" t="s">
        <v>156</v>
      </c>
      <c r="C65" s="128">
        <v>127</v>
      </c>
      <c r="D65" s="112">
        <v>75</v>
      </c>
      <c r="E65" s="112">
        <v>4</v>
      </c>
      <c r="F65" s="112">
        <v>23</v>
      </c>
      <c r="G65" s="112">
        <v>119</v>
      </c>
      <c r="H65" s="112">
        <v>3</v>
      </c>
      <c r="I65" s="112">
        <v>122</v>
      </c>
      <c r="J65" s="112">
        <v>155</v>
      </c>
      <c r="K65" s="124">
        <v>5.4233729881035684</v>
      </c>
    </row>
    <row r="66" spans="1:11" ht="3.75" customHeight="1" x14ac:dyDescent="0.15">
      <c r="A66" s="99"/>
      <c r="B66" s="99"/>
      <c r="C66" s="131"/>
      <c r="D66" s="119"/>
      <c r="E66" s="119"/>
      <c r="F66" s="119"/>
      <c r="G66" s="119"/>
      <c r="H66" s="119"/>
      <c r="I66" s="119"/>
      <c r="J66" s="119"/>
      <c r="K66" s="132"/>
    </row>
    <row r="67" spans="1:11" x14ac:dyDescent="0.15">
      <c r="A67" s="121" t="s">
        <v>351</v>
      </c>
      <c r="B67" s="121"/>
      <c r="C67" s="121"/>
      <c r="D67" s="121"/>
      <c r="E67" s="121"/>
      <c r="F67" s="91"/>
      <c r="G67" s="121"/>
      <c r="H67" s="91"/>
      <c r="I67" s="121"/>
      <c r="J67" s="121"/>
      <c r="K67" s="121"/>
    </row>
    <row r="68" spans="1:11" x14ac:dyDescent="0.15">
      <c r="A68" s="133" t="s">
        <v>248</v>
      </c>
      <c r="C68" s="55"/>
      <c r="D68" s="55"/>
      <c r="E68" s="55"/>
      <c r="F68" s="55"/>
      <c r="G68" s="55"/>
      <c r="H68" s="55"/>
      <c r="I68" s="55"/>
      <c r="J68" s="55"/>
      <c r="K68" s="55"/>
    </row>
    <row r="69" spans="1:11" x14ac:dyDescent="0.15">
      <c r="A69" s="8" t="s">
        <v>209</v>
      </c>
      <c r="C69" s="55"/>
    </row>
    <row r="70" spans="1:11" x14ac:dyDescent="0.15">
      <c r="A70" s="104" t="s">
        <v>158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x14ac:dyDescent="0.15">
      <c r="A71" s="8" t="s">
        <v>363</v>
      </c>
    </row>
  </sheetData>
  <mergeCells count="4">
    <mergeCell ref="A3:B4"/>
    <mergeCell ref="C3:H3"/>
    <mergeCell ref="I3:J3"/>
    <mergeCell ref="K3:K4"/>
  </mergeCells>
  <phoneticPr fontId="25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25"/>
  <sheetViews>
    <sheetView zoomScaleNormal="100" workbookViewId="0">
      <selection activeCell="O1" sqref="O1"/>
    </sheetView>
  </sheetViews>
  <sheetFormatPr defaultColWidth="8.85546875" defaultRowHeight="11.25" x14ac:dyDescent="0.15"/>
  <cols>
    <col min="1" max="1" width="14.28515625" style="8" customWidth="1"/>
    <col min="2" max="8" width="11.42578125" style="8" customWidth="1"/>
    <col min="9" max="9" width="10.7109375" style="8" customWidth="1"/>
    <col min="10" max="16384" width="8.85546875" style="8"/>
  </cols>
  <sheetData>
    <row r="1" spans="1:9" s="86" customFormat="1" ht="17.25" x14ac:dyDescent="0.2">
      <c r="A1" s="85" t="s">
        <v>201</v>
      </c>
      <c r="B1" s="85"/>
      <c r="C1" s="6"/>
    </row>
    <row r="2" spans="1:9" x14ac:dyDescent="0.15">
      <c r="G2" s="7"/>
      <c r="H2" s="9" t="s">
        <v>159</v>
      </c>
    </row>
    <row r="3" spans="1:9" ht="22.5" x14ac:dyDescent="0.15">
      <c r="A3" s="208" t="s">
        <v>192</v>
      </c>
      <c r="B3" s="103" t="s">
        <v>321</v>
      </c>
      <c r="C3" s="103" t="s">
        <v>43</v>
      </c>
      <c r="D3" s="103" t="s">
        <v>44</v>
      </c>
      <c r="E3" s="103" t="s">
        <v>45</v>
      </c>
      <c r="F3" s="103" t="s">
        <v>104</v>
      </c>
      <c r="G3" s="103" t="s">
        <v>46</v>
      </c>
      <c r="H3" s="209" t="s">
        <v>191</v>
      </c>
    </row>
    <row r="4" spans="1:9" ht="26.25" customHeight="1" x14ac:dyDescent="0.15">
      <c r="A4" s="212" t="s">
        <v>375</v>
      </c>
      <c r="B4" s="66">
        <v>185744862</v>
      </c>
      <c r="C4" s="66">
        <v>60155438</v>
      </c>
      <c r="D4" s="66">
        <v>29886923</v>
      </c>
      <c r="E4" s="66">
        <v>954128</v>
      </c>
      <c r="F4" s="66">
        <v>3396513</v>
      </c>
      <c r="G4" s="66">
        <v>88339613</v>
      </c>
      <c r="H4" s="66">
        <v>3012247</v>
      </c>
    </row>
    <row r="5" spans="1:9" s="55" customFormat="1" ht="26.25" customHeight="1" x14ac:dyDescent="0.15">
      <c r="A5" s="213" t="s">
        <v>352</v>
      </c>
      <c r="B5" s="66">
        <v>182414819</v>
      </c>
      <c r="C5" s="66">
        <v>57195310</v>
      </c>
      <c r="D5" s="66">
        <v>29711279</v>
      </c>
      <c r="E5" s="66">
        <v>791732</v>
      </c>
      <c r="F5" s="66">
        <v>3493150</v>
      </c>
      <c r="G5" s="66">
        <v>88173702</v>
      </c>
      <c r="H5" s="66">
        <v>3049646</v>
      </c>
    </row>
    <row r="6" spans="1:9" s="55" customFormat="1" ht="26.25" customHeight="1" x14ac:dyDescent="0.15">
      <c r="A6" s="213" t="s">
        <v>353</v>
      </c>
      <c r="B6" s="66">
        <v>179919356</v>
      </c>
      <c r="C6" s="66">
        <v>54909182</v>
      </c>
      <c r="D6" s="66">
        <v>29384092</v>
      </c>
      <c r="E6" s="66">
        <v>654443</v>
      </c>
      <c r="F6" s="66">
        <v>3539004</v>
      </c>
      <c r="G6" s="66">
        <v>88451479</v>
      </c>
      <c r="H6" s="66">
        <v>2981156</v>
      </c>
    </row>
    <row r="7" spans="1:9" s="55" customFormat="1" ht="26.25" customHeight="1" x14ac:dyDescent="0.15">
      <c r="A7" s="214" t="s">
        <v>376</v>
      </c>
      <c r="B7" s="66">
        <v>174731451</v>
      </c>
      <c r="C7" s="66">
        <v>53613012</v>
      </c>
      <c r="D7" s="66">
        <v>29329763</v>
      </c>
      <c r="E7" s="66">
        <v>639238</v>
      </c>
      <c r="F7" s="66">
        <v>3548591</v>
      </c>
      <c r="G7" s="66">
        <v>84659214</v>
      </c>
      <c r="H7" s="66">
        <v>2941633</v>
      </c>
    </row>
    <row r="8" spans="1:9" s="55" customFormat="1" ht="26.25" customHeight="1" x14ac:dyDescent="0.15">
      <c r="A8" s="217" t="s">
        <v>377</v>
      </c>
      <c r="B8" s="70">
        <v>173790734</v>
      </c>
      <c r="C8" s="66">
        <v>52556866</v>
      </c>
      <c r="D8" s="66">
        <v>29272418</v>
      </c>
      <c r="E8" s="66">
        <v>586597</v>
      </c>
      <c r="F8" s="66">
        <v>3707722</v>
      </c>
      <c r="G8" s="66">
        <v>84656958</v>
      </c>
      <c r="H8" s="66">
        <v>3010173</v>
      </c>
      <c r="I8" s="122"/>
    </row>
    <row r="9" spans="1:9" s="55" customFormat="1" ht="3.75" customHeight="1" x14ac:dyDescent="0.15">
      <c r="A9" s="215"/>
      <c r="B9" s="5"/>
      <c r="C9" s="5"/>
      <c r="D9" s="5"/>
      <c r="E9" s="5"/>
      <c r="F9" s="5"/>
      <c r="G9" s="5"/>
      <c r="H9" s="5"/>
    </row>
    <row r="10" spans="1:9" ht="13.5" customHeight="1" x14ac:dyDescent="0.15">
      <c r="A10" s="8" t="s">
        <v>378</v>
      </c>
      <c r="B10" s="55"/>
      <c r="C10" s="55"/>
      <c r="D10" s="55"/>
      <c r="E10" s="55"/>
      <c r="F10" s="55"/>
      <c r="G10" s="55"/>
      <c r="H10" s="216"/>
    </row>
    <row r="11" spans="1:9" ht="13.5" customHeight="1" x14ac:dyDescent="0.15">
      <c r="A11" s="104" t="s">
        <v>324</v>
      </c>
    </row>
    <row r="12" spans="1:9" ht="13.5" customHeight="1" x14ac:dyDescent="0.15"/>
    <row r="13" spans="1:9" ht="13.5" customHeight="1" x14ac:dyDescent="0.15"/>
    <row r="14" spans="1:9" s="86" customFormat="1" ht="17.25" x14ac:dyDescent="0.2">
      <c r="A14" s="85" t="s">
        <v>203</v>
      </c>
      <c r="B14" s="6"/>
    </row>
    <row r="15" spans="1:9" x14ac:dyDescent="0.15">
      <c r="G15" s="7"/>
      <c r="H15" s="9" t="s">
        <v>160</v>
      </c>
    </row>
    <row r="16" spans="1:9" ht="22.5" customHeight="1" x14ac:dyDescent="0.15">
      <c r="A16" s="220" t="s">
        <v>192</v>
      </c>
      <c r="B16" s="232" t="s">
        <v>325</v>
      </c>
      <c r="C16" s="223" t="s">
        <v>326</v>
      </c>
      <c r="D16" s="224"/>
      <c r="E16" s="224"/>
      <c r="F16" s="225"/>
      <c r="G16" s="234" t="s">
        <v>327</v>
      </c>
      <c r="H16" s="230" t="s">
        <v>328</v>
      </c>
    </row>
    <row r="17" spans="1:9" ht="22.5" customHeight="1" x14ac:dyDescent="0.15">
      <c r="A17" s="222"/>
      <c r="B17" s="233"/>
      <c r="C17" s="103" t="s">
        <v>48</v>
      </c>
      <c r="D17" s="103" t="s">
        <v>49</v>
      </c>
      <c r="E17" s="103" t="s">
        <v>50</v>
      </c>
      <c r="F17" s="103" t="s">
        <v>51</v>
      </c>
      <c r="G17" s="235"/>
      <c r="H17" s="231"/>
    </row>
    <row r="18" spans="1:9" ht="26.25" customHeight="1" x14ac:dyDescent="0.15">
      <c r="A18" s="212" t="s">
        <v>375</v>
      </c>
      <c r="B18" s="31">
        <v>78804.5</v>
      </c>
      <c r="C18" s="31">
        <v>8866.2000000000007</v>
      </c>
      <c r="D18" s="31">
        <v>1022.7</v>
      </c>
      <c r="E18" s="31">
        <v>355.6</v>
      </c>
      <c r="F18" s="31">
        <v>860</v>
      </c>
      <c r="G18" s="31">
        <v>2135.8000000000002</v>
      </c>
      <c r="H18" s="31">
        <v>65564.3</v>
      </c>
    </row>
    <row r="19" spans="1:9" ht="26.25" customHeight="1" x14ac:dyDescent="0.15">
      <c r="A19" s="213" t="s">
        <v>352</v>
      </c>
      <c r="B19" s="31">
        <v>78451.600000000006</v>
      </c>
      <c r="C19" s="31">
        <v>8796.9</v>
      </c>
      <c r="D19" s="31">
        <v>947.5</v>
      </c>
      <c r="E19" s="31">
        <v>338.2</v>
      </c>
      <c r="F19" s="31">
        <v>880.4</v>
      </c>
      <c r="G19" s="31">
        <v>2018.9</v>
      </c>
      <c r="H19" s="31">
        <v>65469.7</v>
      </c>
    </row>
    <row r="20" spans="1:9" ht="26.25" customHeight="1" x14ac:dyDescent="0.15">
      <c r="A20" s="213" t="s">
        <v>353</v>
      </c>
      <c r="B20" s="31">
        <v>77979.600000000006</v>
      </c>
      <c r="C20" s="31">
        <v>8708.6</v>
      </c>
      <c r="D20" s="31">
        <v>881.2</v>
      </c>
      <c r="E20" s="31">
        <v>332.3</v>
      </c>
      <c r="F20" s="31">
        <v>890</v>
      </c>
      <c r="G20" s="31">
        <v>1891.7</v>
      </c>
      <c r="H20" s="31">
        <v>65275.8</v>
      </c>
    </row>
    <row r="21" spans="1:9" ht="26.25" customHeight="1" x14ac:dyDescent="0.15">
      <c r="A21" s="214" t="s">
        <v>376</v>
      </c>
      <c r="B21" s="31">
        <v>77734.5</v>
      </c>
      <c r="C21" s="31">
        <v>8240.6</v>
      </c>
      <c r="D21" s="31">
        <v>760.8</v>
      </c>
      <c r="E21" s="31">
        <v>311.89999999999998</v>
      </c>
      <c r="F21" s="31">
        <v>866.8</v>
      </c>
      <c r="G21" s="31">
        <v>1755.3</v>
      </c>
      <c r="H21" s="31">
        <v>65799.100000000006</v>
      </c>
    </row>
    <row r="22" spans="1:9" ht="26.25" customHeight="1" x14ac:dyDescent="0.15">
      <c r="A22" s="217" t="s">
        <v>377</v>
      </c>
      <c r="B22" s="35">
        <v>77488.7</v>
      </c>
      <c r="C22" s="31">
        <v>8187.6</v>
      </c>
      <c r="D22" s="31">
        <v>735.4</v>
      </c>
      <c r="E22" s="31">
        <v>320.8</v>
      </c>
      <c r="F22" s="31">
        <v>887.9</v>
      </c>
      <c r="G22" s="31">
        <v>1698.3</v>
      </c>
      <c r="H22" s="31">
        <v>65658.7</v>
      </c>
    </row>
    <row r="23" spans="1:9" ht="3.75" customHeight="1" x14ac:dyDescent="0.15">
      <c r="A23" s="215"/>
      <c r="B23" s="33"/>
      <c r="C23" s="33"/>
      <c r="D23" s="33"/>
      <c r="E23" s="33"/>
      <c r="F23" s="33"/>
      <c r="G23" s="33"/>
      <c r="H23" s="33"/>
    </row>
    <row r="24" spans="1:9" ht="14.25" customHeight="1" x14ac:dyDescent="0.15">
      <c r="A24" s="8" t="s">
        <v>378</v>
      </c>
      <c r="C24" s="55"/>
      <c r="D24" s="55"/>
      <c r="E24" s="55"/>
      <c r="F24" s="55"/>
      <c r="G24" s="55"/>
      <c r="H24" s="55"/>
      <c r="I24" s="55"/>
    </row>
    <row r="25" spans="1:9" ht="14.25" customHeight="1" x14ac:dyDescent="0.15">
      <c r="A25" s="104" t="s">
        <v>329</v>
      </c>
      <c r="B25" s="104"/>
    </row>
  </sheetData>
  <mergeCells count="5">
    <mergeCell ref="H16:H17"/>
    <mergeCell ref="C16:F16"/>
    <mergeCell ref="A16:A17"/>
    <mergeCell ref="B16:B17"/>
    <mergeCell ref="G16:G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85"/>
  <sheetViews>
    <sheetView zoomScaleNormal="100" zoomScalePageLayoutView="130" workbookViewId="0">
      <selection activeCell="F7" sqref="F7"/>
    </sheetView>
  </sheetViews>
  <sheetFormatPr defaultColWidth="9.140625" defaultRowHeight="11.25" x14ac:dyDescent="0.15"/>
  <cols>
    <col min="1" max="2" width="2.140625" style="93" customWidth="1"/>
    <col min="3" max="3" width="11.42578125" style="93" customWidth="1"/>
    <col min="4" max="4" width="10" style="98" customWidth="1"/>
    <col min="5" max="5" width="11.42578125" style="93" customWidth="1"/>
    <col min="6" max="6" width="10.7109375" style="93" customWidth="1"/>
    <col min="7" max="7" width="11.42578125" style="93" customWidth="1"/>
    <col min="8" max="8" width="10.7109375" style="93" customWidth="1"/>
    <col min="9" max="9" width="11.42578125" style="93" customWidth="1"/>
    <col min="10" max="10" width="10.7109375" style="93" customWidth="1"/>
    <col min="11" max="11" width="11.42578125" style="93" customWidth="1"/>
    <col min="12" max="12" width="10.7109375" style="93" customWidth="1"/>
    <col min="13" max="13" width="11.42578125" style="93" customWidth="1"/>
    <col min="14" max="14" width="10.7109375" style="93" customWidth="1"/>
    <col min="15" max="16384" width="9.140625" style="93"/>
  </cols>
  <sheetData>
    <row r="1" spans="1:14" s="155" customFormat="1" ht="17.25" x14ac:dyDescent="0.2">
      <c r="A1" s="155" t="s">
        <v>231</v>
      </c>
      <c r="D1" s="156"/>
    </row>
    <row r="2" spans="1:14" ht="13.5" customHeight="1" x14ac:dyDescent="0.15">
      <c r="A2" s="236" t="s">
        <v>250</v>
      </c>
      <c r="B2" s="236"/>
      <c r="C2" s="236"/>
      <c r="D2" s="237"/>
      <c r="E2" s="240" t="s">
        <v>336</v>
      </c>
      <c r="F2" s="242"/>
      <c r="G2" s="240" t="s">
        <v>337</v>
      </c>
      <c r="H2" s="242"/>
      <c r="I2" s="240" t="s">
        <v>355</v>
      </c>
      <c r="J2" s="241"/>
      <c r="K2" s="240" t="s">
        <v>358</v>
      </c>
      <c r="L2" s="241"/>
      <c r="M2" s="240" t="s">
        <v>369</v>
      </c>
      <c r="N2" s="241"/>
    </row>
    <row r="3" spans="1:14" ht="13.5" customHeight="1" x14ac:dyDescent="0.15">
      <c r="A3" s="238"/>
      <c r="B3" s="238"/>
      <c r="C3" s="238"/>
      <c r="D3" s="239"/>
      <c r="E3" s="157" t="s">
        <v>219</v>
      </c>
      <c r="F3" s="207" t="s">
        <v>220</v>
      </c>
      <c r="G3" s="157" t="s">
        <v>219</v>
      </c>
      <c r="H3" s="207" t="s">
        <v>220</v>
      </c>
      <c r="I3" s="157" t="s">
        <v>112</v>
      </c>
      <c r="J3" s="207" t="s">
        <v>111</v>
      </c>
      <c r="K3" s="158" t="s">
        <v>112</v>
      </c>
      <c r="L3" s="165" t="s">
        <v>111</v>
      </c>
      <c r="M3" s="158" t="s">
        <v>112</v>
      </c>
      <c r="N3" s="165" t="s">
        <v>111</v>
      </c>
    </row>
    <row r="4" spans="1:14" ht="15" customHeight="1" x14ac:dyDescent="0.15">
      <c r="A4" s="159" t="s">
        <v>251</v>
      </c>
      <c r="B4" s="159"/>
      <c r="C4" s="159"/>
      <c r="D4" s="160"/>
      <c r="E4" s="77">
        <v>76914</v>
      </c>
      <c r="F4" s="161">
        <v>0</v>
      </c>
      <c r="G4" s="77">
        <v>80431</v>
      </c>
      <c r="H4" s="161">
        <v>0</v>
      </c>
      <c r="I4" s="77">
        <v>83937</v>
      </c>
      <c r="J4" s="161" t="s">
        <v>151</v>
      </c>
      <c r="K4" s="166">
        <v>86607</v>
      </c>
      <c r="L4" s="166" t="s">
        <v>151</v>
      </c>
      <c r="M4" s="166">
        <v>89926</v>
      </c>
      <c r="N4" s="166" t="s">
        <v>151</v>
      </c>
    </row>
    <row r="5" spans="1:14" x14ac:dyDescent="0.15">
      <c r="D5" s="162"/>
      <c r="E5" s="77"/>
      <c r="F5" s="161"/>
      <c r="G5" s="77"/>
      <c r="H5" s="161"/>
      <c r="I5" s="77"/>
      <c r="J5" s="161"/>
      <c r="K5" s="66"/>
      <c r="L5" s="66"/>
      <c r="M5" s="66"/>
      <c r="N5" s="66"/>
    </row>
    <row r="6" spans="1:14" x14ac:dyDescent="0.15">
      <c r="A6" s="93" t="s">
        <v>164</v>
      </c>
      <c r="D6" s="162"/>
      <c r="E6" s="77">
        <v>861242</v>
      </c>
      <c r="F6" s="161">
        <v>0</v>
      </c>
      <c r="G6" s="77">
        <v>877498</v>
      </c>
      <c r="H6" s="161">
        <v>0</v>
      </c>
      <c r="I6" s="77">
        <v>898932</v>
      </c>
      <c r="J6" s="161" t="s">
        <v>151</v>
      </c>
      <c r="K6" s="66">
        <v>901266</v>
      </c>
      <c r="L6" s="66" t="s">
        <v>151</v>
      </c>
      <c r="M6" s="66">
        <v>904983</v>
      </c>
      <c r="N6" s="66" t="s">
        <v>151</v>
      </c>
    </row>
    <row r="7" spans="1:14" x14ac:dyDescent="0.15">
      <c r="D7" s="162"/>
      <c r="E7" s="77"/>
      <c r="F7" s="161"/>
      <c r="G7" s="77"/>
      <c r="H7" s="161"/>
      <c r="I7" s="77"/>
      <c r="J7" s="161"/>
      <c r="K7" s="66"/>
      <c r="L7" s="66"/>
      <c r="M7" s="66"/>
      <c r="N7" s="66"/>
    </row>
    <row r="8" spans="1:14" x14ac:dyDescent="0.15">
      <c r="A8" s="93" t="s">
        <v>162</v>
      </c>
      <c r="D8" s="162"/>
      <c r="E8" s="77">
        <v>294656</v>
      </c>
      <c r="F8" s="161">
        <v>0</v>
      </c>
      <c r="G8" s="77">
        <v>297491</v>
      </c>
      <c r="H8" s="161">
        <v>0</v>
      </c>
      <c r="I8" s="77">
        <v>300178</v>
      </c>
      <c r="J8" s="161" t="s">
        <v>151</v>
      </c>
      <c r="K8" s="66">
        <v>296812</v>
      </c>
      <c r="L8" s="66" t="s">
        <v>151</v>
      </c>
      <c r="M8" s="66">
        <v>301730</v>
      </c>
      <c r="N8" s="66" t="s">
        <v>151</v>
      </c>
    </row>
    <row r="9" spans="1:14" x14ac:dyDescent="0.15">
      <c r="D9" s="162"/>
      <c r="E9" s="77"/>
      <c r="F9" s="161"/>
      <c r="G9" s="77"/>
      <c r="H9" s="161"/>
      <c r="I9" s="77"/>
      <c r="J9" s="161"/>
      <c r="K9" s="66"/>
      <c r="L9" s="66"/>
      <c r="M9" s="66"/>
      <c r="N9" s="66"/>
    </row>
    <row r="10" spans="1:14" x14ac:dyDescent="0.15">
      <c r="A10" s="93" t="s">
        <v>180</v>
      </c>
      <c r="D10" s="162"/>
      <c r="E10" s="77"/>
      <c r="F10" s="161"/>
      <c r="G10" s="77"/>
      <c r="H10" s="161"/>
      <c r="I10" s="77"/>
      <c r="J10" s="161"/>
      <c r="K10" s="66"/>
      <c r="L10" s="66"/>
      <c r="M10" s="66"/>
      <c r="N10" s="66"/>
    </row>
    <row r="11" spans="1:14" x14ac:dyDescent="0.15">
      <c r="D11" s="162" t="s">
        <v>181</v>
      </c>
      <c r="E11" s="77">
        <v>375416385</v>
      </c>
      <c r="F11" s="161" t="s">
        <v>151</v>
      </c>
      <c r="G11" s="77">
        <v>387152286</v>
      </c>
      <c r="H11" s="161" t="s">
        <v>151</v>
      </c>
      <c r="I11" s="77">
        <v>406373375</v>
      </c>
      <c r="J11" s="161" t="s">
        <v>151</v>
      </c>
      <c r="K11" s="66">
        <v>406895880</v>
      </c>
      <c r="L11" s="66" t="s">
        <v>151</v>
      </c>
      <c r="M11" s="66">
        <v>424080565</v>
      </c>
      <c r="N11" s="66" t="s">
        <v>151</v>
      </c>
    </row>
    <row r="12" spans="1:14" x14ac:dyDescent="0.15">
      <c r="D12" s="162" t="s">
        <v>252</v>
      </c>
      <c r="E12" s="77">
        <v>370863781</v>
      </c>
      <c r="F12" s="161" t="s">
        <v>151</v>
      </c>
      <c r="G12" s="77">
        <v>383009453</v>
      </c>
      <c r="H12" s="161" t="s">
        <v>151</v>
      </c>
      <c r="I12" s="77">
        <v>402216294</v>
      </c>
      <c r="J12" s="161" t="s">
        <v>151</v>
      </c>
      <c r="K12" s="66">
        <v>396439872</v>
      </c>
      <c r="L12" s="66" t="s">
        <v>151</v>
      </c>
      <c r="M12" s="66">
        <v>415369653</v>
      </c>
      <c r="N12" s="66" t="s">
        <v>151</v>
      </c>
    </row>
    <row r="13" spans="1:14" x14ac:dyDescent="0.15">
      <c r="D13" s="162"/>
      <c r="E13" s="77"/>
      <c r="F13" s="161"/>
      <c r="G13" s="77"/>
      <c r="H13" s="161"/>
      <c r="I13" s="77"/>
      <c r="J13" s="161"/>
      <c r="K13" s="66"/>
      <c r="L13" s="66"/>
      <c r="M13" s="66"/>
      <c r="N13" s="66"/>
    </row>
    <row r="14" spans="1:14" x14ac:dyDescent="0.15">
      <c r="A14" s="93" t="s">
        <v>182</v>
      </c>
      <c r="D14" s="162"/>
      <c r="E14" s="77"/>
      <c r="F14" s="161"/>
      <c r="G14" s="77"/>
      <c r="H14" s="161"/>
      <c r="I14" s="77"/>
      <c r="J14" s="161"/>
      <c r="K14" s="66"/>
      <c r="L14" s="66"/>
      <c r="M14" s="66"/>
      <c r="N14" s="66"/>
    </row>
    <row r="15" spans="1:14" x14ac:dyDescent="0.15">
      <c r="D15" s="162" t="s">
        <v>253</v>
      </c>
      <c r="E15" s="77">
        <v>17661981</v>
      </c>
      <c r="F15" s="161">
        <v>783179</v>
      </c>
      <c r="G15" s="77">
        <v>17965730</v>
      </c>
      <c r="H15" s="161">
        <v>904808</v>
      </c>
      <c r="I15" s="77">
        <v>18331716</v>
      </c>
      <c r="J15" s="161">
        <v>1026934</v>
      </c>
      <c r="K15" s="66">
        <v>16465388</v>
      </c>
      <c r="L15" s="66">
        <v>1062672</v>
      </c>
      <c r="M15" s="66">
        <v>17768417</v>
      </c>
      <c r="N15" s="66">
        <v>1219432</v>
      </c>
    </row>
    <row r="16" spans="1:14" x14ac:dyDescent="0.15">
      <c r="D16" s="162" t="s">
        <v>254</v>
      </c>
      <c r="E16" s="77">
        <v>209843912</v>
      </c>
      <c r="F16" s="161">
        <v>15080807</v>
      </c>
      <c r="G16" s="77">
        <v>213767935</v>
      </c>
      <c r="H16" s="161">
        <v>17404816</v>
      </c>
      <c r="I16" s="77">
        <v>223331946</v>
      </c>
      <c r="J16" s="161">
        <v>20035363</v>
      </c>
      <c r="K16" s="66">
        <v>214850080</v>
      </c>
      <c r="L16" s="66">
        <v>20954260.699999999</v>
      </c>
      <c r="M16" s="66">
        <v>231725022.5406</v>
      </c>
      <c r="N16" s="66">
        <v>24383267.430599999</v>
      </c>
    </row>
    <row r="17" spans="2:14" x14ac:dyDescent="0.15">
      <c r="D17" s="162"/>
      <c r="E17" s="77"/>
      <c r="F17" s="77"/>
      <c r="G17" s="77"/>
      <c r="H17" s="77"/>
      <c r="I17" s="77"/>
      <c r="J17" s="77"/>
      <c r="K17" s="66"/>
      <c r="L17" s="66"/>
      <c r="M17" s="66"/>
      <c r="N17" s="66"/>
    </row>
    <row r="18" spans="2:14" x14ac:dyDescent="0.15">
      <c r="B18" s="93" t="s">
        <v>255</v>
      </c>
      <c r="D18" s="162"/>
      <c r="E18" s="77"/>
      <c r="F18" s="77"/>
      <c r="G18" s="77"/>
      <c r="H18" s="77"/>
      <c r="I18" s="77"/>
      <c r="J18" s="77"/>
      <c r="K18" s="66"/>
      <c r="L18" s="66"/>
      <c r="M18" s="66"/>
      <c r="N18" s="66"/>
    </row>
    <row r="19" spans="2:14" x14ac:dyDescent="0.15">
      <c r="C19" s="93" t="s">
        <v>256</v>
      </c>
      <c r="D19" s="162" t="s">
        <v>253</v>
      </c>
      <c r="E19" s="77">
        <v>9767858</v>
      </c>
      <c r="F19" s="161">
        <v>783179</v>
      </c>
      <c r="G19" s="77">
        <v>10090014</v>
      </c>
      <c r="H19" s="161">
        <v>904808</v>
      </c>
      <c r="I19" s="77">
        <v>10513476</v>
      </c>
      <c r="J19" s="161">
        <v>1026934</v>
      </c>
      <c r="K19" s="66">
        <v>9863379</v>
      </c>
      <c r="L19" s="66">
        <v>1062672</v>
      </c>
      <c r="M19" s="66">
        <v>10595916</v>
      </c>
      <c r="N19" s="66">
        <v>1219432</v>
      </c>
    </row>
    <row r="20" spans="2:14" x14ac:dyDescent="0.15">
      <c r="D20" s="162" t="s">
        <v>254</v>
      </c>
      <c r="E20" s="77">
        <v>122530186</v>
      </c>
      <c r="F20" s="161">
        <v>15080807</v>
      </c>
      <c r="G20" s="77">
        <v>127573059</v>
      </c>
      <c r="H20" s="161">
        <v>17404816</v>
      </c>
      <c r="I20" s="77">
        <v>136377846</v>
      </c>
      <c r="J20" s="161">
        <v>20035363</v>
      </c>
      <c r="K20" s="66">
        <v>136508317</v>
      </c>
      <c r="L20" s="66">
        <v>20954260.699999999</v>
      </c>
      <c r="M20" s="66">
        <v>146444443.96959999</v>
      </c>
      <c r="N20" s="66">
        <v>24383267.430599999</v>
      </c>
    </row>
    <row r="21" spans="2:14" x14ac:dyDescent="0.15">
      <c r="D21" s="162"/>
      <c r="E21" s="77"/>
      <c r="F21" s="77"/>
      <c r="G21" s="77"/>
      <c r="H21" s="77"/>
      <c r="I21" s="77"/>
      <c r="J21" s="77"/>
      <c r="K21" s="66"/>
      <c r="L21" s="66"/>
      <c r="M21" s="66"/>
      <c r="N21" s="66"/>
    </row>
    <row r="22" spans="2:14" x14ac:dyDescent="0.15">
      <c r="C22" s="93" t="s">
        <v>113</v>
      </c>
      <c r="D22" s="162" t="s">
        <v>253</v>
      </c>
      <c r="E22" s="77">
        <v>6316914</v>
      </c>
      <c r="F22" s="77">
        <v>513077</v>
      </c>
      <c r="G22" s="77">
        <v>6518867</v>
      </c>
      <c r="H22" s="77">
        <v>593878</v>
      </c>
      <c r="I22" s="77">
        <v>6775490</v>
      </c>
      <c r="J22" s="77">
        <v>673249</v>
      </c>
      <c r="K22" s="66">
        <v>6343527</v>
      </c>
      <c r="L22" s="66">
        <v>691225</v>
      </c>
      <c r="M22" s="66">
        <v>6827764</v>
      </c>
      <c r="N22" s="66">
        <v>793907</v>
      </c>
    </row>
    <row r="23" spans="2:14" x14ac:dyDescent="0.15">
      <c r="D23" s="162" t="s">
        <v>254</v>
      </c>
      <c r="E23" s="77">
        <v>86155180</v>
      </c>
      <c r="F23" s="77">
        <v>12179330</v>
      </c>
      <c r="G23" s="77">
        <v>90291299</v>
      </c>
      <c r="H23" s="77">
        <v>14242048</v>
      </c>
      <c r="I23" s="77">
        <v>95769912</v>
      </c>
      <c r="J23" s="77">
        <v>16366109</v>
      </c>
      <c r="K23" s="66">
        <v>94742132</v>
      </c>
      <c r="L23" s="66">
        <v>16982606</v>
      </c>
      <c r="M23" s="66">
        <v>102229918.4166</v>
      </c>
      <c r="N23" s="66">
        <v>19913477.4826</v>
      </c>
    </row>
    <row r="24" spans="2:14" x14ac:dyDescent="0.15">
      <c r="D24" s="162"/>
      <c r="E24" s="77"/>
      <c r="F24" s="77"/>
      <c r="G24" s="77"/>
      <c r="H24" s="77"/>
      <c r="I24" s="77"/>
      <c r="J24" s="77"/>
      <c r="K24" s="66"/>
      <c r="L24" s="66"/>
      <c r="M24" s="66"/>
      <c r="N24" s="66"/>
    </row>
    <row r="25" spans="2:14" x14ac:dyDescent="0.15">
      <c r="C25" s="93" t="s">
        <v>55</v>
      </c>
      <c r="D25" s="162" t="s">
        <v>253</v>
      </c>
      <c r="E25" s="77">
        <v>2911262</v>
      </c>
      <c r="F25" s="77">
        <v>269444</v>
      </c>
      <c r="G25" s="77">
        <v>3030490</v>
      </c>
      <c r="H25" s="77">
        <v>310083</v>
      </c>
      <c r="I25" s="77">
        <v>3167790</v>
      </c>
      <c r="J25" s="77">
        <v>352669</v>
      </c>
      <c r="K25" s="66">
        <v>2971967</v>
      </c>
      <c r="L25" s="66">
        <v>370194</v>
      </c>
      <c r="M25" s="66">
        <v>3179944</v>
      </c>
      <c r="N25" s="66">
        <v>424075</v>
      </c>
    </row>
    <row r="26" spans="2:14" x14ac:dyDescent="0.15">
      <c r="D26" s="162" t="s">
        <v>254</v>
      </c>
      <c r="E26" s="77">
        <v>21305084</v>
      </c>
      <c r="F26" s="77">
        <v>2843597</v>
      </c>
      <c r="G26" s="77">
        <v>21224052</v>
      </c>
      <c r="H26" s="77">
        <v>3087794</v>
      </c>
      <c r="I26" s="77">
        <v>23300160</v>
      </c>
      <c r="J26" s="77">
        <v>3591963</v>
      </c>
      <c r="K26" s="66">
        <v>23008066</v>
      </c>
      <c r="L26" s="66">
        <v>3872985</v>
      </c>
      <c r="M26" s="66">
        <v>24270879.831</v>
      </c>
      <c r="N26" s="66">
        <v>4339406.8759999992</v>
      </c>
    </row>
    <row r="27" spans="2:14" x14ac:dyDescent="0.15">
      <c r="D27" s="162"/>
      <c r="E27" s="77"/>
      <c r="F27" s="77"/>
      <c r="G27" s="77"/>
      <c r="H27" s="77"/>
      <c r="I27" s="77"/>
      <c r="J27" s="77"/>
      <c r="K27" s="66"/>
      <c r="L27" s="66"/>
      <c r="M27" s="66"/>
      <c r="N27" s="66"/>
    </row>
    <row r="28" spans="2:14" x14ac:dyDescent="0.15">
      <c r="C28" s="93" t="s">
        <v>56</v>
      </c>
      <c r="D28" s="162" t="s">
        <v>253</v>
      </c>
      <c r="E28" s="77">
        <v>482549</v>
      </c>
      <c r="F28" s="161" t="s">
        <v>151</v>
      </c>
      <c r="G28" s="77">
        <v>478912</v>
      </c>
      <c r="H28" s="161" t="s">
        <v>151</v>
      </c>
      <c r="I28" s="77">
        <v>505330</v>
      </c>
      <c r="J28" s="161" t="s">
        <v>151</v>
      </c>
      <c r="K28" s="66">
        <v>475122</v>
      </c>
      <c r="L28" s="66" t="s">
        <v>151</v>
      </c>
      <c r="M28" s="66">
        <v>508061</v>
      </c>
      <c r="N28" s="66" t="s">
        <v>151</v>
      </c>
    </row>
    <row r="29" spans="2:14" x14ac:dyDescent="0.15">
      <c r="D29" s="162" t="s">
        <v>254</v>
      </c>
      <c r="E29" s="77">
        <v>2251563</v>
      </c>
      <c r="F29" s="161" t="s">
        <v>151</v>
      </c>
      <c r="G29" s="77">
        <v>2240931</v>
      </c>
      <c r="H29" s="161" t="s">
        <v>151</v>
      </c>
      <c r="I29" s="77">
        <v>2408276</v>
      </c>
      <c r="J29" s="161" t="s">
        <v>151</v>
      </c>
      <c r="K29" s="66">
        <v>2310787</v>
      </c>
      <c r="L29" s="66" t="s">
        <v>151</v>
      </c>
      <c r="M29" s="66">
        <v>2411669.5970000001</v>
      </c>
      <c r="N29" s="66" t="s">
        <v>151</v>
      </c>
    </row>
    <row r="30" spans="2:14" x14ac:dyDescent="0.15">
      <c r="D30" s="162"/>
      <c r="E30" s="77"/>
      <c r="F30" s="161"/>
      <c r="G30" s="77"/>
      <c r="H30" s="161"/>
      <c r="I30" s="77"/>
      <c r="J30" s="161"/>
      <c r="K30" s="66"/>
      <c r="L30" s="66"/>
      <c r="M30" s="66"/>
      <c r="N30" s="66"/>
    </row>
    <row r="31" spans="2:14" x14ac:dyDescent="0.15">
      <c r="C31" s="93" t="s">
        <v>57</v>
      </c>
      <c r="D31" s="162" t="s">
        <v>253</v>
      </c>
      <c r="E31" s="77">
        <v>5411</v>
      </c>
      <c r="F31" s="161" t="s">
        <v>151</v>
      </c>
      <c r="G31" s="77">
        <v>5428</v>
      </c>
      <c r="H31" s="161" t="s">
        <v>151</v>
      </c>
      <c r="I31" s="77">
        <v>5268</v>
      </c>
      <c r="J31" s="161" t="s">
        <v>151</v>
      </c>
      <c r="K31" s="66">
        <v>5744</v>
      </c>
      <c r="L31" s="66" t="s">
        <v>151</v>
      </c>
      <c r="M31" s="66">
        <v>5070</v>
      </c>
      <c r="N31" s="66" t="s">
        <v>151</v>
      </c>
    </row>
    <row r="32" spans="2:14" x14ac:dyDescent="0.15">
      <c r="D32" s="162" t="s">
        <v>254</v>
      </c>
      <c r="E32" s="77">
        <v>368318</v>
      </c>
      <c r="F32" s="161" t="s">
        <v>151</v>
      </c>
      <c r="G32" s="77">
        <v>380758</v>
      </c>
      <c r="H32" s="161" t="s">
        <v>151</v>
      </c>
      <c r="I32" s="77">
        <v>360373</v>
      </c>
      <c r="J32" s="161" t="s">
        <v>151</v>
      </c>
      <c r="K32" s="66">
        <v>377148</v>
      </c>
      <c r="L32" s="66" t="s">
        <v>151</v>
      </c>
      <c r="M32" s="66">
        <v>343023.29899999994</v>
      </c>
      <c r="N32" s="66" t="s">
        <v>151</v>
      </c>
    </row>
    <row r="33" spans="3:14" x14ac:dyDescent="0.15">
      <c r="D33" s="162"/>
      <c r="E33" s="77"/>
      <c r="F33" s="161"/>
      <c r="G33" s="77"/>
      <c r="H33" s="161"/>
      <c r="I33" s="77"/>
      <c r="J33" s="161"/>
      <c r="K33" s="66"/>
      <c r="L33" s="66"/>
      <c r="M33" s="66"/>
      <c r="N33" s="66"/>
    </row>
    <row r="34" spans="3:14" x14ac:dyDescent="0.15">
      <c r="C34" s="93" t="s">
        <v>58</v>
      </c>
      <c r="D34" s="162" t="s">
        <v>253</v>
      </c>
      <c r="E34" s="77">
        <v>1442</v>
      </c>
      <c r="F34" s="161">
        <v>658</v>
      </c>
      <c r="G34" s="77">
        <v>1713</v>
      </c>
      <c r="H34" s="161">
        <v>847</v>
      </c>
      <c r="I34" s="77">
        <v>2013</v>
      </c>
      <c r="J34" s="161">
        <v>1016</v>
      </c>
      <c r="K34" s="66">
        <v>2567</v>
      </c>
      <c r="L34" s="66">
        <v>1253</v>
      </c>
      <c r="M34" s="66">
        <v>3151</v>
      </c>
      <c r="N34" s="66">
        <v>1450</v>
      </c>
    </row>
    <row r="35" spans="3:14" x14ac:dyDescent="0.15">
      <c r="D35" s="162" t="s">
        <v>254</v>
      </c>
      <c r="E35" s="77">
        <v>72069</v>
      </c>
      <c r="F35" s="161">
        <v>57880</v>
      </c>
      <c r="G35" s="77">
        <v>91010</v>
      </c>
      <c r="H35" s="161">
        <v>74974</v>
      </c>
      <c r="I35" s="77">
        <v>106532</v>
      </c>
      <c r="J35" s="161">
        <v>77291</v>
      </c>
      <c r="K35" s="66">
        <v>132324</v>
      </c>
      <c r="L35" s="66">
        <v>98669</v>
      </c>
      <c r="M35" s="66">
        <v>179079.652</v>
      </c>
      <c r="N35" s="66">
        <v>130383.07200000001</v>
      </c>
    </row>
    <row r="36" spans="3:14" x14ac:dyDescent="0.15">
      <c r="D36" s="162"/>
      <c r="E36" s="77"/>
      <c r="F36" s="161"/>
      <c r="G36" s="77"/>
      <c r="H36" s="161"/>
      <c r="I36" s="77"/>
      <c r="J36" s="161"/>
      <c r="K36" s="66"/>
      <c r="L36" s="66"/>
      <c r="M36" s="66"/>
      <c r="N36" s="66"/>
    </row>
    <row r="37" spans="3:14" x14ac:dyDescent="0.15">
      <c r="C37" s="93" t="s">
        <v>59</v>
      </c>
      <c r="D37" s="162" t="s">
        <v>253</v>
      </c>
      <c r="E37" s="77">
        <v>1</v>
      </c>
      <c r="F37" s="161" t="s">
        <v>151</v>
      </c>
      <c r="G37" s="77" t="s">
        <v>151</v>
      </c>
      <c r="H37" s="161" t="s">
        <v>151</v>
      </c>
      <c r="I37" s="77" t="s">
        <v>151</v>
      </c>
      <c r="J37" s="161" t="s">
        <v>151</v>
      </c>
      <c r="K37" s="66" t="s">
        <v>151</v>
      </c>
      <c r="L37" s="66" t="s">
        <v>151</v>
      </c>
      <c r="M37" s="66" t="s">
        <v>151</v>
      </c>
      <c r="N37" s="66" t="s">
        <v>151</v>
      </c>
    </row>
    <row r="38" spans="3:14" x14ac:dyDescent="0.15">
      <c r="D38" s="162" t="s">
        <v>254</v>
      </c>
      <c r="E38" s="77">
        <v>29</v>
      </c>
      <c r="F38" s="161" t="s">
        <v>151</v>
      </c>
      <c r="G38" s="77" t="s">
        <v>151</v>
      </c>
      <c r="H38" s="161" t="s">
        <v>151</v>
      </c>
      <c r="I38" s="77" t="s">
        <v>151</v>
      </c>
      <c r="J38" s="161" t="s">
        <v>151</v>
      </c>
      <c r="K38" s="66" t="s">
        <v>151</v>
      </c>
      <c r="L38" s="66" t="s">
        <v>151</v>
      </c>
      <c r="M38" s="66" t="s">
        <v>151</v>
      </c>
      <c r="N38" s="66" t="s">
        <v>151</v>
      </c>
    </row>
    <row r="39" spans="3:14" x14ac:dyDescent="0.15">
      <c r="D39" s="162"/>
      <c r="E39" s="77"/>
      <c r="F39" s="161"/>
      <c r="G39" s="77"/>
      <c r="H39" s="161"/>
      <c r="I39" s="77"/>
      <c r="J39" s="161"/>
      <c r="K39" s="66"/>
      <c r="L39" s="66"/>
      <c r="M39" s="66"/>
      <c r="N39" s="66"/>
    </row>
    <row r="40" spans="3:14" x14ac:dyDescent="0.15">
      <c r="C40" s="93" t="s">
        <v>60</v>
      </c>
      <c r="D40" s="162" t="s">
        <v>253</v>
      </c>
      <c r="E40" s="77">
        <v>37103</v>
      </c>
      <c r="F40" s="161" t="s">
        <v>151</v>
      </c>
      <c r="G40" s="77">
        <v>41032</v>
      </c>
      <c r="H40" s="161" t="s">
        <v>151</v>
      </c>
      <c r="I40" s="77">
        <v>43163</v>
      </c>
      <c r="J40" s="161" t="s">
        <v>151</v>
      </c>
      <c r="K40" s="66">
        <v>49506</v>
      </c>
      <c r="L40" s="66" t="s">
        <v>151</v>
      </c>
      <c r="M40" s="66">
        <v>56030</v>
      </c>
      <c r="N40" s="66" t="s">
        <v>151</v>
      </c>
    </row>
    <row r="41" spans="3:14" x14ac:dyDescent="0.15">
      <c r="D41" s="162" t="s">
        <v>254</v>
      </c>
      <c r="E41" s="77">
        <v>7003758</v>
      </c>
      <c r="F41" s="161" t="s">
        <v>151</v>
      </c>
      <c r="G41" s="77">
        <v>7785928</v>
      </c>
      <c r="H41" s="161" t="s">
        <v>151</v>
      </c>
      <c r="I41" s="77">
        <v>8470511</v>
      </c>
      <c r="J41" s="161" t="s">
        <v>151</v>
      </c>
      <c r="K41" s="66">
        <v>9717608</v>
      </c>
      <c r="L41" s="66" t="s">
        <v>151</v>
      </c>
      <c r="M41" s="66">
        <v>10412610.696999999</v>
      </c>
      <c r="N41" s="66" t="s">
        <v>151</v>
      </c>
    </row>
    <row r="42" spans="3:14" x14ac:dyDescent="0.15">
      <c r="D42" s="162"/>
      <c r="E42" s="77"/>
      <c r="F42" s="161"/>
      <c r="G42" s="77"/>
      <c r="H42" s="161"/>
      <c r="I42" s="77"/>
      <c r="J42" s="161"/>
      <c r="K42" s="66"/>
      <c r="L42" s="66"/>
      <c r="M42" s="66"/>
      <c r="N42" s="66"/>
    </row>
    <row r="43" spans="3:14" x14ac:dyDescent="0.15">
      <c r="C43" s="93" t="s">
        <v>61</v>
      </c>
      <c r="D43" s="162" t="s">
        <v>253</v>
      </c>
      <c r="E43" s="77">
        <v>886</v>
      </c>
      <c r="F43" s="161" t="s">
        <v>151</v>
      </c>
      <c r="G43" s="77">
        <v>928</v>
      </c>
      <c r="H43" s="161" t="s">
        <v>151</v>
      </c>
      <c r="I43" s="77">
        <v>932</v>
      </c>
      <c r="J43" s="161" t="s">
        <v>151</v>
      </c>
      <c r="K43" s="66">
        <v>934</v>
      </c>
      <c r="L43" s="66" t="s">
        <v>151</v>
      </c>
      <c r="M43" s="66">
        <v>972</v>
      </c>
      <c r="N43" s="66" t="s">
        <v>151</v>
      </c>
    </row>
    <row r="44" spans="3:14" x14ac:dyDescent="0.15">
      <c r="D44" s="162" t="s">
        <v>254</v>
      </c>
      <c r="E44" s="77">
        <v>44207</v>
      </c>
      <c r="F44" s="161" t="s">
        <v>151</v>
      </c>
      <c r="G44" s="77">
        <v>46188</v>
      </c>
      <c r="H44" s="161" t="s">
        <v>151</v>
      </c>
      <c r="I44" s="77">
        <v>46447</v>
      </c>
      <c r="J44" s="161" t="s">
        <v>151</v>
      </c>
      <c r="K44" s="66">
        <v>46438</v>
      </c>
      <c r="L44" s="66" t="s">
        <v>151</v>
      </c>
      <c r="M44" s="66">
        <v>48315.399999999994</v>
      </c>
      <c r="N44" s="66" t="s">
        <v>151</v>
      </c>
    </row>
    <row r="45" spans="3:14" x14ac:dyDescent="0.15">
      <c r="D45" s="162"/>
      <c r="E45" s="77"/>
      <c r="F45" s="161"/>
      <c r="G45" s="77"/>
      <c r="H45" s="161"/>
      <c r="I45" s="77"/>
      <c r="J45" s="161"/>
      <c r="K45" s="66"/>
      <c r="L45" s="66"/>
      <c r="M45" s="66"/>
      <c r="N45" s="66"/>
    </row>
    <row r="46" spans="3:14" x14ac:dyDescent="0.15">
      <c r="C46" s="93" t="s">
        <v>257</v>
      </c>
      <c r="D46" s="162" t="s">
        <v>253</v>
      </c>
      <c r="E46" s="77">
        <v>6494</v>
      </c>
      <c r="F46" s="161" t="s">
        <v>151</v>
      </c>
      <c r="G46" s="77">
        <v>6701</v>
      </c>
      <c r="H46" s="161" t="s">
        <v>151</v>
      </c>
      <c r="I46" s="77">
        <v>7045</v>
      </c>
      <c r="J46" s="161" t="s">
        <v>151</v>
      </c>
      <c r="K46" s="66">
        <v>7234</v>
      </c>
      <c r="L46" s="66" t="s">
        <v>151</v>
      </c>
      <c r="M46" s="66">
        <v>7744</v>
      </c>
      <c r="N46" s="66" t="s">
        <v>151</v>
      </c>
    </row>
    <row r="47" spans="3:14" x14ac:dyDescent="0.15">
      <c r="C47" s="93" t="s">
        <v>258</v>
      </c>
      <c r="D47" s="162" t="s">
        <v>254</v>
      </c>
      <c r="E47" s="77">
        <v>2725980</v>
      </c>
      <c r="F47" s="161" t="s">
        <v>151</v>
      </c>
      <c r="G47" s="77">
        <v>2812472</v>
      </c>
      <c r="H47" s="161" t="s">
        <v>151</v>
      </c>
      <c r="I47" s="77">
        <v>2955984</v>
      </c>
      <c r="J47" s="161" t="s">
        <v>151</v>
      </c>
      <c r="K47" s="66">
        <v>3035063</v>
      </c>
      <c r="L47" s="66" t="s">
        <v>151</v>
      </c>
      <c r="M47" s="66">
        <v>3250108</v>
      </c>
      <c r="N47" s="66" t="s">
        <v>151</v>
      </c>
    </row>
    <row r="48" spans="3:14" x14ac:dyDescent="0.15">
      <c r="D48" s="162"/>
      <c r="E48" s="77"/>
      <c r="F48" s="161"/>
      <c r="G48" s="77"/>
      <c r="H48" s="161"/>
      <c r="I48" s="77"/>
      <c r="J48" s="161"/>
      <c r="K48" s="66"/>
      <c r="L48" s="66"/>
      <c r="M48" s="66"/>
      <c r="N48" s="66"/>
    </row>
    <row r="49" spans="2:14" x14ac:dyDescent="0.15">
      <c r="C49" s="93" t="s">
        <v>62</v>
      </c>
      <c r="D49" s="162" t="s">
        <v>253</v>
      </c>
      <c r="E49" s="77">
        <v>5796</v>
      </c>
      <c r="F49" s="161" t="s">
        <v>151</v>
      </c>
      <c r="G49" s="77">
        <v>5943</v>
      </c>
      <c r="H49" s="161" t="s">
        <v>151</v>
      </c>
      <c r="I49" s="77">
        <v>6445</v>
      </c>
      <c r="J49" s="161" t="s">
        <v>151</v>
      </c>
      <c r="K49" s="66">
        <v>6778</v>
      </c>
      <c r="L49" s="66" t="s">
        <v>151</v>
      </c>
      <c r="M49" s="66">
        <v>7180</v>
      </c>
      <c r="N49" s="66" t="s">
        <v>151</v>
      </c>
    </row>
    <row r="50" spans="2:14" x14ac:dyDescent="0.15">
      <c r="D50" s="162" t="s">
        <v>254</v>
      </c>
      <c r="E50" s="77">
        <v>2603998</v>
      </c>
      <c r="F50" s="161" t="s">
        <v>151</v>
      </c>
      <c r="G50" s="77">
        <v>2700422</v>
      </c>
      <c r="H50" s="161" t="s">
        <v>151</v>
      </c>
      <c r="I50" s="77">
        <v>2959651</v>
      </c>
      <c r="J50" s="161" t="s">
        <v>151</v>
      </c>
      <c r="K50" s="66">
        <v>3138751</v>
      </c>
      <c r="L50" s="66" t="s">
        <v>151</v>
      </c>
      <c r="M50" s="66">
        <v>3298839.077</v>
      </c>
      <c r="N50" s="66" t="s">
        <v>151</v>
      </c>
    </row>
    <row r="51" spans="2:14" x14ac:dyDescent="0.15">
      <c r="D51" s="162"/>
      <c r="E51" s="77"/>
      <c r="F51" s="161"/>
      <c r="G51" s="77"/>
      <c r="H51" s="161"/>
      <c r="I51" s="77"/>
      <c r="J51" s="161"/>
      <c r="K51" s="66"/>
      <c r="L51" s="66"/>
      <c r="M51" s="66"/>
      <c r="N51" s="66"/>
    </row>
    <row r="52" spans="2:14" x14ac:dyDescent="0.15">
      <c r="B52" s="93" t="s">
        <v>259</v>
      </c>
      <c r="D52" s="162"/>
      <c r="E52" s="77"/>
      <c r="F52" s="161"/>
      <c r="G52" s="77"/>
      <c r="H52" s="161"/>
      <c r="I52" s="77"/>
      <c r="J52" s="161"/>
      <c r="K52" s="66"/>
      <c r="L52" s="66"/>
      <c r="M52" s="66"/>
      <c r="N52" s="66"/>
    </row>
    <row r="53" spans="2:14" x14ac:dyDescent="0.15">
      <c r="C53" s="93" t="s">
        <v>256</v>
      </c>
      <c r="D53" s="162" t="s">
        <v>253</v>
      </c>
      <c r="E53" s="77">
        <v>7894123</v>
      </c>
      <c r="F53" s="161">
        <v>0</v>
      </c>
      <c r="G53" s="77">
        <v>7875716</v>
      </c>
      <c r="H53" s="161" t="s">
        <v>151</v>
      </c>
      <c r="I53" s="77">
        <v>7818240</v>
      </c>
      <c r="J53" s="161" t="s">
        <v>151</v>
      </c>
      <c r="K53" s="66">
        <v>6602009</v>
      </c>
      <c r="L53" s="66" t="s">
        <v>151</v>
      </c>
      <c r="M53" s="66">
        <v>7172501</v>
      </c>
      <c r="N53" s="66" t="s">
        <v>151</v>
      </c>
    </row>
    <row r="54" spans="2:14" x14ac:dyDescent="0.15">
      <c r="D54" s="162" t="s">
        <v>254</v>
      </c>
      <c r="E54" s="77">
        <v>87313726</v>
      </c>
      <c r="F54" s="161">
        <v>0</v>
      </c>
      <c r="G54" s="77">
        <v>86194876</v>
      </c>
      <c r="H54" s="161" t="s">
        <v>151</v>
      </c>
      <c r="I54" s="77">
        <v>86954100</v>
      </c>
      <c r="J54" s="161" t="s">
        <v>151</v>
      </c>
      <c r="K54" s="66">
        <v>78341763</v>
      </c>
      <c r="L54" s="66" t="s">
        <v>151</v>
      </c>
      <c r="M54" s="66">
        <v>85280578.571000025</v>
      </c>
      <c r="N54" s="66" t="s">
        <v>151</v>
      </c>
    </row>
    <row r="55" spans="2:14" x14ac:dyDescent="0.15">
      <c r="D55" s="162"/>
      <c r="E55" s="77"/>
      <c r="F55" s="161"/>
      <c r="G55" s="77"/>
      <c r="H55" s="161"/>
      <c r="I55" s="77"/>
      <c r="J55" s="161"/>
      <c r="K55" s="66"/>
      <c r="L55" s="66"/>
      <c r="M55" s="66"/>
      <c r="N55" s="66"/>
    </row>
    <row r="56" spans="2:14" x14ac:dyDescent="0.15">
      <c r="C56" s="93" t="s">
        <v>63</v>
      </c>
      <c r="D56" s="162" t="s">
        <v>253</v>
      </c>
      <c r="E56" s="77">
        <v>5145521</v>
      </c>
      <c r="F56" s="161">
        <v>0</v>
      </c>
      <c r="G56" s="77">
        <v>5145698</v>
      </c>
      <c r="H56" s="161" t="s">
        <v>151</v>
      </c>
      <c r="I56" s="77">
        <v>5110167</v>
      </c>
      <c r="J56" s="161" t="s">
        <v>151</v>
      </c>
      <c r="K56" s="66">
        <v>4336981</v>
      </c>
      <c r="L56" s="66" t="s">
        <v>151</v>
      </c>
      <c r="M56" s="66">
        <v>4707115</v>
      </c>
      <c r="N56" s="66" t="s">
        <v>151</v>
      </c>
    </row>
    <row r="57" spans="2:14" x14ac:dyDescent="0.15">
      <c r="D57" s="162" t="s">
        <v>254</v>
      </c>
      <c r="E57" s="77">
        <v>66624346</v>
      </c>
      <c r="F57" s="161">
        <v>0</v>
      </c>
      <c r="G57" s="77">
        <v>66558178</v>
      </c>
      <c r="H57" s="161" t="s">
        <v>151</v>
      </c>
      <c r="I57" s="77">
        <v>67152201</v>
      </c>
      <c r="J57" s="161" t="s">
        <v>151</v>
      </c>
      <c r="K57" s="66">
        <v>60110964</v>
      </c>
      <c r="L57" s="66" t="s">
        <v>151</v>
      </c>
      <c r="M57" s="66">
        <v>66152424.922500007</v>
      </c>
      <c r="N57" s="66" t="s">
        <v>151</v>
      </c>
    </row>
    <row r="58" spans="2:14" x14ac:dyDescent="0.15">
      <c r="D58" s="162"/>
      <c r="E58" s="77"/>
      <c r="F58" s="161"/>
      <c r="G58" s="77"/>
      <c r="H58" s="161"/>
      <c r="I58" s="77"/>
      <c r="J58" s="161"/>
      <c r="K58" s="66"/>
      <c r="L58" s="66"/>
      <c r="M58" s="66"/>
      <c r="N58" s="66"/>
    </row>
    <row r="59" spans="2:14" x14ac:dyDescent="0.15">
      <c r="C59" s="93" t="s">
        <v>55</v>
      </c>
      <c r="D59" s="162" t="s">
        <v>253</v>
      </c>
      <c r="E59" s="77">
        <v>2479563</v>
      </c>
      <c r="F59" s="161">
        <v>0</v>
      </c>
      <c r="G59" s="77">
        <v>2486464</v>
      </c>
      <c r="H59" s="161" t="s">
        <v>151</v>
      </c>
      <c r="I59" s="77">
        <v>2462324</v>
      </c>
      <c r="J59" s="161" t="s">
        <v>151</v>
      </c>
      <c r="K59" s="66">
        <v>2050870</v>
      </c>
      <c r="L59" s="66" t="s">
        <v>151</v>
      </c>
      <c r="M59" s="66">
        <v>2241125</v>
      </c>
      <c r="N59" s="66" t="s">
        <v>151</v>
      </c>
    </row>
    <row r="60" spans="2:14" x14ac:dyDescent="0.15">
      <c r="D60" s="162" t="s">
        <v>254</v>
      </c>
      <c r="E60" s="77">
        <v>14557409</v>
      </c>
      <c r="F60" s="161">
        <v>0</v>
      </c>
      <c r="G60" s="77">
        <v>14351361</v>
      </c>
      <c r="H60" s="161" t="s">
        <v>151</v>
      </c>
      <c r="I60" s="77">
        <v>14795006</v>
      </c>
      <c r="J60" s="161" t="s">
        <v>151</v>
      </c>
      <c r="K60" s="66">
        <v>13624513</v>
      </c>
      <c r="L60" s="66" t="s">
        <v>151</v>
      </c>
      <c r="M60" s="66">
        <v>14653594.094999999</v>
      </c>
      <c r="N60" s="66" t="s">
        <v>151</v>
      </c>
    </row>
    <row r="61" spans="2:14" x14ac:dyDescent="0.15">
      <c r="D61" s="162"/>
      <c r="E61" s="77"/>
      <c r="F61" s="161"/>
      <c r="G61" s="77"/>
      <c r="H61" s="161"/>
      <c r="I61" s="77"/>
      <c r="J61" s="161"/>
      <c r="K61" s="66"/>
      <c r="L61" s="66"/>
      <c r="M61" s="66"/>
      <c r="N61" s="66"/>
    </row>
    <row r="62" spans="2:14" x14ac:dyDescent="0.15">
      <c r="C62" s="93" t="s">
        <v>64</v>
      </c>
      <c r="D62" s="162" t="s">
        <v>253</v>
      </c>
      <c r="E62" s="77">
        <v>235374</v>
      </c>
      <c r="F62" s="161">
        <v>0</v>
      </c>
      <c r="G62" s="77">
        <v>224317</v>
      </c>
      <c r="H62" s="161" t="s">
        <v>151</v>
      </c>
      <c r="I62" s="77">
        <v>226638</v>
      </c>
      <c r="J62" s="161" t="s">
        <v>151</v>
      </c>
      <c r="K62" s="66">
        <v>194600</v>
      </c>
      <c r="L62" s="66" t="s">
        <v>151</v>
      </c>
      <c r="M62" s="66">
        <v>203507</v>
      </c>
      <c r="N62" s="66" t="s">
        <v>151</v>
      </c>
    </row>
    <row r="63" spans="2:14" x14ac:dyDescent="0.15">
      <c r="D63" s="162" t="s">
        <v>254</v>
      </c>
      <c r="E63" s="77">
        <v>1260200</v>
      </c>
      <c r="F63" s="161">
        <v>0</v>
      </c>
      <c r="G63" s="77">
        <v>1233399</v>
      </c>
      <c r="H63" s="161" t="s">
        <v>151</v>
      </c>
      <c r="I63" s="77">
        <v>1260173</v>
      </c>
      <c r="J63" s="161" t="s">
        <v>151</v>
      </c>
      <c r="K63" s="66">
        <v>1120080</v>
      </c>
      <c r="L63" s="66" t="s">
        <v>151</v>
      </c>
      <c r="M63" s="66">
        <v>1151118.014</v>
      </c>
      <c r="N63" s="66" t="s">
        <v>151</v>
      </c>
    </row>
    <row r="64" spans="2:14" x14ac:dyDescent="0.15">
      <c r="D64" s="162"/>
      <c r="E64" s="77"/>
      <c r="F64" s="161"/>
      <c r="G64" s="77"/>
      <c r="H64" s="161"/>
      <c r="I64" s="77"/>
      <c r="J64" s="161"/>
      <c r="K64" s="66"/>
      <c r="L64" s="66"/>
      <c r="M64" s="66"/>
      <c r="N64" s="66"/>
    </row>
    <row r="65" spans="2:14" x14ac:dyDescent="0.15">
      <c r="C65" s="93" t="s">
        <v>57</v>
      </c>
      <c r="D65" s="162" t="s">
        <v>253</v>
      </c>
      <c r="E65" s="77">
        <v>2806</v>
      </c>
      <c r="F65" s="161">
        <v>0</v>
      </c>
      <c r="G65" s="77">
        <v>2667</v>
      </c>
      <c r="H65" s="161" t="s">
        <v>151</v>
      </c>
      <c r="I65" s="77">
        <v>2406</v>
      </c>
      <c r="J65" s="161" t="s">
        <v>151</v>
      </c>
      <c r="K65" s="66">
        <v>2386</v>
      </c>
      <c r="L65" s="66" t="s">
        <v>151</v>
      </c>
      <c r="M65" s="66">
        <v>2039</v>
      </c>
      <c r="N65" s="66" t="s">
        <v>151</v>
      </c>
    </row>
    <row r="66" spans="2:14" x14ac:dyDescent="0.15">
      <c r="D66" s="162" t="s">
        <v>254</v>
      </c>
      <c r="E66" s="77">
        <v>187146</v>
      </c>
      <c r="F66" s="161">
        <v>0</v>
      </c>
      <c r="G66" s="77">
        <v>185157</v>
      </c>
      <c r="H66" s="161" t="s">
        <v>151</v>
      </c>
      <c r="I66" s="77">
        <v>161680</v>
      </c>
      <c r="J66" s="161" t="s">
        <v>151</v>
      </c>
      <c r="K66" s="66">
        <v>158671</v>
      </c>
      <c r="L66" s="66" t="s">
        <v>151</v>
      </c>
      <c r="M66" s="66">
        <v>134446.46400000004</v>
      </c>
      <c r="N66" s="66" t="s">
        <v>151</v>
      </c>
    </row>
    <row r="67" spans="2:14" x14ac:dyDescent="0.15">
      <c r="D67" s="162"/>
      <c r="E67" s="77"/>
      <c r="F67" s="161"/>
      <c r="G67" s="77"/>
      <c r="H67" s="161"/>
      <c r="I67" s="77"/>
      <c r="J67" s="161"/>
      <c r="K67" s="66"/>
      <c r="L67" s="66"/>
      <c r="M67" s="66"/>
      <c r="N67" s="66"/>
    </row>
    <row r="68" spans="2:14" x14ac:dyDescent="0.15">
      <c r="C68" s="93" t="s">
        <v>58</v>
      </c>
      <c r="D68" s="162" t="s">
        <v>253</v>
      </c>
      <c r="E68" s="77">
        <v>6692</v>
      </c>
      <c r="F68" s="161">
        <v>0</v>
      </c>
      <c r="G68" s="77">
        <v>7777</v>
      </c>
      <c r="H68" s="161" t="s">
        <v>151</v>
      </c>
      <c r="I68" s="77">
        <v>8743</v>
      </c>
      <c r="J68" s="161" t="s">
        <v>151</v>
      </c>
      <c r="K68" s="66">
        <v>9930</v>
      </c>
      <c r="L68" s="66" t="s">
        <v>151</v>
      </c>
      <c r="M68" s="66">
        <v>12043</v>
      </c>
      <c r="N68" s="66" t="s">
        <v>151</v>
      </c>
    </row>
    <row r="69" spans="2:14" x14ac:dyDescent="0.15">
      <c r="D69" s="162" t="s">
        <v>254</v>
      </c>
      <c r="E69" s="77">
        <v>345589</v>
      </c>
      <c r="F69" s="161">
        <v>0</v>
      </c>
      <c r="G69" s="77">
        <v>403177</v>
      </c>
      <c r="H69" s="161" t="s">
        <v>151</v>
      </c>
      <c r="I69" s="77">
        <v>444120</v>
      </c>
      <c r="J69" s="161" t="s">
        <v>151</v>
      </c>
      <c r="K69" s="66">
        <v>501949</v>
      </c>
      <c r="L69" s="66" t="s">
        <v>151</v>
      </c>
      <c r="M69" s="66">
        <v>589135.66650000005</v>
      </c>
      <c r="N69" s="66" t="s">
        <v>151</v>
      </c>
    </row>
    <row r="70" spans="2:14" x14ac:dyDescent="0.15">
      <c r="D70" s="162"/>
      <c r="E70" s="77"/>
      <c r="F70" s="161"/>
      <c r="G70" s="77"/>
      <c r="H70" s="161"/>
      <c r="I70" s="77"/>
      <c r="J70" s="161"/>
      <c r="K70" s="66"/>
      <c r="L70" s="66"/>
      <c r="M70" s="66"/>
      <c r="N70" s="66"/>
    </row>
    <row r="71" spans="2:14" x14ac:dyDescent="0.15">
      <c r="C71" s="93" t="s">
        <v>59</v>
      </c>
      <c r="D71" s="162" t="s">
        <v>253</v>
      </c>
      <c r="E71" s="77">
        <v>20</v>
      </c>
      <c r="F71" s="161">
        <v>0</v>
      </c>
      <c r="G71" s="77">
        <v>40</v>
      </c>
      <c r="H71" s="161" t="s">
        <v>151</v>
      </c>
      <c r="I71" s="77">
        <v>37</v>
      </c>
      <c r="J71" s="161" t="s">
        <v>151</v>
      </c>
      <c r="K71" s="66">
        <v>23</v>
      </c>
      <c r="L71" s="66" t="s">
        <v>151</v>
      </c>
      <c r="M71" s="66">
        <v>22</v>
      </c>
      <c r="N71" s="66" t="s">
        <v>151</v>
      </c>
    </row>
    <row r="72" spans="2:14" x14ac:dyDescent="0.15">
      <c r="D72" s="162" t="s">
        <v>254</v>
      </c>
      <c r="E72" s="77">
        <v>201</v>
      </c>
      <c r="F72" s="161">
        <v>0</v>
      </c>
      <c r="G72" s="77">
        <v>441</v>
      </c>
      <c r="H72" s="161" t="s">
        <v>151</v>
      </c>
      <c r="I72" s="77">
        <v>446</v>
      </c>
      <c r="J72" s="161" t="s">
        <v>151</v>
      </c>
      <c r="K72" s="66">
        <v>226</v>
      </c>
      <c r="L72" s="66" t="s">
        <v>151</v>
      </c>
      <c r="M72" s="66">
        <v>261.41500000000002</v>
      </c>
      <c r="N72" s="66" t="s">
        <v>151</v>
      </c>
    </row>
    <row r="73" spans="2:14" x14ac:dyDescent="0.15">
      <c r="D73" s="162"/>
      <c r="E73" s="77"/>
      <c r="F73" s="161"/>
      <c r="G73" s="77"/>
      <c r="H73" s="161"/>
      <c r="I73" s="77"/>
      <c r="J73" s="161"/>
      <c r="K73" s="66"/>
      <c r="L73" s="66"/>
      <c r="M73" s="66"/>
      <c r="N73" s="66"/>
    </row>
    <row r="74" spans="2:14" x14ac:dyDescent="0.15">
      <c r="C74" s="93" t="s">
        <v>65</v>
      </c>
      <c r="D74" s="162" t="s">
        <v>253</v>
      </c>
      <c r="E74" s="77">
        <v>554</v>
      </c>
      <c r="F74" s="161">
        <v>0</v>
      </c>
      <c r="G74" s="77">
        <v>572</v>
      </c>
      <c r="H74" s="161" t="s">
        <v>151</v>
      </c>
      <c r="I74" s="77">
        <v>501</v>
      </c>
      <c r="J74" s="161" t="s">
        <v>151</v>
      </c>
      <c r="K74" s="66">
        <v>549</v>
      </c>
      <c r="L74" s="66" t="s">
        <v>151</v>
      </c>
      <c r="M74" s="66">
        <v>515</v>
      </c>
      <c r="N74" s="66" t="s">
        <v>151</v>
      </c>
    </row>
    <row r="75" spans="2:14" x14ac:dyDescent="0.15">
      <c r="D75" s="162" t="s">
        <v>254</v>
      </c>
      <c r="E75" s="77">
        <v>27700</v>
      </c>
      <c r="F75" s="161">
        <v>0</v>
      </c>
      <c r="G75" s="77">
        <v>28600</v>
      </c>
      <c r="H75" s="161" t="s">
        <v>151</v>
      </c>
      <c r="I75" s="77">
        <v>25050</v>
      </c>
      <c r="J75" s="161" t="s">
        <v>151</v>
      </c>
      <c r="K75" s="66">
        <v>27450</v>
      </c>
      <c r="L75" s="66" t="s">
        <v>151</v>
      </c>
      <c r="M75" s="66">
        <v>25750</v>
      </c>
      <c r="N75" s="66" t="s">
        <v>151</v>
      </c>
    </row>
    <row r="76" spans="2:14" x14ac:dyDescent="0.15">
      <c r="D76" s="162"/>
      <c r="E76" s="77"/>
      <c r="F76" s="161"/>
      <c r="G76" s="77"/>
      <c r="H76" s="161"/>
      <c r="I76" s="77"/>
      <c r="J76" s="161"/>
      <c r="K76" s="66"/>
      <c r="L76" s="66"/>
      <c r="M76" s="66"/>
      <c r="N76" s="66"/>
    </row>
    <row r="77" spans="2:14" x14ac:dyDescent="0.15">
      <c r="C77" s="93" t="s">
        <v>183</v>
      </c>
      <c r="D77" s="162" t="s">
        <v>253</v>
      </c>
      <c r="E77" s="77">
        <v>9107</v>
      </c>
      <c r="F77" s="161">
        <v>0</v>
      </c>
      <c r="G77" s="77">
        <v>8181</v>
      </c>
      <c r="H77" s="161" t="s">
        <v>151</v>
      </c>
      <c r="I77" s="77">
        <v>7424</v>
      </c>
      <c r="J77" s="161" t="s">
        <v>151</v>
      </c>
      <c r="K77" s="66">
        <v>6670</v>
      </c>
      <c r="L77" s="66" t="s">
        <v>151</v>
      </c>
      <c r="M77" s="66">
        <v>6135</v>
      </c>
      <c r="N77" s="66" t="s">
        <v>151</v>
      </c>
    </row>
    <row r="78" spans="2:14" x14ac:dyDescent="0.15">
      <c r="C78" s="93" t="s">
        <v>258</v>
      </c>
      <c r="D78" s="162" t="s">
        <v>254</v>
      </c>
      <c r="E78" s="77">
        <v>3822933</v>
      </c>
      <c r="F78" s="161">
        <v>0</v>
      </c>
      <c r="G78" s="77">
        <v>3434564</v>
      </c>
      <c r="H78" s="161" t="s">
        <v>151</v>
      </c>
      <c r="I78" s="77">
        <v>3115424</v>
      </c>
      <c r="J78" s="161" t="s">
        <v>151</v>
      </c>
      <c r="K78" s="66">
        <v>2797910</v>
      </c>
      <c r="L78" s="66" t="s">
        <v>151</v>
      </c>
      <c r="M78" s="66">
        <v>2573847.9939999999</v>
      </c>
      <c r="N78" s="66" t="s">
        <v>151</v>
      </c>
    </row>
    <row r="79" spans="2:14" x14ac:dyDescent="0.15">
      <c r="D79" s="162"/>
      <c r="E79" s="77"/>
      <c r="F79" s="161"/>
      <c r="G79" s="77"/>
      <c r="H79" s="161"/>
      <c r="I79" s="77"/>
      <c r="J79" s="161"/>
      <c r="K79" s="66"/>
      <c r="L79" s="66"/>
      <c r="M79" s="66"/>
      <c r="N79" s="66"/>
    </row>
    <row r="80" spans="2:14" x14ac:dyDescent="0.15">
      <c r="B80" s="93" t="s">
        <v>260</v>
      </c>
      <c r="D80" s="162" t="s">
        <v>253</v>
      </c>
      <c r="E80" s="77">
        <v>14486</v>
      </c>
      <c r="F80" s="161">
        <v>0</v>
      </c>
      <c r="G80" s="77" t="s">
        <v>368</v>
      </c>
      <c r="H80" s="161" t="s">
        <v>151</v>
      </c>
      <c r="I80" s="77" t="s">
        <v>368</v>
      </c>
      <c r="J80" s="161" t="s">
        <v>151</v>
      </c>
      <c r="K80" s="66" t="s">
        <v>368</v>
      </c>
      <c r="L80" s="66" t="s">
        <v>151</v>
      </c>
      <c r="M80" s="66" t="s">
        <v>368</v>
      </c>
      <c r="N80" s="66" t="s">
        <v>151</v>
      </c>
    </row>
    <row r="81" spans="1:14" x14ac:dyDescent="0.15">
      <c r="B81" s="93" t="s">
        <v>261</v>
      </c>
      <c r="D81" s="162" t="s">
        <v>254</v>
      </c>
      <c r="E81" s="77">
        <v>488202</v>
      </c>
      <c r="F81" s="161">
        <v>0</v>
      </c>
      <c r="G81" s="77" t="s">
        <v>368</v>
      </c>
      <c r="H81" s="161" t="s">
        <v>151</v>
      </c>
      <c r="I81" s="77" t="s">
        <v>368</v>
      </c>
      <c r="J81" s="161" t="s">
        <v>151</v>
      </c>
      <c r="K81" s="66" t="s">
        <v>368</v>
      </c>
      <c r="L81" s="66" t="s">
        <v>151</v>
      </c>
      <c r="M81" s="66" t="s">
        <v>368</v>
      </c>
      <c r="N81" s="66" t="s">
        <v>151</v>
      </c>
    </row>
    <row r="82" spans="1:14" ht="3.75" customHeight="1" x14ac:dyDescent="0.15">
      <c r="A82" s="163"/>
      <c r="B82" s="163"/>
      <c r="C82" s="163"/>
      <c r="D82" s="164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15">
      <c r="A83" s="93" t="s">
        <v>225</v>
      </c>
    </row>
    <row r="84" spans="1:14" x14ac:dyDescent="0.15">
      <c r="A84" s="93" t="s">
        <v>356</v>
      </c>
      <c r="D84" s="93"/>
    </row>
    <row r="85" spans="1:14" ht="12" customHeight="1" x14ac:dyDescent="0.15">
      <c r="C85" s="93" t="s">
        <v>367</v>
      </c>
    </row>
  </sheetData>
  <mergeCells count="6">
    <mergeCell ref="A2:D3"/>
    <mergeCell ref="K2:L2"/>
    <mergeCell ref="M2:N2"/>
    <mergeCell ref="E2:F2"/>
    <mergeCell ref="G2:H2"/>
    <mergeCell ref="I2:J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13"/>
  <sheetViews>
    <sheetView zoomScaleNormal="100" workbookViewId="0">
      <selection activeCell="O1" sqref="O1"/>
    </sheetView>
  </sheetViews>
  <sheetFormatPr defaultColWidth="9.140625" defaultRowHeight="11.25" x14ac:dyDescent="0.15"/>
  <cols>
    <col min="1" max="2" width="2.140625" style="7" customWidth="1"/>
    <col min="3" max="3" width="18.5703125" style="7" customWidth="1"/>
    <col min="4" max="8" width="13" style="7" customWidth="1"/>
    <col min="9" max="10" width="10.7109375" style="7" customWidth="1"/>
    <col min="11" max="16384" width="9.140625" style="7"/>
  </cols>
  <sheetData>
    <row r="1" spans="1:8" s="6" customFormat="1" ht="17.25" x14ac:dyDescent="0.2">
      <c r="A1" s="85" t="s">
        <v>343</v>
      </c>
    </row>
    <row r="2" spans="1:8" ht="25.5" customHeight="1" x14ac:dyDescent="0.15">
      <c r="A2" s="224" t="s">
        <v>344</v>
      </c>
      <c r="B2" s="224"/>
      <c r="C2" s="225"/>
      <c r="D2" s="101" t="s">
        <v>322</v>
      </c>
      <c r="E2" s="101" t="s">
        <v>330</v>
      </c>
      <c r="F2" s="107" t="s">
        <v>338</v>
      </c>
      <c r="G2" s="107" t="s">
        <v>355</v>
      </c>
      <c r="H2" s="107" t="s">
        <v>359</v>
      </c>
    </row>
    <row r="3" spans="1:8" ht="25.5" customHeight="1" x14ac:dyDescent="0.15">
      <c r="A3" s="8" t="s">
        <v>67</v>
      </c>
      <c r="C3" s="120"/>
      <c r="F3" s="91"/>
      <c r="G3" s="91"/>
      <c r="H3" s="91"/>
    </row>
    <row r="4" spans="1:8" ht="25.5" customHeight="1" x14ac:dyDescent="0.15">
      <c r="B4" s="8" t="s">
        <v>240</v>
      </c>
      <c r="C4" s="94"/>
      <c r="D4" s="7">
        <v>314</v>
      </c>
      <c r="E4" s="7">
        <v>314</v>
      </c>
      <c r="F4" s="82">
        <v>313</v>
      </c>
      <c r="G4" s="82">
        <v>315</v>
      </c>
      <c r="H4" s="82">
        <v>314</v>
      </c>
    </row>
    <row r="5" spans="1:8" ht="25.5" customHeight="1" x14ac:dyDescent="0.15">
      <c r="A5" s="8"/>
      <c r="B5" s="8" t="s">
        <v>345</v>
      </c>
      <c r="C5" s="94"/>
      <c r="D5" s="66">
        <v>3139</v>
      </c>
      <c r="E5" s="66">
        <v>3193</v>
      </c>
      <c r="F5" s="96">
        <v>3162</v>
      </c>
      <c r="G5" s="96">
        <v>3152</v>
      </c>
      <c r="H5" s="96">
        <v>3147</v>
      </c>
    </row>
    <row r="6" spans="1:8" ht="25.5" customHeight="1" x14ac:dyDescent="0.15">
      <c r="A6" s="8"/>
      <c r="B6" s="8" t="s">
        <v>163</v>
      </c>
      <c r="C6" s="94"/>
      <c r="D6" s="66">
        <v>439918</v>
      </c>
      <c r="E6" s="66">
        <v>439498</v>
      </c>
      <c r="F6" s="66">
        <v>445346</v>
      </c>
      <c r="G6" s="66">
        <v>447375</v>
      </c>
      <c r="H6" s="66">
        <v>443408</v>
      </c>
    </row>
    <row r="7" spans="1:8" ht="25.5" customHeight="1" x14ac:dyDescent="0.15">
      <c r="A7" s="8"/>
      <c r="B7" s="8"/>
      <c r="C7" s="94"/>
      <c r="F7" s="82"/>
      <c r="G7" s="82"/>
      <c r="H7" s="82"/>
    </row>
    <row r="8" spans="1:8" ht="25.5" customHeight="1" x14ac:dyDescent="0.15">
      <c r="A8" s="8"/>
      <c r="B8" s="8" t="s">
        <v>346</v>
      </c>
      <c r="C8" s="94"/>
      <c r="D8" s="77"/>
      <c r="E8" s="77"/>
      <c r="F8" s="66"/>
      <c r="G8" s="66"/>
      <c r="H8" s="66"/>
    </row>
    <row r="9" spans="1:8" ht="25.5" customHeight="1" x14ac:dyDescent="0.15">
      <c r="A9" s="8"/>
      <c r="B9" s="8"/>
      <c r="C9" s="94" t="s">
        <v>165</v>
      </c>
      <c r="D9" s="77">
        <v>65838</v>
      </c>
      <c r="E9" s="77">
        <v>67210</v>
      </c>
      <c r="F9" s="66">
        <v>66303</v>
      </c>
      <c r="G9" s="66">
        <v>66183</v>
      </c>
      <c r="H9" s="66">
        <v>59085</v>
      </c>
    </row>
    <row r="10" spans="1:8" ht="25.5" customHeight="1" x14ac:dyDescent="0.15">
      <c r="A10" s="8"/>
      <c r="B10" s="8"/>
      <c r="C10" s="94" t="s">
        <v>347</v>
      </c>
      <c r="D10" s="77">
        <v>1019958</v>
      </c>
      <c r="E10" s="77">
        <v>972900</v>
      </c>
      <c r="F10" s="66">
        <v>966817</v>
      </c>
      <c r="G10" s="66">
        <v>998539</v>
      </c>
      <c r="H10" s="66">
        <v>961971</v>
      </c>
    </row>
    <row r="11" spans="1:8" ht="3.75" customHeight="1" x14ac:dyDescent="0.15">
      <c r="A11" s="99"/>
      <c r="B11" s="99"/>
      <c r="C11" s="10"/>
      <c r="D11" s="5"/>
      <c r="E11" s="5"/>
      <c r="F11" s="5"/>
      <c r="G11" s="4"/>
      <c r="H11" s="4"/>
    </row>
    <row r="12" spans="1:8" ht="11.25" customHeight="1" x14ac:dyDescent="0.15">
      <c r="A12" s="7" t="s">
        <v>241</v>
      </c>
    </row>
    <row r="13" spans="1:8" x14ac:dyDescent="0.15">
      <c r="A13" s="104" t="s">
        <v>263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55"/>
  <sheetViews>
    <sheetView zoomScaleNormal="100" workbookViewId="0">
      <selection activeCell="O1" sqref="O1"/>
    </sheetView>
  </sheetViews>
  <sheetFormatPr defaultColWidth="9.140625" defaultRowHeight="11.25" x14ac:dyDescent="0.15"/>
  <cols>
    <col min="1" max="2" width="2.140625" style="108" customWidth="1"/>
    <col min="3" max="3" width="25.85546875" style="108" customWidth="1"/>
    <col min="4" max="4" width="13.7109375" style="108" customWidth="1"/>
    <col min="5" max="8" width="13.28515625" style="108" customWidth="1"/>
    <col min="9" max="15" width="13.7109375" style="108" customWidth="1"/>
    <col min="16" max="16384" width="9.140625" style="108"/>
  </cols>
  <sheetData>
    <row r="1" spans="1:8" s="106" customFormat="1" ht="17.25" x14ac:dyDescent="0.2">
      <c r="A1" s="105" t="s">
        <v>264</v>
      </c>
    </row>
    <row r="2" spans="1:8" ht="15" customHeight="1" x14ac:dyDescent="0.15">
      <c r="A2" s="243" t="s">
        <v>250</v>
      </c>
      <c r="B2" s="243"/>
      <c r="C2" s="244"/>
      <c r="D2" s="172" t="s">
        <v>330</v>
      </c>
      <c r="E2" s="171" t="s">
        <v>338</v>
      </c>
      <c r="F2" s="107" t="s">
        <v>355</v>
      </c>
      <c r="G2" s="107" t="s">
        <v>358</v>
      </c>
      <c r="H2" s="107" t="s">
        <v>369</v>
      </c>
    </row>
    <row r="3" spans="1:8" ht="15" customHeight="1" x14ac:dyDescent="0.15">
      <c r="A3" s="108" t="s">
        <v>114</v>
      </c>
      <c r="C3" s="109"/>
      <c r="D3" s="110">
        <v>81313</v>
      </c>
      <c r="E3" s="110">
        <v>84744</v>
      </c>
      <c r="F3" s="111">
        <v>88154</v>
      </c>
      <c r="G3" s="111">
        <v>90735</v>
      </c>
      <c r="H3" s="111">
        <v>93921</v>
      </c>
    </row>
    <row r="4" spans="1:8" ht="15" customHeight="1" x14ac:dyDescent="0.15">
      <c r="C4" s="109"/>
      <c r="D4" s="110"/>
      <c r="E4" s="110"/>
      <c r="F4" s="112"/>
      <c r="G4" s="112"/>
      <c r="H4" s="112"/>
    </row>
    <row r="5" spans="1:8" ht="15" customHeight="1" x14ac:dyDescent="0.15">
      <c r="A5" s="108" t="s">
        <v>68</v>
      </c>
      <c r="C5" s="109"/>
      <c r="D5" s="110">
        <v>313</v>
      </c>
      <c r="E5" s="110">
        <v>313</v>
      </c>
      <c r="F5" s="112">
        <v>314</v>
      </c>
      <c r="G5" s="112">
        <v>313</v>
      </c>
      <c r="H5" s="112">
        <v>310</v>
      </c>
    </row>
    <row r="6" spans="1:8" ht="15" customHeight="1" x14ac:dyDescent="0.15">
      <c r="C6" s="109"/>
      <c r="D6" s="110"/>
      <c r="E6" s="110"/>
      <c r="F6" s="112"/>
      <c r="G6" s="112"/>
      <c r="H6" s="112"/>
    </row>
    <row r="7" spans="1:8" ht="15" customHeight="1" x14ac:dyDescent="0.15">
      <c r="A7" s="108" t="s">
        <v>262</v>
      </c>
      <c r="C7" s="109"/>
      <c r="D7" s="110"/>
      <c r="E7" s="110"/>
      <c r="F7" s="112"/>
      <c r="G7" s="112"/>
      <c r="H7" s="112"/>
    </row>
    <row r="8" spans="1:8" ht="15" customHeight="1" x14ac:dyDescent="0.15">
      <c r="C8" s="109" t="s">
        <v>115</v>
      </c>
      <c r="D8" s="110">
        <v>1166904</v>
      </c>
      <c r="E8" s="110">
        <v>1173095</v>
      </c>
      <c r="F8" s="112">
        <v>1186703</v>
      </c>
      <c r="G8" s="112">
        <v>1188133</v>
      </c>
      <c r="H8" s="112">
        <v>1181497</v>
      </c>
    </row>
    <row r="9" spans="1:8" ht="15" customHeight="1" x14ac:dyDescent="0.15">
      <c r="C9" s="109" t="s">
        <v>116</v>
      </c>
      <c r="D9" s="110">
        <v>1163798</v>
      </c>
      <c r="E9" s="110">
        <v>1170008</v>
      </c>
      <c r="F9" s="112">
        <v>1183568</v>
      </c>
      <c r="G9" s="112">
        <v>1185007</v>
      </c>
      <c r="H9" s="112">
        <v>1178350</v>
      </c>
    </row>
    <row r="10" spans="1:8" ht="15" customHeight="1" x14ac:dyDescent="0.15">
      <c r="C10" s="109" t="s">
        <v>117</v>
      </c>
      <c r="D10" s="110">
        <v>3106</v>
      </c>
      <c r="E10" s="110">
        <v>3087</v>
      </c>
      <c r="F10" s="112">
        <v>3135</v>
      </c>
      <c r="G10" s="112">
        <v>3126</v>
      </c>
      <c r="H10" s="112">
        <v>3147</v>
      </c>
    </row>
    <row r="11" spans="1:8" ht="15" customHeight="1" x14ac:dyDescent="0.15">
      <c r="C11" s="109"/>
      <c r="D11" s="110"/>
      <c r="E11" s="110"/>
      <c r="F11" s="112"/>
      <c r="G11" s="112"/>
      <c r="H11" s="112"/>
    </row>
    <row r="12" spans="1:8" ht="15" customHeight="1" x14ac:dyDescent="0.15">
      <c r="A12" s="108" t="s">
        <v>170</v>
      </c>
      <c r="C12" s="109"/>
      <c r="D12" s="110"/>
      <c r="E12" s="110"/>
      <c r="F12" s="112"/>
      <c r="G12" s="112"/>
      <c r="H12" s="112"/>
    </row>
    <row r="13" spans="1:8" ht="15" customHeight="1" x14ac:dyDescent="0.15">
      <c r="C13" s="109" t="s">
        <v>265</v>
      </c>
      <c r="D13" s="110">
        <v>304097</v>
      </c>
      <c r="E13" s="110">
        <v>307426</v>
      </c>
      <c r="F13" s="112">
        <v>310030</v>
      </c>
      <c r="G13" s="112">
        <v>307352</v>
      </c>
      <c r="H13" s="112">
        <v>313593</v>
      </c>
    </row>
    <row r="14" spans="1:8" ht="15" customHeight="1" x14ac:dyDescent="0.15">
      <c r="A14" s="113"/>
      <c r="C14" s="109" t="s">
        <v>116</v>
      </c>
      <c r="D14" s="110">
        <v>303601</v>
      </c>
      <c r="E14" s="110">
        <v>307064</v>
      </c>
      <c r="F14" s="112">
        <v>309668</v>
      </c>
      <c r="G14" s="112">
        <v>306994</v>
      </c>
      <c r="H14" s="112">
        <v>313216</v>
      </c>
    </row>
    <row r="15" spans="1:8" ht="15" customHeight="1" x14ac:dyDescent="0.15">
      <c r="A15" s="113"/>
      <c r="C15" s="109" t="s">
        <v>117</v>
      </c>
      <c r="D15" s="110">
        <v>490082</v>
      </c>
      <c r="E15" s="110">
        <v>444529</v>
      </c>
      <c r="F15" s="112">
        <v>446665</v>
      </c>
      <c r="G15" s="112">
        <v>442923</v>
      </c>
      <c r="H15" s="112">
        <v>454888</v>
      </c>
    </row>
    <row r="16" spans="1:8" ht="15" customHeight="1" x14ac:dyDescent="0.15">
      <c r="A16" s="113"/>
      <c r="C16" s="109"/>
      <c r="D16" s="110"/>
      <c r="E16" s="110"/>
      <c r="F16" s="112"/>
      <c r="G16" s="112"/>
      <c r="H16" s="112"/>
    </row>
    <row r="17" spans="1:8" ht="15" customHeight="1" x14ac:dyDescent="0.15">
      <c r="A17" s="108" t="s">
        <v>184</v>
      </c>
      <c r="C17" s="109"/>
      <c r="D17" s="110"/>
      <c r="E17" s="110"/>
      <c r="F17" s="112"/>
      <c r="G17" s="112"/>
      <c r="H17" s="112"/>
    </row>
    <row r="18" spans="1:8" ht="15" customHeight="1" x14ac:dyDescent="0.15">
      <c r="C18" s="109" t="s">
        <v>266</v>
      </c>
      <c r="D18" s="110">
        <v>897456338</v>
      </c>
      <c r="E18" s="110">
        <v>921677935</v>
      </c>
      <c r="F18" s="112">
        <v>935548781</v>
      </c>
      <c r="G18" s="112">
        <v>932157051</v>
      </c>
      <c r="H18" s="112">
        <v>954542883</v>
      </c>
    </row>
    <row r="19" spans="1:8" ht="15" customHeight="1" x14ac:dyDescent="0.15">
      <c r="A19" s="113"/>
      <c r="C19" s="109" t="s">
        <v>252</v>
      </c>
      <c r="D19" s="110">
        <v>889688892</v>
      </c>
      <c r="E19" s="110">
        <v>914541883</v>
      </c>
      <c r="F19" s="112">
        <v>928452041</v>
      </c>
      <c r="G19" s="112">
        <v>913899717</v>
      </c>
      <c r="H19" s="112">
        <v>940166771</v>
      </c>
    </row>
    <row r="20" spans="1:8" ht="15" customHeight="1" x14ac:dyDescent="0.15">
      <c r="A20" s="113"/>
      <c r="C20" s="109"/>
      <c r="D20" s="110"/>
      <c r="E20" s="110"/>
      <c r="F20" s="112"/>
      <c r="G20" s="112"/>
      <c r="H20" s="112"/>
    </row>
    <row r="21" spans="1:8" ht="15" customHeight="1" x14ac:dyDescent="0.15">
      <c r="A21" s="108" t="s">
        <v>185</v>
      </c>
      <c r="C21" s="109"/>
      <c r="D21" s="110"/>
      <c r="E21" s="110"/>
      <c r="F21" s="112"/>
      <c r="G21" s="112"/>
      <c r="H21" s="112"/>
    </row>
    <row r="22" spans="1:8" ht="15" customHeight="1" x14ac:dyDescent="0.15">
      <c r="C22" s="109" t="s">
        <v>253</v>
      </c>
      <c r="D22" s="110">
        <v>1656470</v>
      </c>
      <c r="E22" s="110">
        <v>1663681</v>
      </c>
      <c r="F22" s="112">
        <v>1663232</v>
      </c>
      <c r="G22" s="112">
        <v>1676184</v>
      </c>
      <c r="H22" s="112">
        <v>1673911</v>
      </c>
    </row>
    <row r="23" spans="1:8" ht="15" customHeight="1" x14ac:dyDescent="0.15">
      <c r="B23" s="113"/>
      <c r="C23" s="109" t="s">
        <v>267</v>
      </c>
      <c r="D23" s="110">
        <v>754304</v>
      </c>
      <c r="E23" s="110">
        <v>751229</v>
      </c>
      <c r="F23" s="112">
        <v>742796</v>
      </c>
      <c r="G23" s="112">
        <v>735888</v>
      </c>
      <c r="H23" s="112">
        <v>732609</v>
      </c>
    </row>
    <row r="24" spans="1:8" ht="15" customHeight="1" x14ac:dyDescent="0.15">
      <c r="B24" s="114" t="s">
        <v>118</v>
      </c>
      <c r="C24" s="109"/>
      <c r="D24" s="110"/>
      <c r="E24" s="110"/>
      <c r="F24" s="112"/>
      <c r="G24" s="112"/>
      <c r="H24" s="112"/>
    </row>
    <row r="25" spans="1:8" ht="15" customHeight="1" x14ac:dyDescent="0.15">
      <c r="B25" s="114"/>
      <c r="C25" s="109" t="s">
        <v>253</v>
      </c>
      <c r="D25" s="110">
        <v>1315871</v>
      </c>
      <c r="E25" s="110">
        <v>1325515</v>
      </c>
      <c r="F25" s="112">
        <v>1327036</v>
      </c>
      <c r="G25" s="112">
        <v>1341689</v>
      </c>
      <c r="H25" s="112">
        <v>1340167</v>
      </c>
    </row>
    <row r="26" spans="1:8" ht="15" customHeight="1" x14ac:dyDescent="0.15">
      <c r="B26" s="114"/>
      <c r="C26" s="109" t="s">
        <v>267</v>
      </c>
      <c r="D26" s="110">
        <v>676787</v>
      </c>
      <c r="E26" s="110">
        <v>676212</v>
      </c>
      <c r="F26" s="112">
        <v>667671</v>
      </c>
      <c r="G26" s="112">
        <v>661612</v>
      </c>
      <c r="H26" s="112">
        <v>660013</v>
      </c>
    </row>
    <row r="27" spans="1:8" ht="15" customHeight="1" x14ac:dyDescent="0.15">
      <c r="B27" s="114" t="s">
        <v>166</v>
      </c>
      <c r="C27" s="109"/>
      <c r="D27" s="110"/>
      <c r="E27" s="110"/>
      <c r="F27" s="112"/>
      <c r="G27" s="112"/>
      <c r="H27" s="112"/>
    </row>
    <row r="28" spans="1:8" ht="15" customHeight="1" x14ac:dyDescent="0.15">
      <c r="B28" s="114"/>
      <c r="C28" s="109" t="s">
        <v>253</v>
      </c>
      <c r="D28" s="110">
        <v>21696</v>
      </c>
      <c r="E28" s="110">
        <v>18298</v>
      </c>
      <c r="F28" s="112">
        <v>15402</v>
      </c>
      <c r="G28" s="112">
        <v>12844</v>
      </c>
      <c r="H28" s="112">
        <v>10423</v>
      </c>
    </row>
    <row r="29" spans="1:8" ht="15" customHeight="1" x14ac:dyDescent="0.15">
      <c r="B29" s="114"/>
      <c r="C29" s="109" t="s">
        <v>267</v>
      </c>
      <c r="D29" s="110">
        <v>1746836</v>
      </c>
      <c r="E29" s="110">
        <v>1723068</v>
      </c>
      <c r="F29" s="112">
        <v>1701100</v>
      </c>
      <c r="G29" s="112">
        <v>1679812</v>
      </c>
      <c r="H29" s="112">
        <v>1649090</v>
      </c>
    </row>
    <row r="30" spans="1:8" ht="15" customHeight="1" x14ac:dyDescent="0.15">
      <c r="B30" s="114" t="s">
        <v>119</v>
      </c>
      <c r="C30" s="109"/>
      <c r="D30" s="110"/>
      <c r="E30" s="110"/>
      <c r="F30" s="112"/>
      <c r="G30" s="112"/>
      <c r="H30" s="112"/>
    </row>
    <row r="31" spans="1:8" ht="15" customHeight="1" x14ac:dyDescent="0.15">
      <c r="C31" s="109" t="s">
        <v>253</v>
      </c>
      <c r="D31" s="110">
        <v>15139</v>
      </c>
      <c r="E31" s="110">
        <v>12643</v>
      </c>
      <c r="F31" s="112">
        <v>10403</v>
      </c>
      <c r="G31" s="112">
        <v>8478</v>
      </c>
      <c r="H31" s="112">
        <v>6778</v>
      </c>
    </row>
    <row r="32" spans="1:8" ht="15" customHeight="1" x14ac:dyDescent="0.15">
      <c r="B32" s="114"/>
      <c r="C32" s="109" t="s">
        <v>267</v>
      </c>
      <c r="D32" s="110">
        <v>370464</v>
      </c>
      <c r="E32" s="110">
        <v>371391</v>
      </c>
      <c r="F32" s="112">
        <v>370245</v>
      </c>
      <c r="G32" s="112">
        <v>369854</v>
      </c>
      <c r="H32" s="112">
        <v>370818</v>
      </c>
    </row>
    <row r="33" spans="2:8" ht="15" customHeight="1" x14ac:dyDescent="0.15">
      <c r="B33" s="114" t="s">
        <v>268</v>
      </c>
      <c r="C33" s="109"/>
      <c r="D33" s="110"/>
      <c r="E33" s="110"/>
      <c r="F33" s="112"/>
      <c r="G33" s="112"/>
      <c r="H33" s="112"/>
    </row>
    <row r="34" spans="2:8" ht="15" customHeight="1" x14ac:dyDescent="0.15">
      <c r="C34" s="109" t="s">
        <v>253</v>
      </c>
      <c r="D34" s="110">
        <v>23166</v>
      </c>
      <c r="E34" s="110">
        <v>23850</v>
      </c>
      <c r="F34" s="112">
        <v>24602</v>
      </c>
      <c r="G34" s="112">
        <v>25390</v>
      </c>
      <c r="H34" s="112">
        <v>26136</v>
      </c>
    </row>
    <row r="35" spans="2:8" ht="15" customHeight="1" x14ac:dyDescent="0.15">
      <c r="B35" s="115"/>
      <c r="C35" s="109" t="s">
        <v>267</v>
      </c>
      <c r="D35" s="110">
        <v>736296</v>
      </c>
      <c r="E35" s="110">
        <v>731525</v>
      </c>
      <c r="F35" s="112">
        <v>726624</v>
      </c>
      <c r="G35" s="112">
        <v>722278</v>
      </c>
      <c r="H35" s="112">
        <v>716187</v>
      </c>
    </row>
    <row r="36" spans="2:8" ht="15" customHeight="1" x14ac:dyDescent="0.15">
      <c r="B36" s="114" t="s">
        <v>167</v>
      </c>
      <c r="C36" s="109"/>
      <c r="D36" s="110"/>
      <c r="E36" s="110"/>
      <c r="F36" s="112"/>
      <c r="G36" s="112"/>
      <c r="H36" s="112"/>
    </row>
    <row r="37" spans="2:8" ht="15" customHeight="1" x14ac:dyDescent="0.15">
      <c r="C37" s="109" t="s">
        <v>253</v>
      </c>
      <c r="D37" s="110">
        <v>2997</v>
      </c>
      <c r="E37" s="110">
        <v>2804</v>
      </c>
      <c r="F37" s="112">
        <v>2619</v>
      </c>
      <c r="G37" s="112">
        <v>2431</v>
      </c>
      <c r="H37" s="112">
        <v>2276</v>
      </c>
    </row>
    <row r="38" spans="2:8" ht="15" customHeight="1" x14ac:dyDescent="0.15">
      <c r="B38" s="114"/>
      <c r="C38" s="109" t="s">
        <v>267</v>
      </c>
      <c r="D38" s="110">
        <v>1176875</v>
      </c>
      <c r="E38" s="110">
        <v>1173175</v>
      </c>
      <c r="F38" s="112">
        <v>1172591</v>
      </c>
      <c r="G38" s="112">
        <v>1159529</v>
      </c>
      <c r="H38" s="112">
        <v>1155482</v>
      </c>
    </row>
    <row r="39" spans="2:8" ht="15" customHeight="1" x14ac:dyDescent="0.15">
      <c r="B39" s="114" t="s">
        <v>269</v>
      </c>
      <c r="C39" s="109"/>
      <c r="D39" s="110"/>
      <c r="E39" s="110"/>
      <c r="F39" s="112"/>
      <c r="G39" s="112"/>
      <c r="H39" s="112"/>
    </row>
    <row r="40" spans="2:8" ht="15" customHeight="1" x14ac:dyDescent="0.15">
      <c r="C40" s="109" t="s">
        <v>253</v>
      </c>
      <c r="D40" s="110">
        <v>255954</v>
      </c>
      <c r="E40" s="110">
        <v>260521</v>
      </c>
      <c r="F40" s="112">
        <v>264592</v>
      </c>
      <c r="G40" s="112">
        <v>268254</v>
      </c>
      <c r="H40" s="112">
        <v>272428</v>
      </c>
    </row>
    <row r="41" spans="2:8" ht="15" customHeight="1" x14ac:dyDescent="0.15">
      <c r="B41" s="115"/>
      <c r="C41" s="109" t="s">
        <v>267</v>
      </c>
      <c r="D41" s="110">
        <v>1066834</v>
      </c>
      <c r="E41" s="110">
        <v>1060728</v>
      </c>
      <c r="F41" s="112">
        <v>1057057</v>
      </c>
      <c r="G41" s="112">
        <v>1053775</v>
      </c>
      <c r="H41" s="112">
        <v>1045801</v>
      </c>
    </row>
    <row r="42" spans="2:8" ht="15" customHeight="1" x14ac:dyDescent="0.15">
      <c r="B42" s="114" t="s">
        <v>168</v>
      </c>
      <c r="C42" s="109"/>
      <c r="D42" s="110"/>
      <c r="E42" s="110"/>
      <c r="F42" s="112"/>
      <c r="G42" s="112"/>
      <c r="H42" s="112"/>
    </row>
    <row r="43" spans="2:8" ht="15" customHeight="1" x14ac:dyDescent="0.15">
      <c r="B43" s="114"/>
      <c r="C43" s="109" t="s">
        <v>253</v>
      </c>
      <c r="D43" s="110">
        <v>20212</v>
      </c>
      <c r="E43" s="110">
        <v>18766</v>
      </c>
      <c r="F43" s="112">
        <v>17442</v>
      </c>
      <c r="G43" s="112">
        <v>16085</v>
      </c>
      <c r="H43" s="112">
        <v>14829</v>
      </c>
    </row>
    <row r="44" spans="2:8" ht="15" customHeight="1" x14ac:dyDescent="0.15">
      <c r="B44" s="114"/>
      <c r="C44" s="109" t="s">
        <v>267</v>
      </c>
      <c r="D44" s="110">
        <v>1057018</v>
      </c>
      <c r="E44" s="110">
        <v>1055830</v>
      </c>
      <c r="F44" s="112">
        <v>1055496</v>
      </c>
      <c r="G44" s="112">
        <v>1055251</v>
      </c>
      <c r="H44" s="112">
        <v>1051477</v>
      </c>
    </row>
    <row r="45" spans="2:8" ht="15" customHeight="1" x14ac:dyDescent="0.15">
      <c r="B45" s="114" t="s">
        <v>169</v>
      </c>
      <c r="C45" s="109"/>
      <c r="D45" s="110"/>
      <c r="E45" s="110"/>
      <c r="F45" s="112"/>
      <c r="G45" s="112"/>
      <c r="H45" s="112"/>
    </row>
    <row r="46" spans="2:8" ht="15" customHeight="1" x14ac:dyDescent="0.15">
      <c r="C46" s="109" t="s">
        <v>253</v>
      </c>
      <c r="D46" s="110">
        <v>1435</v>
      </c>
      <c r="E46" s="110">
        <v>1284</v>
      </c>
      <c r="F46" s="112">
        <v>1136</v>
      </c>
      <c r="G46" s="112">
        <v>1013</v>
      </c>
      <c r="H46" s="112">
        <v>874</v>
      </c>
    </row>
    <row r="47" spans="2:8" ht="15" customHeight="1" x14ac:dyDescent="0.15">
      <c r="B47" s="113"/>
      <c r="C47" s="109" t="s">
        <v>267</v>
      </c>
      <c r="D47" s="110">
        <v>278829</v>
      </c>
      <c r="E47" s="110">
        <v>280766</v>
      </c>
      <c r="F47" s="112">
        <v>281327</v>
      </c>
      <c r="G47" s="112">
        <v>281123</v>
      </c>
      <c r="H47" s="112">
        <v>282556</v>
      </c>
    </row>
    <row r="48" spans="2:8" ht="15" customHeight="1" x14ac:dyDescent="0.15">
      <c r="B48" s="113"/>
      <c r="C48" s="109"/>
      <c r="D48" s="110"/>
      <c r="E48" s="110"/>
      <c r="F48" s="112"/>
      <c r="G48" s="112"/>
      <c r="H48" s="112"/>
    </row>
    <row r="49" spans="1:8" ht="15" customHeight="1" x14ac:dyDescent="0.15">
      <c r="A49" s="108" t="s">
        <v>186</v>
      </c>
      <c r="C49" s="109"/>
      <c r="D49" s="110"/>
      <c r="E49" s="110"/>
      <c r="F49" s="112"/>
      <c r="G49" s="112"/>
      <c r="H49" s="112"/>
    </row>
    <row r="50" spans="1:8" ht="15" customHeight="1" x14ac:dyDescent="0.15">
      <c r="B50" s="114" t="s">
        <v>120</v>
      </c>
      <c r="C50" s="109"/>
      <c r="D50" s="110"/>
      <c r="E50" s="110"/>
      <c r="F50" s="112"/>
      <c r="G50" s="112"/>
      <c r="H50" s="112"/>
    </row>
    <row r="51" spans="1:8" ht="15" customHeight="1" x14ac:dyDescent="0.15">
      <c r="C51" s="109" t="s">
        <v>253</v>
      </c>
      <c r="D51" s="110">
        <v>20</v>
      </c>
      <c r="E51" s="77">
        <v>89</v>
      </c>
      <c r="F51" s="66">
        <v>49</v>
      </c>
      <c r="G51" s="66">
        <v>32</v>
      </c>
      <c r="H51" s="66">
        <v>46</v>
      </c>
    </row>
    <row r="52" spans="1:8" ht="15" customHeight="1" x14ac:dyDescent="0.15">
      <c r="A52" s="116"/>
      <c r="B52" s="116"/>
      <c r="C52" s="109" t="s">
        <v>270</v>
      </c>
      <c r="D52" s="112">
        <v>91365</v>
      </c>
      <c r="E52" s="77">
        <v>42534</v>
      </c>
      <c r="F52" s="66">
        <v>47093</v>
      </c>
      <c r="G52" s="66">
        <v>36510</v>
      </c>
      <c r="H52" s="66">
        <v>55298</v>
      </c>
    </row>
    <row r="53" spans="1:8" ht="3.75" customHeight="1" x14ac:dyDescent="0.15">
      <c r="A53" s="117"/>
      <c r="B53" s="117"/>
      <c r="C53" s="118"/>
      <c r="D53" s="119"/>
      <c r="E53" s="119"/>
      <c r="F53" s="119"/>
      <c r="G53" s="119"/>
      <c r="H53" s="119"/>
    </row>
    <row r="54" spans="1:8" x14ac:dyDescent="0.15">
      <c r="A54" s="7" t="s">
        <v>224</v>
      </c>
      <c r="B54" s="116"/>
      <c r="C54" s="116"/>
      <c r="E54" s="116"/>
      <c r="F54" s="116"/>
      <c r="G54" s="116"/>
      <c r="H54" s="116"/>
    </row>
    <row r="55" spans="1:8" x14ac:dyDescent="0.15">
      <c r="A55" s="114" t="s">
        <v>271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87"/>
  <sheetViews>
    <sheetView zoomScaleNormal="100" workbookViewId="0">
      <pane xSplit="4" ySplit="4" topLeftCell="E38" activePane="bottomRight" state="frozen"/>
      <selection activeCell="O1" sqref="O1"/>
      <selection pane="topRight" activeCell="O1" sqref="O1"/>
      <selection pane="bottomLeft" activeCell="O1" sqref="O1"/>
      <selection pane="bottomRight" activeCell="S64" sqref="S64"/>
    </sheetView>
  </sheetViews>
  <sheetFormatPr defaultColWidth="9.140625" defaultRowHeight="11.25" x14ac:dyDescent="0.15"/>
  <cols>
    <col min="1" max="2" width="2.140625" style="93" customWidth="1"/>
    <col min="3" max="3" width="13.28515625" style="93" customWidth="1"/>
    <col min="4" max="4" width="10.85546875" style="93" customWidth="1"/>
    <col min="5" max="14" width="8.5703125" style="93" customWidth="1"/>
    <col min="15" max="15" width="9.140625" style="93"/>
    <col min="16" max="16" width="7.7109375" style="93" customWidth="1"/>
    <col min="17" max="17" width="9.140625" style="93"/>
    <col min="18" max="18" width="7.7109375" style="93" customWidth="1"/>
    <col min="19" max="19" width="9.140625" style="93"/>
    <col min="20" max="20" width="7.7109375" style="93" customWidth="1"/>
    <col min="21" max="21" width="9.140625" style="93"/>
    <col min="22" max="22" width="7.7109375" style="93" customWidth="1"/>
    <col min="23" max="23" width="9.140625" style="93"/>
    <col min="24" max="24" width="7.7109375" style="93" customWidth="1"/>
    <col min="25" max="25" width="9.140625" style="93"/>
    <col min="26" max="26" width="7.7109375" style="93" customWidth="1"/>
    <col min="27" max="27" width="9.140625" style="93"/>
    <col min="28" max="28" width="7.7109375" style="93" customWidth="1"/>
    <col min="29" max="16384" width="9.140625" style="93"/>
  </cols>
  <sheetData>
    <row r="1" spans="1:14" s="155" customFormat="1" ht="17.25" x14ac:dyDescent="0.2">
      <c r="A1" s="167" t="s">
        <v>213</v>
      </c>
    </row>
    <row r="2" spans="1:14" x14ac:dyDescent="0.15">
      <c r="N2" s="98" t="s">
        <v>175</v>
      </c>
    </row>
    <row r="3" spans="1:14" ht="12" customHeight="1" x14ac:dyDescent="0.15">
      <c r="A3" s="236" t="s">
        <v>250</v>
      </c>
      <c r="B3" s="236"/>
      <c r="C3" s="236"/>
      <c r="D3" s="237"/>
      <c r="E3" s="240" t="s">
        <v>336</v>
      </c>
      <c r="F3" s="242"/>
      <c r="G3" s="240" t="s">
        <v>338</v>
      </c>
      <c r="H3" s="242"/>
      <c r="I3" s="240" t="s">
        <v>355</v>
      </c>
      <c r="J3" s="236"/>
      <c r="K3" s="240" t="s">
        <v>358</v>
      </c>
      <c r="L3" s="236"/>
      <c r="M3" s="223" t="s">
        <v>369</v>
      </c>
      <c r="N3" s="224"/>
    </row>
    <row r="4" spans="1:14" ht="12" customHeight="1" x14ac:dyDescent="0.15">
      <c r="A4" s="238"/>
      <c r="B4" s="238"/>
      <c r="C4" s="238"/>
      <c r="D4" s="239"/>
      <c r="E4" s="157" t="s">
        <v>219</v>
      </c>
      <c r="F4" s="206" t="s">
        <v>220</v>
      </c>
      <c r="G4" s="157" t="s">
        <v>219</v>
      </c>
      <c r="H4" s="206" t="s">
        <v>220</v>
      </c>
      <c r="I4" s="157" t="s">
        <v>112</v>
      </c>
      <c r="J4" s="206" t="s">
        <v>111</v>
      </c>
      <c r="K4" s="170" t="s">
        <v>112</v>
      </c>
      <c r="L4" s="206" t="s">
        <v>111</v>
      </c>
      <c r="M4" s="170" t="s">
        <v>112</v>
      </c>
      <c r="N4" s="206" t="s">
        <v>111</v>
      </c>
    </row>
    <row r="5" spans="1:14" ht="15" customHeight="1" x14ac:dyDescent="0.15">
      <c r="A5" s="93" t="s">
        <v>52</v>
      </c>
      <c r="D5" s="162"/>
      <c r="E5" s="77">
        <v>392</v>
      </c>
      <c r="F5" s="161">
        <v>53</v>
      </c>
      <c r="G5" s="77">
        <v>397</v>
      </c>
      <c r="H5" s="161">
        <v>59</v>
      </c>
      <c r="I5" s="77">
        <v>398</v>
      </c>
      <c r="J5" s="161">
        <v>69</v>
      </c>
      <c r="K5" s="66">
        <v>397</v>
      </c>
      <c r="L5" s="66">
        <v>78</v>
      </c>
      <c r="M5" s="66">
        <v>400</v>
      </c>
      <c r="N5" s="66">
        <v>85</v>
      </c>
    </row>
    <row r="6" spans="1:14" ht="7.5" customHeight="1" x14ac:dyDescent="0.15">
      <c r="D6" s="162"/>
      <c r="E6" s="77"/>
      <c r="F6" s="161"/>
      <c r="G6" s="77"/>
      <c r="H6" s="161"/>
      <c r="I6" s="77"/>
      <c r="J6" s="161"/>
      <c r="K6" s="66"/>
      <c r="L6" s="66"/>
      <c r="M6" s="66"/>
      <c r="N6" s="66"/>
    </row>
    <row r="7" spans="1:14" x14ac:dyDescent="0.15">
      <c r="A7" s="93" t="s">
        <v>149</v>
      </c>
      <c r="D7" s="162" t="s">
        <v>266</v>
      </c>
      <c r="E7" s="161" t="s">
        <v>391</v>
      </c>
      <c r="F7" s="161" t="s">
        <v>390</v>
      </c>
      <c r="G7" s="161" t="s">
        <v>390</v>
      </c>
      <c r="H7" s="161" t="s">
        <v>390</v>
      </c>
      <c r="I7" s="161" t="s">
        <v>390</v>
      </c>
      <c r="J7" s="161" t="s">
        <v>390</v>
      </c>
      <c r="K7" s="26" t="s">
        <v>390</v>
      </c>
      <c r="L7" s="26" t="s">
        <v>390</v>
      </c>
      <c r="M7" s="26" t="s">
        <v>390</v>
      </c>
      <c r="N7" s="26" t="s">
        <v>390</v>
      </c>
    </row>
    <row r="8" spans="1:14" x14ac:dyDescent="0.15">
      <c r="D8" s="162" t="s">
        <v>252</v>
      </c>
      <c r="E8" s="161" t="s">
        <v>391</v>
      </c>
      <c r="F8" s="161" t="s">
        <v>390</v>
      </c>
      <c r="G8" s="161" t="s">
        <v>390</v>
      </c>
      <c r="H8" s="161" t="s">
        <v>390</v>
      </c>
      <c r="I8" s="161" t="s">
        <v>390</v>
      </c>
      <c r="J8" s="161" t="s">
        <v>390</v>
      </c>
      <c r="K8" s="26" t="s">
        <v>390</v>
      </c>
      <c r="L8" s="26" t="s">
        <v>390</v>
      </c>
      <c r="M8" s="26" t="s">
        <v>390</v>
      </c>
      <c r="N8" s="26" t="s">
        <v>390</v>
      </c>
    </row>
    <row r="9" spans="1:14" ht="7.5" customHeight="1" x14ac:dyDescent="0.15">
      <c r="D9" s="162"/>
      <c r="E9" s="77"/>
      <c r="F9" s="161"/>
      <c r="G9" s="77"/>
      <c r="H9" s="161"/>
      <c r="I9" s="77"/>
      <c r="J9" s="161"/>
      <c r="K9" s="66"/>
      <c r="L9" s="66"/>
      <c r="M9" s="66"/>
      <c r="N9" s="66"/>
    </row>
    <row r="10" spans="1:14" x14ac:dyDescent="0.15">
      <c r="A10" s="93" t="s">
        <v>70</v>
      </c>
      <c r="D10" s="162" t="s">
        <v>53</v>
      </c>
      <c r="E10" s="77">
        <v>3891</v>
      </c>
      <c r="F10" s="161">
        <v>205</v>
      </c>
      <c r="G10" s="77">
        <v>3353</v>
      </c>
      <c r="H10" s="161">
        <v>428</v>
      </c>
      <c r="I10" s="77">
        <v>2491</v>
      </c>
      <c r="J10" s="161">
        <v>427</v>
      </c>
      <c r="K10" s="66">
        <v>1827</v>
      </c>
      <c r="L10" s="66">
        <v>436</v>
      </c>
      <c r="M10" s="66">
        <v>1775</v>
      </c>
      <c r="N10" s="66">
        <v>500</v>
      </c>
    </row>
    <row r="11" spans="1:14" x14ac:dyDescent="0.15">
      <c r="D11" s="162" t="s">
        <v>54</v>
      </c>
      <c r="E11" s="77">
        <v>50187</v>
      </c>
      <c r="F11" s="161">
        <v>3381</v>
      </c>
      <c r="G11" s="77">
        <v>38936</v>
      </c>
      <c r="H11" s="161">
        <v>8034</v>
      </c>
      <c r="I11" s="77">
        <v>35408</v>
      </c>
      <c r="J11" s="161">
        <v>12486</v>
      </c>
      <c r="K11" s="66">
        <v>27991</v>
      </c>
      <c r="L11" s="66">
        <v>7425</v>
      </c>
      <c r="M11" s="66">
        <v>34162.551999999996</v>
      </c>
      <c r="N11" s="66">
        <v>6648.9859999999999</v>
      </c>
    </row>
    <row r="12" spans="1:14" ht="7.5" customHeight="1" x14ac:dyDescent="0.15">
      <c r="D12" s="162"/>
      <c r="E12" s="77"/>
      <c r="F12" s="161"/>
      <c r="G12" s="77"/>
      <c r="H12" s="161"/>
      <c r="I12" s="77"/>
      <c r="J12" s="161"/>
      <c r="K12" s="66"/>
      <c r="L12" s="66"/>
      <c r="M12" s="66"/>
      <c r="N12" s="66"/>
    </row>
    <row r="13" spans="1:14" x14ac:dyDescent="0.15">
      <c r="B13" s="168" t="s">
        <v>71</v>
      </c>
      <c r="D13" s="162" t="s">
        <v>53</v>
      </c>
      <c r="E13" s="77">
        <v>2071</v>
      </c>
      <c r="F13" s="161">
        <v>205</v>
      </c>
      <c r="G13" s="77">
        <v>1786</v>
      </c>
      <c r="H13" s="161">
        <v>428</v>
      </c>
      <c r="I13" s="77">
        <v>1414</v>
      </c>
      <c r="J13" s="161">
        <v>427</v>
      </c>
      <c r="K13" s="66">
        <v>1068</v>
      </c>
      <c r="L13" s="66">
        <v>436</v>
      </c>
      <c r="M13" s="66">
        <v>1022</v>
      </c>
      <c r="N13" s="66">
        <v>500</v>
      </c>
    </row>
    <row r="14" spans="1:14" x14ac:dyDescent="0.15">
      <c r="D14" s="162" t="s">
        <v>54</v>
      </c>
      <c r="E14" s="77">
        <v>25086</v>
      </c>
      <c r="F14" s="161">
        <v>3381</v>
      </c>
      <c r="G14" s="77">
        <v>24866</v>
      </c>
      <c r="H14" s="161">
        <v>8034</v>
      </c>
      <c r="I14" s="77">
        <v>24524</v>
      </c>
      <c r="J14" s="161">
        <v>12486</v>
      </c>
      <c r="K14" s="66">
        <v>18663</v>
      </c>
      <c r="L14" s="66">
        <v>7425</v>
      </c>
      <c r="M14" s="66">
        <v>27140.503999999997</v>
      </c>
      <c r="N14" s="66">
        <v>6648.9859999999999</v>
      </c>
    </row>
    <row r="15" spans="1:14" ht="7.5" customHeight="1" x14ac:dyDescent="0.15">
      <c r="D15" s="162"/>
      <c r="E15" s="77"/>
      <c r="F15" s="161"/>
      <c r="G15" s="77"/>
      <c r="H15" s="161"/>
      <c r="I15" s="77"/>
      <c r="J15" s="161"/>
      <c r="K15" s="66"/>
      <c r="L15" s="66"/>
      <c r="M15" s="66"/>
      <c r="N15" s="66"/>
    </row>
    <row r="16" spans="1:14" x14ac:dyDescent="0.15">
      <c r="C16" s="93" t="s">
        <v>272</v>
      </c>
      <c r="D16" s="162" t="s">
        <v>53</v>
      </c>
      <c r="E16" s="77">
        <v>13</v>
      </c>
      <c r="F16" s="161" t="s">
        <v>151</v>
      </c>
      <c r="G16" s="77">
        <v>13</v>
      </c>
      <c r="H16" s="161">
        <v>5</v>
      </c>
      <c r="I16" s="77">
        <v>9</v>
      </c>
      <c r="J16" s="161">
        <v>7</v>
      </c>
      <c r="K16" s="66">
        <v>9</v>
      </c>
      <c r="L16" s="66">
        <v>6</v>
      </c>
      <c r="M16" s="66">
        <v>15</v>
      </c>
      <c r="N16" s="66">
        <v>2</v>
      </c>
    </row>
    <row r="17" spans="3:14" x14ac:dyDescent="0.15">
      <c r="C17" s="93" t="s">
        <v>273</v>
      </c>
      <c r="D17" s="162" t="s">
        <v>54</v>
      </c>
      <c r="E17" s="77">
        <v>5416</v>
      </c>
      <c r="F17" s="161" t="s">
        <v>151</v>
      </c>
      <c r="G17" s="77">
        <v>6961</v>
      </c>
      <c r="H17" s="161">
        <v>3185</v>
      </c>
      <c r="I17" s="77">
        <v>5677</v>
      </c>
      <c r="J17" s="161">
        <v>6199</v>
      </c>
      <c r="K17" s="66">
        <v>9354</v>
      </c>
      <c r="L17" s="66">
        <v>2915</v>
      </c>
      <c r="M17" s="66">
        <v>13100.389999999998</v>
      </c>
      <c r="N17" s="66">
        <v>1959.56</v>
      </c>
    </row>
    <row r="18" spans="3:14" ht="7.5" customHeight="1" x14ac:dyDescent="0.15">
      <c r="D18" s="162"/>
      <c r="E18" s="77"/>
      <c r="F18" s="161"/>
      <c r="G18" s="77"/>
      <c r="H18" s="161"/>
      <c r="I18" s="77"/>
      <c r="J18" s="161"/>
      <c r="K18" s="66"/>
      <c r="L18" s="66"/>
      <c r="M18" s="66"/>
      <c r="N18" s="66"/>
    </row>
    <row r="19" spans="3:14" x14ac:dyDescent="0.15">
      <c r="C19" s="93" t="s">
        <v>272</v>
      </c>
      <c r="D19" s="162" t="s">
        <v>53</v>
      </c>
      <c r="E19" s="77">
        <v>1066</v>
      </c>
      <c r="F19" s="161">
        <v>112</v>
      </c>
      <c r="G19" s="77">
        <v>943</v>
      </c>
      <c r="H19" s="161">
        <v>213</v>
      </c>
      <c r="I19" s="77">
        <v>705</v>
      </c>
      <c r="J19" s="161">
        <v>230</v>
      </c>
      <c r="K19" s="66">
        <v>543</v>
      </c>
      <c r="L19" s="66">
        <v>243</v>
      </c>
      <c r="M19" s="66">
        <v>510</v>
      </c>
      <c r="N19" s="66">
        <v>275</v>
      </c>
    </row>
    <row r="20" spans="3:14" x14ac:dyDescent="0.15">
      <c r="C20" s="93" t="s">
        <v>274</v>
      </c>
      <c r="D20" s="162" t="s">
        <v>54</v>
      </c>
      <c r="E20" s="77">
        <v>8220</v>
      </c>
      <c r="F20" s="161">
        <v>2390</v>
      </c>
      <c r="G20" s="77">
        <v>6985</v>
      </c>
      <c r="H20" s="161">
        <v>2817</v>
      </c>
      <c r="I20" s="77">
        <v>5109</v>
      </c>
      <c r="J20" s="161">
        <v>5059</v>
      </c>
      <c r="K20" s="66">
        <v>4622</v>
      </c>
      <c r="L20" s="66">
        <v>3158</v>
      </c>
      <c r="M20" s="66">
        <v>5326.4970000000012</v>
      </c>
      <c r="N20" s="66">
        <v>2925.1459999999997</v>
      </c>
    </row>
    <row r="21" spans="3:14" ht="7.5" customHeight="1" x14ac:dyDescent="0.15">
      <c r="D21" s="162"/>
      <c r="E21" s="77"/>
      <c r="F21" s="161"/>
      <c r="G21" s="77"/>
      <c r="H21" s="161"/>
      <c r="I21" s="77"/>
      <c r="J21" s="161"/>
      <c r="K21" s="66"/>
      <c r="L21" s="66"/>
      <c r="M21" s="66"/>
      <c r="N21" s="66"/>
    </row>
    <row r="22" spans="3:14" x14ac:dyDescent="0.15">
      <c r="C22" s="93" t="s">
        <v>72</v>
      </c>
      <c r="D22" s="162" t="s">
        <v>53</v>
      </c>
      <c r="E22" s="77">
        <v>244</v>
      </c>
      <c r="F22" s="161">
        <v>30</v>
      </c>
      <c r="G22" s="77">
        <v>174</v>
      </c>
      <c r="H22" s="161">
        <v>70</v>
      </c>
      <c r="I22" s="77">
        <v>173</v>
      </c>
      <c r="J22" s="161">
        <v>55</v>
      </c>
      <c r="K22" s="66">
        <v>141</v>
      </c>
      <c r="L22" s="66">
        <v>49</v>
      </c>
      <c r="M22" s="66">
        <v>123</v>
      </c>
      <c r="N22" s="66">
        <v>53</v>
      </c>
    </row>
    <row r="23" spans="3:14" x14ac:dyDescent="0.15">
      <c r="D23" s="162" t="s">
        <v>54</v>
      </c>
      <c r="E23" s="77">
        <v>2486</v>
      </c>
      <c r="F23" s="161">
        <v>290</v>
      </c>
      <c r="G23" s="77">
        <v>2296</v>
      </c>
      <c r="H23" s="161">
        <v>943</v>
      </c>
      <c r="I23" s="77">
        <v>2286</v>
      </c>
      <c r="J23" s="161">
        <v>587</v>
      </c>
      <c r="K23" s="66">
        <v>1490</v>
      </c>
      <c r="L23" s="66">
        <v>668</v>
      </c>
      <c r="M23" s="66">
        <v>1513.7989999999998</v>
      </c>
      <c r="N23" s="66">
        <v>838.03199999999993</v>
      </c>
    </row>
    <row r="24" spans="3:14" ht="7.5" customHeight="1" x14ac:dyDescent="0.15">
      <c r="D24" s="162"/>
      <c r="E24" s="77"/>
      <c r="F24" s="161"/>
      <c r="G24" s="77"/>
      <c r="H24" s="161"/>
      <c r="I24" s="77"/>
      <c r="J24" s="161"/>
      <c r="K24" s="66"/>
      <c r="L24" s="66"/>
      <c r="M24" s="66"/>
      <c r="N24" s="66"/>
    </row>
    <row r="25" spans="3:14" x14ac:dyDescent="0.15">
      <c r="C25" s="93" t="s">
        <v>275</v>
      </c>
      <c r="D25" s="162" t="s">
        <v>53</v>
      </c>
      <c r="E25" s="77">
        <v>667</v>
      </c>
      <c r="F25" s="161">
        <v>63</v>
      </c>
      <c r="G25" s="77">
        <v>600</v>
      </c>
      <c r="H25" s="161">
        <v>140</v>
      </c>
      <c r="I25" s="77">
        <v>457</v>
      </c>
      <c r="J25" s="161">
        <v>135</v>
      </c>
      <c r="K25" s="66">
        <v>341</v>
      </c>
      <c r="L25" s="66">
        <v>138</v>
      </c>
      <c r="M25" s="66">
        <v>319</v>
      </c>
      <c r="N25" s="66">
        <v>170</v>
      </c>
    </row>
    <row r="26" spans="3:14" x14ac:dyDescent="0.15">
      <c r="D26" s="162" t="s">
        <v>54</v>
      </c>
      <c r="E26" s="77">
        <v>4342</v>
      </c>
      <c r="F26" s="161">
        <v>701</v>
      </c>
      <c r="G26" s="77">
        <v>4299</v>
      </c>
      <c r="H26" s="161">
        <v>1089</v>
      </c>
      <c r="I26" s="77">
        <v>3200</v>
      </c>
      <c r="J26" s="161">
        <v>641</v>
      </c>
      <c r="K26" s="66">
        <v>2681</v>
      </c>
      <c r="L26" s="66">
        <v>683</v>
      </c>
      <c r="M26" s="66">
        <v>2841.6779999999999</v>
      </c>
      <c r="N26" s="66">
        <v>926.24799999999982</v>
      </c>
    </row>
    <row r="27" spans="3:14" ht="7.5" customHeight="1" x14ac:dyDescent="0.15">
      <c r="D27" s="162"/>
      <c r="E27" s="77"/>
      <c r="F27" s="161"/>
      <c r="G27" s="77"/>
      <c r="H27" s="161"/>
      <c r="I27" s="77"/>
      <c r="J27" s="161"/>
      <c r="K27" s="66"/>
      <c r="L27" s="66"/>
      <c r="M27" s="66"/>
      <c r="N27" s="66"/>
    </row>
    <row r="28" spans="3:14" x14ac:dyDescent="0.15">
      <c r="C28" s="93" t="s">
        <v>56</v>
      </c>
      <c r="D28" s="162" t="s">
        <v>53</v>
      </c>
      <c r="E28" s="77">
        <v>59</v>
      </c>
      <c r="F28" s="161" t="s">
        <v>151</v>
      </c>
      <c r="G28" s="77">
        <v>41</v>
      </c>
      <c r="H28" s="161" t="s">
        <v>151</v>
      </c>
      <c r="I28" s="77">
        <v>35</v>
      </c>
      <c r="J28" s="161" t="s">
        <v>151</v>
      </c>
      <c r="K28" s="66">
        <v>29</v>
      </c>
      <c r="L28" s="66" t="s">
        <v>151</v>
      </c>
      <c r="M28" s="66">
        <v>36</v>
      </c>
      <c r="N28" s="66" t="s">
        <v>151</v>
      </c>
    </row>
    <row r="29" spans="3:14" x14ac:dyDescent="0.15">
      <c r="D29" s="162" t="s">
        <v>54</v>
      </c>
      <c r="E29" s="77">
        <v>212</v>
      </c>
      <c r="F29" s="161" t="s">
        <v>151</v>
      </c>
      <c r="G29" s="77">
        <v>139</v>
      </c>
      <c r="H29" s="161" t="s">
        <v>151</v>
      </c>
      <c r="I29" s="77">
        <v>148</v>
      </c>
      <c r="J29" s="161" t="s">
        <v>151</v>
      </c>
      <c r="K29" s="66">
        <v>247</v>
      </c>
      <c r="L29" s="66" t="s">
        <v>151</v>
      </c>
      <c r="M29" s="66">
        <v>241.21600000000001</v>
      </c>
      <c r="N29" s="66" t="s">
        <v>151</v>
      </c>
    </row>
    <row r="30" spans="3:14" ht="7.5" customHeight="1" x14ac:dyDescent="0.15">
      <c r="D30" s="162"/>
      <c r="E30" s="77"/>
      <c r="F30" s="161"/>
      <c r="G30" s="77"/>
      <c r="H30" s="161"/>
      <c r="I30" s="77"/>
      <c r="J30" s="161"/>
      <c r="K30" s="66"/>
      <c r="L30" s="66"/>
      <c r="M30" s="66"/>
      <c r="N30" s="66"/>
    </row>
    <row r="31" spans="3:14" x14ac:dyDescent="0.15">
      <c r="C31" s="93" t="s">
        <v>57</v>
      </c>
      <c r="D31" s="162" t="s">
        <v>53</v>
      </c>
      <c r="E31" s="161">
        <v>1</v>
      </c>
      <c r="F31" s="161" t="s">
        <v>151</v>
      </c>
      <c r="G31" s="161">
        <v>1</v>
      </c>
      <c r="H31" s="161" t="s">
        <v>151</v>
      </c>
      <c r="I31" s="161">
        <v>1</v>
      </c>
      <c r="J31" s="161" t="s">
        <v>151</v>
      </c>
      <c r="K31" s="66" t="s">
        <v>151</v>
      </c>
      <c r="L31" s="66" t="s">
        <v>151</v>
      </c>
      <c r="M31" s="66">
        <v>1</v>
      </c>
      <c r="N31" s="66" t="s">
        <v>151</v>
      </c>
    </row>
    <row r="32" spans="3:14" x14ac:dyDescent="0.15">
      <c r="D32" s="162" t="s">
        <v>54</v>
      </c>
      <c r="E32" s="161">
        <v>3</v>
      </c>
      <c r="F32" s="161" t="s">
        <v>151</v>
      </c>
      <c r="G32" s="161">
        <v>66</v>
      </c>
      <c r="H32" s="161" t="s">
        <v>151</v>
      </c>
      <c r="I32" s="161">
        <v>40</v>
      </c>
      <c r="J32" s="161" t="s">
        <v>151</v>
      </c>
      <c r="K32" s="66" t="s">
        <v>151</v>
      </c>
      <c r="L32" s="66" t="s">
        <v>151</v>
      </c>
      <c r="M32" s="66">
        <v>104.768</v>
      </c>
      <c r="N32" s="66" t="s">
        <v>151</v>
      </c>
    </row>
    <row r="33" spans="3:14" ht="7.5" customHeight="1" x14ac:dyDescent="0.15">
      <c r="D33" s="162"/>
      <c r="E33" s="161"/>
      <c r="F33" s="161"/>
      <c r="G33" s="161"/>
      <c r="H33" s="161"/>
      <c r="I33" s="161"/>
      <c r="J33" s="161"/>
      <c r="K33" s="66"/>
      <c r="L33" s="66"/>
      <c r="M33" s="66"/>
      <c r="N33" s="66"/>
    </row>
    <row r="34" spans="3:14" x14ac:dyDescent="0.15">
      <c r="C34" s="93" t="s">
        <v>58</v>
      </c>
      <c r="D34" s="162" t="s">
        <v>53</v>
      </c>
      <c r="E34" s="161" t="s">
        <v>151</v>
      </c>
      <c r="F34" s="161" t="s">
        <v>151</v>
      </c>
      <c r="G34" s="161" t="s">
        <v>151</v>
      </c>
      <c r="H34" s="161" t="s">
        <v>151</v>
      </c>
      <c r="I34" s="161" t="s">
        <v>151</v>
      </c>
      <c r="J34" s="161" t="s">
        <v>151</v>
      </c>
      <c r="K34" s="66" t="s">
        <v>151</v>
      </c>
      <c r="L34" s="66" t="s">
        <v>151</v>
      </c>
      <c r="M34" s="66" t="s">
        <v>151</v>
      </c>
      <c r="N34" s="66" t="s">
        <v>151</v>
      </c>
    </row>
    <row r="35" spans="3:14" x14ac:dyDescent="0.15">
      <c r="D35" s="162" t="s">
        <v>54</v>
      </c>
      <c r="E35" s="161" t="s">
        <v>151</v>
      </c>
      <c r="F35" s="161" t="s">
        <v>151</v>
      </c>
      <c r="G35" s="161" t="s">
        <v>151</v>
      </c>
      <c r="H35" s="161" t="s">
        <v>151</v>
      </c>
      <c r="I35" s="161" t="s">
        <v>151</v>
      </c>
      <c r="J35" s="161" t="s">
        <v>151</v>
      </c>
      <c r="K35" s="66" t="s">
        <v>151</v>
      </c>
      <c r="L35" s="66" t="s">
        <v>151</v>
      </c>
      <c r="M35" s="66" t="s">
        <v>151</v>
      </c>
      <c r="N35" s="66" t="s">
        <v>151</v>
      </c>
    </row>
    <row r="36" spans="3:14" ht="7.5" customHeight="1" x14ac:dyDescent="0.15">
      <c r="D36" s="162"/>
      <c r="E36" s="161"/>
      <c r="F36" s="161"/>
      <c r="G36" s="161"/>
      <c r="H36" s="161"/>
      <c r="I36" s="161"/>
      <c r="J36" s="161"/>
      <c r="K36" s="66" t="s">
        <v>151</v>
      </c>
      <c r="L36" s="66"/>
      <c r="M36" s="66" t="s">
        <v>151</v>
      </c>
      <c r="N36" s="66"/>
    </row>
    <row r="37" spans="3:14" x14ac:dyDescent="0.15">
      <c r="C37" s="93" t="s">
        <v>59</v>
      </c>
      <c r="D37" s="162" t="s">
        <v>53</v>
      </c>
      <c r="E37" s="161" t="s">
        <v>151</v>
      </c>
      <c r="F37" s="161" t="s">
        <v>151</v>
      </c>
      <c r="G37" s="161" t="s">
        <v>151</v>
      </c>
      <c r="H37" s="161" t="s">
        <v>151</v>
      </c>
      <c r="I37" s="161" t="s">
        <v>151</v>
      </c>
      <c r="J37" s="161" t="s">
        <v>151</v>
      </c>
      <c r="K37" s="66" t="s">
        <v>151</v>
      </c>
      <c r="L37" s="66" t="s">
        <v>151</v>
      </c>
      <c r="M37" s="66" t="s">
        <v>151</v>
      </c>
      <c r="N37" s="66" t="s">
        <v>151</v>
      </c>
    </row>
    <row r="38" spans="3:14" x14ac:dyDescent="0.15">
      <c r="D38" s="162" t="s">
        <v>54</v>
      </c>
      <c r="E38" s="161" t="s">
        <v>151</v>
      </c>
      <c r="F38" s="161" t="s">
        <v>151</v>
      </c>
      <c r="G38" s="161" t="s">
        <v>151</v>
      </c>
      <c r="H38" s="161" t="s">
        <v>151</v>
      </c>
      <c r="I38" s="161" t="s">
        <v>151</v>
      </c>
      <c r="J38" s="161" t="s">
        <v>151</v>
      </c>
      <c r="K38" s="66" t="s">
        <v>151</v>
      </c>
      <c r="L38" s="66" t="s">
        <v>151</v>
      </c>
      <c r="M38" s="66" t="s">
        <v>151</v>
      </c>
      <c r="N38" s="66" t="s">
        <v>151</v>
      </c>
    </row>
    <row r="39" spans="3:14" ht="7.5" customHeight="1" x14ac:dyDescent="0.15">
      <c r="D39" s="162"/>
      <c r="E39" s="161"/>
      <c r="F39" s="161"/>
      <c r="G39" s="161"/>
      <c r="H39" s="161"/>
      <c r="I39" s="161"/>
      <c r="J39" s="161"/>
      <c r="K39" s="66"/>
      <c r="L39" s="66"/>
      <c r="M39" s="66"/>
      <c r="N39" s="66"/>
    </row>
    <row r="40" spans="3:14" x14ac:dyDescent="0.15">
      <c r="C40" s="93" t="s">
        <v>60</v>
      </c>
      <c r="D40" s="162" t="s">
        <v>53</v>
      </c>
      <c r="E40" s="161">
        <v>21</v>
      </c>
      <c r="F40" s="161" t="s">
        <v>151</v>
      </c>
      <c r="G40" s="161">
        <v>14</v>
      </c>
      <c r="H40" s="161" t="s">
        <v>151</v>
      </c>
      <c r="I40" s="161">
        <v>34</v>
      </c>
      <c r="J40" s="161" t="s">
        <v>151</v>
      </c>
      <c r="K40" s="66">
        <v>5</v>
      </c>
      <c r="L40" s="66" t="s">
        <v>151</v>
      </c>
      <c r="M40" s="66">
        <v>18</v>
      </c>
      <c r="N40" s="66" t="s">
        <v>151</v>
      </c>
    </row>
    <row r="41" spans="3:14" x14ac:dyDescent="0.15">
      <c r="D41" s="162" t="s">
        <v>54</v>
      </c>
      <c r="E41" s="161">
        <v>4407</v>
      </c>
      <c r="F41" s="161" t="s">
        <v>151</v>
      </c>
      <c r="G41" s="161">
        <v>4120</v>
      </c>
      <c r="H41" s="161" t="s">
        <v>151</v>
      </c>
      <c r="I41" s="161">
        <v>8064</v>
      </c>
      <c r="J41" s="161" t="s">
        <v>151</v>
      </c>
      <c r="K41" s="66">
        <v>468</v>
      </c>
      <c r="L41" s="66" t="s">
        <v>151</v>
      </c>
      <c r="M41" s="66">
        <v>4012.1559999999999</v>
      </c>
      <c r="N41" s="66" t="s">
        <v>151</v>
      </c>
    </row>
    <row r="42" spans="3:14" ht="7.5" customHeight="1" x14ac:dyDescent="0.15">
      <c r="D42" s="162"/>
      <c r="E42" s="161"/>
      <c r="F42" s="161"/>
      <c r="G42" s="161"/>
      <c r="H42" s="161"/>
      <c r="I42" s="161"/>
      <c r="J42" s="161"/>
      <c r="K42" s="66"/>
      <c r="L42" s="66"/>
      <c r="M42" s="66"/>
      <c r="N42" s="66"/>
    </row>
    <row r="43" spans="3:14" x14ac:dyDescent="0.15">
      <c r="C43" s="93" t="s">
        <v>61</v>
      </c>
      <c r="D43" s="162" t="s">
        <v>53</v>
      </c>
      <c r="E43" s="161" t="s">
        <v>151</v>
      </c>
      <c r="F43" s="161" t="s">
        <v>151</v>
      </c>
      <c r="G43" s="161" t="s">
        <v>151</v>
      </c>
      <c r="H43" s="161" t="s">
        <v>151</v>
      </c>
      <c r="I43" s="161" t="s">
        <v>151</v>
      </c>
      <c r="J43" s="161" t="s">
        <v>151</v>
      </c>
      <c r="K43" s="66" t="s">
        <v>151</v>
      </c>
      <c r="L43" s="66" t="s">
        <v>151</v>
      </c>
      <c r="M43" s="66" t="s">
        <v>151</v>
      </c>
      <c r="N43" s="66" t="s">
        <v>151</v>
      </c>
    </row>
    <row r="44" spans="3:14" x14ac:dyDescent="0.15">
      <c r="D44" s="162" t="s">
        <v>54</v>
      </c>
      <c r="E44" s="161" t="s">
        <v>151</v>
      </c>
      <c r="F44" s="161" t="s">
        <v>151</v>
      </c>
      <c r="G44" s="161" t="s">
        <v>151</v>
      </c>
      <c r="H44" s="161" t="s">
        <v>151</v>
      </c>
      <c r="I44" s="161" t="s">
        <v>151</v>
      </c>
      <c r="J44" s="161" t="s">
        <v>151</v>
      </c>
      <c r="K44" s="66" t="s">
        <v>151</v>
      </c>
      <c r="L44" s="66" t="s">
        <v>151</v>
      </c>
      <c r="M44" s="66" t="s">
        <v>151</v>
      </c>
      <c r="N44" s="66" t="s">
        <v>151</v>
      </c>
    </row>
    <row r="45" spans="3:14" ht="7.5" customHeight="1" x14ac:dyDescent="0.15">
      <c r="D45" s="162"/>
      <c r="E45" s="161"/>
      <c r="F45" s="161"/>
      <c r="G45" s="161"/>
      <c r="H45" s="161"/>
      <c r="I45" s="161"/>
      <c r="J45" s="161"/>
      <c r="K45" s="66"/>
      <c r="L45" s="66"/>
      <c r="M45" s="66"/>
      <c r="N45" s="66"/>
    </row>
    <row r="46" spans="3:14" x14ac:dyDescent="0.15">
      <c r="C46" s="93" t="s">
        <v>257</v>
      </c>
      <c r="D46" s="162" t="s">
        <v>53</v>
      </c>
      <c r="E46" s="161" t="s">
        <v>151</v>
      </c>
      <c r="F46" s="161" t="s">
        <v>151</v>
      </c>
      <c r="G46" s="161" t="s">
        <v>151</v>
      </c>
      <c r="H46" s="161" t="s">
        <v>151</v>
      </c>
      <c r="I46" s="161" t="s">
        <v>151</v>
      </c>
      <c r="J46" s="161" t="s">
        <v>151</v>
      </c>
      <c r="K46" s="66" t="s">
        <v>151</v>
      </c>
      <c r="L46" s="66" t="s">
        <v>151</v>
      </c>
      <c r="M46" s="66" t="s">
        <v>151</v>
      </c>
      <c r="N46" s="66" t="s">
        <v>151</v>
      </c>
    </row>
    <row r="47" spans="3:14" x14ac:dyDescent="0.15">
      <c r="C47" s="93" t="s">
        <v>258</v>
      </c>
      <c r="D47" s="162" t="s">
        <v>54</v>
      </c>
      <c r="E47" s="161" t="s">
        <v>151</v>
      </c>
      <c r="F47" s="161" t="s">
        <v>151</v>
      </c>
      <c r="G47" s="161" t="s">
        <v>151</v>
      </c>
      <c r="H47" s="161" t="s">
        <v>151</v>
      </c>
      <c r="I47" s="161" t="s">
        <v>151</v>
      </c>
      <c r="J47" s="161" t="s">
        <v>151</v>
      </c>
      <c r="K47" s="66" t="s">
        <v>151</v>
      </c>
      <c r="L47" s="66" t="s">
        <v>151</v>
      </c>
      <c r="M47" s="66" t="s">
        <v>151</v>
      </c>
      <c r="N47" s="66" t="s">
        <v>151</v>
      </c>
    </row>
    <row r="48" spans="3:14" ht="7.5" customHeight="1" x14ac:dyDescent="0.15">
      <c r="D48" s="162"/>
      <c r="E48" s="161"/>
      <c r="F48" s="161"/>
      <c r="G48" s="161"/>
      <c r="H48" s="161"/>
      <c r="I48" s="161"/>
      <c r="J48" s="161"/>
      <c r="K48" s="66"/>
      <c r="L48" s="66"/>
      <c r="M48" s="66"/>
      <c r="N48" s="66"/>
    </row>
    <row r="49" spans="2:14" x14ac:dyDescent="0.15">
      <c r="C49" s="93" t="s">
        <v>62</v>
      </c>
      <c r="D49" s="162" t="s">
        <v>53</v>
      </c>
      <c r="E49" s="161" t="s">
        <v>151</v>
      </c>
      <c r="F49" s="161" t="s">
        <v>151</v>
      </c>
      <c r="G49" s="161" t="s">
        <v>151</v>
      </c>
      <c r="H49" s="161" t="s">
        <v>151</v>
      </c>
      <c r="I49" s="161" t="s">
        <v>151</v>
      </c>
      <c r="J49" s="161" t="s">
        <v>151</v>
      </c>
      <c r="K49" s="66" t="s">
        <v>151</v>
      </c>
      <c r="L49" s="66" t="s">
        <v>151</v>
      </c>
      <c r="M49" s="66" t="s">
        <v>151</v>
      </c>
      <c r="N49" s="66" t="s">
        <v>151</v>
      </c>
    </row>
    <row r="50" spans="2:14" x14ac:dyDescent="0.15">
      <c r="D50" s="162" t="s">
        <v>54</v>
      </c>
      <c r="E50" s="161" t="s">
        <v>151</v>
      </c>
      <c r="F50" s="161" t="s">
        <v>151</v>
      </c>
      <c r="G50" s="161" t="s">
        <v>151</v>
      </c>
      <c r="H50" s="161" t="s">
        <v>151</v>
      </c>
      <c r="I50" s="161" t="s">
        <v>151</v>
      </c>
      <c r="J50" s="161" t="s">
        <v>151</v>
      </c>
      <c r="K50" s="66" t="s">
        <v>151</v>
      </c>
      <c r="L50" s="66" t="s">
        <v>151</v>
      </c>
      <c r="M50" s="66" t="s">
        <v>151</v>
      </c>
      <c r="N50" s="66" t="s">
        <v>151</v>
      </c>
    </row>
    <row r="51" spans="2:14" ht="7.5" customHeight="1" x14ac:dyDescent="0.15">
      <c r="D51" s="162"/>
      <c r="E51" s="161"/>
      <c r="F51" s="161"/>
      <c r="G51" s="161"/>
      <c r="H51" s="161"/>
      <c r="I51" s="161"/>
      <c r="J51" s="161"/>
      <c r="K51" s="66"/>
      <c r="L51" s="66"/>
      <c r="M51" s="66"/>
      <c r="N51" s="66"/>
    </row>
    <row r="52" spans="2:14" x14ac:dyDescent="0.15">
      <c r="B52" s="168" t="s">
        <v>73</v>
      </c>
      <c r="D52" s="162" t="s">
        <v>53</v>
      </c>
      <c r="E52" s="161">
        <v>1620</v>
      </c>
      <c r="F52" s="161" t="s">
        <v>151</v>
      </c>
      <c r="G52" s="161">
        <v>1567</v>
      </c>
      <c r="H52" s="161" t="s">
        <v>151</v>
      </c>
      <c r="I52" s="161">
        <v>1077</v>
      </c>
      <c r="J52" s="161" t="s">
        <v>151</v>
      </c>
      <c r="K52" s="66">
        <v>759</v>
      </c>
      <c r="L52" s="66" t="s">
        <v>151</v>
      </c>
      <c r="M52" s="66">
        <v>753</v>
      </c>
      <c r="N52" s="66" t="s">
        <v>151</v>
      </c>
    </row>
    <row r="53" spans="2:14" x14ac:dyDescent="0.15">
      <c r="D53" s="162" t="s">
        <v>54</v>
      </c>
      <c r="E53" s="161">
        <v>25100</v>
      </c>
      <c r="F53" s="161" t="s">
        <v>151</v>
      </c>
      <c r="G53" s="161">
        <v>14070</v>
      </c>
      <c r="H53" s="161" t="s">
        <v>151</v>
      </c>
      <c r="I53" s="161">
        <v>10884</v>
      </c>
      <c r="J53" s="161" t="s">
        <v>151</v>
      </c>
      <c r="K53" s="66">
        <v>9128</v>
      </c>
      <c r="L53" s="66" t="s">
        <v>151</v>
      </c>
      <c r="M53" s="66">
        <v>7022.0479999999989</v>
      </c>
      <c r="N53" s="66" t="s">
        <v>151</v>
      </c>
    </row>
    <row r="54" spans="2:14" ht="7.5" customHeight="1" x14ac:dyDescent="0.15">
      <c r="D54" s="162"/>
      <c r="E54" s="161"/>
      <c r="F54" s="161"/>
      <c r="G54" s="161"/>
      <c r="H54" s="161"/>
      <c r="I54" s="161"/>
      <c r="J54" s="161"/>
      <c r="K54" s="66"/>
      <c r="L54" s="66"/>
      <c r="M54" s="66"/>
      <c r="N54" s="66"/>
    </row>
    <row r="55" spans="2:14" x14ac:dyDescent="0.15">
      <c r="C55" s="93" t="s">
        <v>272</v>
      </c>
      <c r="D55" s="162" t="s">
        <v>53</v>
      </c>
      <c r="E55" s="161">
        <v>14</v>
      </c>
      <c r="F55" s="161" t="s">
        <v>151</v>
      </c>
      <c r="G55" s="161">
        <v>5</v>
      </c>
      <c r="H55" s="161" t="s">
        <v>151</v>
      </c>
      <c r="I55" s="161">
        <v>10</v>
      </c>
      <c r="J55" s="161" t="s">
        <v>151</v>
      </c>
      <c r="K55" s="66">
        <v>2</v>
      </c>
      <c r="L55" s="66" t="s">
        <v>151</v>
      </c>
      <c r="M55" s="66">
        <v>1</v>
      </c>
      <c r="N55" s="66" t="s">
        <v>151</v>
      </c>
    </row>
    <row r="56" spans="2:14" x14ac:dyDescent="0.15">
      <c r="C56" s="93" t="s">
        <v>273</v>
      </c>
      <c r="D56" s="162" t="s">
        <v>54</v>
      </c>
      <c r="E56" s="161">
        <v>11195</v>
      </c>
      <c r="F56" s="161" t="s">
        <v>151</v>
      </c>
      <c r="G56" s="161">
        <v>3367</v>
      </c>
      <c r="H56" s="161" t="s">
        <v>151</v>
      </c>
      <c r="I56" s="161">
        <v>3558</v>
      </c>
      <c r="J56" s="161" t="s">
        <v>151</v>
      </c>
      <c r="K56" s="66">
        <v>1623</v>
      </c>
      <c r="L56" s="66" t="s">
        <v>151</v>
      </c>
      <c r="M56" s="66">
        <v>2.625</v>
      </c>
      <c r="N56" s="66" t="s">
        <v>151</v>
      </c>
    </row>
    <row r="57" spans="2:14" ht="7.5" customHeight="1" x14ac:dyDescent="0.15">
      <c r="D57" s="162"/>
      <c r="E57" s="161"/>
      <c r="F57" s="161"/>
      <c r="G57" s="161"/>
      <c r="H57" s="161"/>
      <c r="I57" s="161"/>
      <c r="J57" s="161"/>
      <c r="K57" s="66"/>
      <c r="L57" s="66"/>
      <c r="M57" s="66"/>
      <c r="N57" s="66"/>
    </row>
    <row r="58" spans="2:14" x14ac:dyDescent="0.15">
      <c r="C58" s="93" t="s">
        <v>272</v>
      </c>
      <c r="D58" s="162" t="s">
        <v>53</v>
      </c>
      <c r="E58" s="161">
        <v>961</v>
      </c>
      <c r="F58" s="161" t="s">
        <v>151</v>
      </c>
      <c r="G58" s="161">
        <v>847</v>
      </c>
      <c r="H58" s="161" t="s">
        <v>151</v>
      </c>
      <c r="I58" s="161">
        <v>594</v>
      </c>
      <c r="J58" s="161" t="s">
        <v>151</v>
      </c>
      <c r="K58" s="66">
        <v>415</v>
      </c>
      <c r="L58" s="66" t="s">
        <v>151</v>
      </c>
      <c r="M58" s="66">
        <v>412</v>
      </c>
      <c r="N58" s="66" t="s">
        <v>151</v>
      </c>
    </row>
    <row r="59" spans="2:14" x14ac:dyDescent="0.15">
      <c r="C59" s="93" t="s">
        <v>274</v>
      </c>
      <c r="D59" s="162" t="s">
        <v>54</v>
      </c>
      <c r="E59" s="161">
        <v>6937</v>
      </c>
      <c r="F59" s="161" t="s">
        <v>151</v>
      </c>
      <c r="G59" s="161">
        <v>5867</v>
      </c>
      <c r="H59" s="161" t="s">
        <v>151</v>
      </c>
      <c r="I59" s="161">
        <v>3817</v>
      </c>
      <c r="J59" s="161" t="s">
        <v>151</v>
      </c>
      <c r="K59" s="66">
        <v>4100</v>
      </c>
      <c r="L59" s="66" t="s">
        <v>151</v>
      </c>
      <c r="M59" s="66">
        <v>4234.0089999999991</v>
      </c>
      <c r="N59" s="66" t="s">
        <v>151</v>
      </c>
    </row>
    <row r="60" spans="2:14" ht="7.5" customHeight="1" x14ac:dyDescent="0.15">
      <c r="D60" s="162"/>
      <c r="E60" s="161"/>
      <c r="F60" s="161"/>
      <c r="G60" s="161"/>
      <c r="H60" s="161"/>
      <c r="I60" s="161"/>
      <c r="J60" s="161"/>
      <c r="K60" s="66"/>
      <c r="L60" s="66"/>
      <c r="M60" s="66"/>
      <c r="N60" s="66"/>
    </row>
    <row r="61" spans="2:14" x14ac:dyDescent="0.15">
      <c r="C61" s="93" t="s">
        <v>72</v>
      </c>
      <c r="D61" s="162" t="s">
        <v>53</v>
      </c>
      <c r="E61" s="161">
        <v>201</v>
      </c>
      <c r="F61" s="161" t="s">
        <v>151</v>
      </c>
      <c r="G61" s="161">
        <v>163</v>
      </c>
      <c r="H61" s="161" t="s">
        <v>151</v>
      </c>
      <c r="I61" s="161">
        <v>100</v>
      </c>
      <c r="J61" s="161" t="s">
        <v>151</v>
      </c>
      <c r="K61" s="66">
        <v>91</v>
      </c>
      <c r="L61" s="66" t="s">
        <v>151</v>
      </c>
      <c r="M61" s="66">
        <v>88</v>
      </c>
      <c r="N61" s="66" t="s">
        <v>151</v>
      </c>
    </row>
    <row r="62" spans="2:14" x14ac:dyDescent="0.15">
      <c r="D62" s="162" t="s">
        <v>54</v>
      </c>
      <c r="E62" s="161">
        <v>1633</v>
      </c>
      <c r="F62" s="161" t="s">
        <v>151</v>
      </c>
      <c r="G62" s="161">
        <v>1477</v>
      </c>
      <c r="H62" s="161" t="s">
        <v>151</v>
      </c>
      <c r="I62" s="161">
        <v>842</v>
      </c>
      <c r="J62" s="161" t="s">
        <v>151</v>
      </c>
      <c r="K62" s="66">
        <v>917</v>
      </c>
      <c r="L62" s="66" t="s">
        <v>151</v>
      </c>
      <c r="M62" s="66">
        <v>1017.4950000000001</v>
      </c>
      <c r="N62" s="66" t="s">
        <v>151</v>
      </c>
    </row>
    <row r="63" spans="2:14" ht="7.5" customHeight="1" x14ac:dyDescent="0.15">
      <c r="D63" s="162"/>
      <c r="E63" s="161"/>
      <c r="F63" s="161"/>
      <c r="G63" s="161"/>
      <c r="H63" s="161"/>
      <c r="I63" s="161"/>
      <c r="J63" s="161"/>
      <c r="K63" s="66"/>
      <c r="L63" s="66"/>
      <c r="M63" s="66"/>
      <c r="N63" s="66"/>
    </row>
    <row r="64" spans="2:14" x14ac:dyDescent="0.15">
      <c r="C64" s="93" t="s">
        <v>55</v>
      </c>
      <c r="D64" s="162" t="s">
        <v>53</v>
      </c>
      <c r="E64" s="161">
        <v>580</v>
      </c>
      <c r="F64" s="161" t="s">
        <v>151</v>
      </c>
      <c r="G64" s="161">
        <v>507</v>
      </c>
      <c r="H64" s="161" t="s">
        <v>151</v>
      </c>
      <c r="I64" s="161">
        <v>325</v>
      </c>
      <c r="J64" s="161" t="s">
        <v>151</v>
      </c>
      <c r="K64" s="66">
        <v>225</v>
      </c>
      <c r="L64" s="66" t="s">
        <v>151</v>
      </c>
      <c r="M64" s="66">
        <v>240</v>
      </c>
      <c r="N64" s="66" t="s">
        <v>151</v>
      </c>
    </row>
    <row r="65" spans="3:14" x14ac:dyDescent="0.15">
      <c r="D65" s="162" t="s">
        <v>54</v>
      </c>
      <c r="E65" s="161">
        <v>3447</v>
      </c>
      <c r="F65" s="161" t="s">
        <v>151</v>
      </c>
      <c r="G65" s="161">
        <v>2599</v>
      </c>
      <c r="H65" s="161" t="s">
        <v>151</v>
      </c>
      <c r="I65" s="161">
        <v>1728</v>
      </c>
      <c r="J65" s="161" t="s">
        <v>151</v>
      </c>
      <c r="K65" s="66">
        <v>1261</v>
      </c>
      <c r="L65" s="66" t="s">
        <v>151</v>
      </c>
      <c r="M65" s="66">
        <v>1276.6850000000002</v>
      </c>
      <c r="N65" s="66" t="s">
        <v>151</v>
      </c>
    </row>
    <row r="66" spans="3:14" ht="7.5" customHeight="1" x14ac:dyDescent="0.15">
      <c r="D66" s="162"/>
      <c r="E66" s="161"/>
      <c r="F66" s="161"/>
      <c r="G66" s="161"/>
      <c r="H66" s="161"/>
      <c r="I66" s="161"/>
      <c r="J66" s="161"/>
      <c r="K66" s="66"/>
      <c r="L66" s="66"/>
      <c r="M66" s="66"/>
      <c r="N66" s="66"/>
    </row>
    <row r="67" spans="3:14" x14ac:dyDescent="0.15">
      <c r="C67" s="93" t="s">
        <v>56</v>
      </c>
      <c r="D67" s="162" t="s">
        <v>53</v>
      </c>
      <c r="E67" s="161">
        <v>51</v>
      </c>
      <c r="F67" s="161" t="s">
        <v>151</v>
      </c>
      <c r="G67" s="161">
        <v>32</v>
      </c>
      <c r="H67" s="161" t="s">
        <v>151</v>
      </c>
      <c r="I67" s="161">
        <v>36</v>
      </c>
      <c r="J67" s="161" t="s">
        <v>151</v>
      </c>
      <c r="K67" s="66">
        <v>14</v>
      </c>
      <c r="L67" s="66" t="s">
        <v>151</v>
      </c>
      <c r="M67" s="66">
        <v>7</v>
      </c>
      <c r="N67" s="66" t="s">
        <v>151</v>
      </c>
    </row>
    <row r="68" spans="3:14" x14ac:dyDescent="0.15">
      <c r="D68" s="162" t="s">
        <v>54</v>
      </c>
      <c r="E68" s="161">
        <v>316</v>
      </c>
      <c r="F68" s="161" t="s">
        <v>151</v>
      </c>
      <c r="G68" s="161">
        <v>130</v>
      </c>
      <c r="H68" s="161" t="s">
        <v>151</v>
      </c>
      <c r="I68" s="161">
        <v>217</v>
      </c>
      <c r="J68" s="161" t="s">
        <v>151</v>
      </c>
      <c r="K68" s="66">
        <v>31</v>
      </c>
      <c r="L68" s="66" t="s">
        <v>151</v>
      </c>
      <c r="M68" s="66">
        <v>21.783999999999999</v>
      </c>
      <c r="N68" s="66" t="s">
        <v>151</v>
      </c>
    </row>
    <row r="69" spans="3:14" ht="7.5" customHeight="1" x14ac:dyDescent="0.15">
      <c r="D69" s="162"/>
      <c r="E69" s="161"/>
      <c r="F69" s="161"/>
      <c r="G69" s="161"/>
      <c r="H69" s="161"/>
      <c r="I69" s="161"/>
      <c r="J69" s="161"/>
      <c r="K69" s="66"/>
      <c r="L69" s="66"/>
      <c r="M69" s="66"/>
      <c r="N69" s="66"/>
    </row>
    <row r="70" spans="3:14" x14ac:dyDescent="0.15">
      <c r="C70" s="93" t="s">
        <v>57</v>
      </c>
      <c r="D70" s="162" t="s">
        <v>53</v>
      </c>
      <c r="E70" s="77" t="s">
        <v>151</v>
      </c>
      <c r="F70" s="161" t="s">
        <v>151</v>
      </c>
      <c r="G70" s="77" t="s">
        <v>151</v>
      </c>
      <c r="H70" s="161" t="s">
        <v>151</v>
      </c>
      <c r="I70" s="161" t="s">
        <v>151</v>
      </c>
      <c r="J70" s="161" t="s">
        <v>151</v>
      </c>
      <c r="K70" s="66" t="s">
        <v>151</v>
      </c>
      <c r="L70" s="66" t="s">
        <v>151</v>
      </c>
      <c r="M70" s="66" t="s">
        <v>151</v>
      </c>
      <c r="N70" s="66" t="s">
        <v>151</v>
      </c>
    </row>
    <row r="71" spans="3:14" x14ac:dyDescent="0.15">
      <c r="D71" s="162" t="s">
        <v>54</v>
      </c>
      <c r="E71" s="77" t="s">
        <v>151</v>
      </c>
      <c r="F71" s="161" t="s">
        <v>151</v>
      </c>
      <c r="G71" s="77" t="s">
        <v>151</v>
      </c>
      <c r="H71" s="161" t="s">
        <v>151</v>
      </c>
      <c r="I71" s="161" t="s">
        <v>151</v>
      </c>
      <c r="J71" s="161" t="s">
        <v>151</v>
      </c>
      <c r="K71" s="66" t="s">
        <v>151</v>
      </c>
      <c r="L71" s="66" t="s">
        <v>151</v>
      </c>
      <c r="M71" s="66" t="s">
        <v>151</v>
      </c>
      <c r="N71" s="66" t="s">
        <v>151</v>
      </c>
    </row>
    <row r="72" spans="3:14" ht="7.5" customHeight="1" x14ac:dyDescent="0.15">
      <c r="D72" s="162"/>
      <c r="E72" s="77"/>
      <c r="F72" s="161"/>
      <c r="G72" s="77"/>
      <c r="H72" s="161"/>
      <c r="I72" s="77"/>
      <c r="J72" s="161"/>
      <c r="K72" s="66"/>
      <c r="L72" s="66"/>
      <c r="M72" s="66"/>
      <c r="N72" s="66"/>
    </row>
    <row r="73" spans="3:14" x14ac:dyDescent="0.15">
      <c r="C73" s="93" t="s">
        <v>58</v>
      </c>
      <c r="D73" s="162" t="s">
        <v>53</v>
      </c>
      <c r="E73" s="77">
        <v>12</v>
      </c>
      <c r="F73" s="161" t="s">
        <v>151</v>
      </c>
      <c r="G73" s="77">
        <v>12</v>
      </c>
      <c r="H73" s="161" t="s">
        <v>151</v>
      </c>
      <c r="I73" s="77">
        <v>12</v>
      </c>
      <c r="J73" s="161" t="s">
        <v>151</v>
      </c>
      <c r="K73" s="66">
        <v>12</v>
      </c>
      <c r="L73" s="66" t="s">
        <v>151</v>
      </c>
      <c r="M73" s="66">
        <v>5</v>
      </c>
      <c r="N73" s="66" t="s">
        <v>151</v>
      </c>
    </row>
    <row r="74" spans="3:14" x14ac:dyDescent="0.15">
      <c r="D74" s="162" t="s">
        <v>54</v>
      </c>
      <c r="E74" s="77">
        <v>1153</v>
      </c>
      <c r="F74" s="161" t="s">
        <v>151</v>
      </c>
      <c r="G74" s="77">
        <v>580</v>
      </c>
      <c r="H74" s="161" t="s">
        <v>151</v>
      </c>
      <c r="I74" s="77">
        <v>722</v>
      </c>
      <c r="J74" s="161" t="s">
        <v>151</v>
      </c>
      <c r="K74" s="66">
        <v>1445</v>
      </c>
      <c r="L74" s="66" t="s">
        <v>151</v>
      </c>
      <c r="M74" s="66">
        <v>469.45</v>
      </c>
      <c r="N74" s="66" t="s">
        <v>151</v>
      </c>
    </row>
    <row r="75" spans="3:14" ht="7.5" customHeight="1" x14ac:dyDescent="0.15">
      <c r="D75" s="162"/>
      <c r="E75" s="77"/>
      <c r="F75" s="161"/>
      <c r="G75" s="77"/>
      <c r="H75" s="161"/>
      <c r="I75" s="77"/>
      <c r="J75" s="161"/>
      <c r="K75" s="66"/>
      <c r="L75" s="66"/>
      <c r="M75" s="66"/>
      <c r="N75" s="66"/>
    </row>
    <row r="76" spans="3:14" x14ac:dyDescent="0.15">
      <c r="C76" s="93" t="s">
        <v>65</v>
      </c>
      <c r="D76" s="162" t="s">
        <v>53</v>
      </c>
      <c r="E76" s="77" t="s">
        <v>151</v>
      </c>
      <c r="F76" s="161" t="s">
        <v>151</v>
      </c>
      <c r="G76" s="161">
        <v>1</v>
      </c>
      <c r="H76" s="161" t="s">
        <v>151</v>
      </c>
      <c r="I76" s="161" t="s">
        <v>151</v>
      </c>
      <c r="J76" s="161" t="s">
        <v>151</v>
      </c>
      <c r="K76" s="66" t="s">
        <v>151</v>
      </c>
      <c r="L76" s="66" t="s">
        <v>151</v>
      </c>
      <c r="M76" s="66" t="s">
        <v>151</v>
      </c>
      <c r="N76" s="66" t="s">
        <v>151</v>
      </c>
    </row>
    <row r="77" spans="3:14" x14ac:dyDescent="0.15">
      <c r="D77" s="162" t="s">
        <v>54</v>
      </c>
      <c r="E77" s="77" t="s">
        <v>151</v>
      </c>
      <c r="F77" s="161" t="s">
        <v>151</v>
      </c>
      <c r="G77" s="161">
        <v>50</v>
      </c>
      <c r="H77" s="161" t="s">
        <v>151</v>
      </c>
      <c r="I77" s="161" t="s">
        <v>151</v>
      </c>
      <c r="J77" s="161" t="s">
        <v>151</v>
      </c>
      <c r="K77" s="66" t="s">
        <v>151</v>
      </c>
      <c r="L77" s="66" t="s">
        <v>151</v>
      </c>
      <c r="M77" s="66" t="s">
        <v>151</v>
      </c>
      <c r="N77" s="66" t="s">
        <v>151</v>
      </c>
    </row>
    <row r="78" spans="3:14" ht="7.5" customHeight="1" x14ac:dyDescent="0.15">
      <c r="D78" s="162"/>
      <c r="E78" s="161"/>
      <c r="F78" s="161"/>
      <c r="G78" s="161"/>
      <c r="H78" s="161"/>
      <c r="I78" s="161"/>
      <c r="J78" s="161"/>
      <c r="K78" s="66"/>
      <c r="L78" s="66"/>
      <c r="M78" s="66"/>
      <c r="N78" s="66"/>
    </row>
    <row r="79" spans="3:14" x14ac:dyDescent="0.15">
      <c r="C79" s="93" t="s">
        <v>183</v>
      </c>
      <c r="D79" s="162" t="s">
        <v>53</v>
      </c>
      <c r="E79" s="161">
        <v>1</v>
      </c>
      <c r="F79" s="161" t="s">
        <v>151</v>
      </c>
      <c r="G79" s="161" t="s">
        <v>151</v>
      </c>
      <c r="H79" s="161" t="s">
        <v>151</v>
      </c>
      <c r="I79" s="161" t="s">
        <v>151</v>
      </c>
      <c r="J79" s="161" t="s">
        <v>151</v>
      </c>
      <c r="K79" s="66" t="s">
        <v>151</v>
      </c>
      <c r="L79" s="66" t="s">
        <v>151</v>
      </c>
      <c r="M79" s="66" t="s">
        <v>151</v>
      </c>
      <c r="N79" s="66" t="s">
        <v>151</v>
      </c>
    </row>
    <row r="80" spans="3:14" x14ac:dyDescent="0.15">
      <c r="C80" s="93" t="s">
        <v>258</v>
      </c>
      <c r="D80" s="162" t="s">
        <v>54</v>
      </c>
      <c r="E80" s="161">
        <v>420</v>
      </c>
      <c r="F80" s="161" t="s">
        <v>151</v>
      </c>
      <c r="G80" s="161" t="s">
        <v>151</v>
      </c>
      <c r="H80" s="161" t="s">
        <v>151</v>
      </c>
      <c r="I80" s="161" t="s">
        <v>151</v>
      </c>
      <c r="J80" s="161" t="s">
        <v>151</v>
      </c>
      <c r="K80" s="66" t="s">
        <v>151</v>
      </c>
      <c r="L80" s="66" t="s">
        <v>151</v>
      </c>
      <c r="M80" s="66" t="s">
        <v>151</v>
      </c>
      <c r="N80" s="66" t="s">
        <v>151</v>
      </c>
    </row>
    <row r="81" spans="1:14" ht="7.5" customHeight="1" x14ac:dyDescent="0.15">
      <c r="D81" s="162"/>
      <c r="E81" s="161"/>
      <c r="F81" s="161"/>
      <c r="G81" s="161"/>
      <c r="H81" s="161"/>
      <c r="I81" s="161"/>
      <c r="J81" s="161"/>
      <c r="K81" s="66"/>
      <c r="L81" s="66"/>
      <c r="M81" s="66"/>
      <c r="N81" s="66"/>
    </row>
    <row r="82" spans="1:14" x14ac:dyDescent="0.15">
      <c r="A82" s="168" t="s">
        <v>66</v>
      </c>
      <c r="D82" s="162" t="s">
        <v>53</v>
      </c>
      <c r="E82" s="77" t="s">
        <v>151</v>
      </c>
      <c r="F82" s="161" t="s">
        <v>151</v>
      </c>
      <c r="G82" s="161" t="s">
        <v>151</v>
      </c>
      <c r="H82" s="161" t="s">
        <v>151</v>
      </c>
      <c r="I82" s="161" t="s">
        <v>151</v>
      </c>
      <c r="J82" s="161" t="s">
        <v>151</v>
      </c>
      <c r="K82" s="66" t="s">
        <v>151</v>
      </c>
      <c r="L82" s="66" t="s">
        <v>151</v>
      </c>
      <c r="M82" s="66" t="s">
        <v>151</v>
      </c>
      <c r="N82" s="66" t="s">
        <v>151</v>
      </c>
    </row>
    <row r="83" spans="1:14" x14ac:dyDescent="0.15">
      <c r="D83" s="162" t="s">
        <v>54</v>
      </c>
      <c r="E83" s="77" t="s">
        <v>151</v>
      </c>
      <c r="F83" s="161" t="s">
        <v>151</v>
      </c>
      <c r="G83" s="161" t="s">
        <v>151</v>
      </c>
      <c r="H83" s="161" t="s">
        <v>151</v>
      </c>
      <c r="I83" s="161" t="s">
        <v>151</v>
      </c>
      <c r="J83" s="161" t="s">
        <v>151</v>
      </c>
      <c r="K83" s="66" t="s">
        <v>151</v>
      </c>
      <c r="L83" s="66" t="s">
        <v>151</v>
      </c>
      <c r="M83" s="66" t="s">
        <v>151</v>
      </c>
      <c r="N83" s="66" t="s">
        <v>151</v>
      </c>
    </row>
    <row r="84" spans="1:14" ht="3.75" customHeight="1" x14ac:dyDescent="0.15">
      <c r="A84" s="163"/>
      <c r="B84" s="163"/>
      <c r="C84" s="163"/>
      <c r="D84" s="164"/>
      <c r="E84" s="5"/>
      <c r="F84" s="5"/>
      <c r="G84" s="5"/>
      <c r="H84" s="5"/>
      <c r="I84" s="5"/>
      <c r="J84" s="5"/>
      <c r="K84" s="169"/>
      <c r="L84" s="5"/>
      <c r="M84" s="169"/>
      <c r="N84" s="5"/>
    </row>
    <row r="85" spans="1:14" x14ac:dyDescent="0.15">
      <c r="A85" s="93" t="s">
        <v>225</v>
      </c>
    </row>
    <row r="86" spans="1:14" x14ac:dyDescent="0.15">
      <c r="A86" s="93" t="s">
        <v>207</v>
      </c>
    </row>
    <row r="87" spans="1:14" x14ac:dyDescent="0.15">
      <c r="C87" s="93" t="s">
        <v>397</v>
      </c>
    </row>
  </sheetData>
  <mergeCells count="6">
    <mergeCell ref="A3:D4"/>
    <mergeCell ref="I3:J3"/>
    <mergeCell ref="K3:L3"/>
    <mergeCell ref="M3:N3"/>
    <mergeCell ref="E3:F3"/>
    <mergeCell ref="G3:H3"/>
  </mergeCells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88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71"/>
  <sheetViews>
    <sheetView zoomScaleNormal="100" workbookViewId="0">
      <selection activeCell="O1" sqref="O1"/>
    </sheetView>
  </sheetViews>
  <sheetFormatPr defaultColWidth="9.140625" defaultRowHeight="11.25" x14ac:dyDescent="0.15"/>
  <cols>
    <col min="1" max="2" width="2.140625" style="7" customWidth="1"/>
    <col min="3" max="3" width="14.42578125" style="7" customWidth="1"/>
    <col min="4" max="4" width="10" style="8" customWidth="1"/>
    <col min="5" max="5" width="12.85546875" style="7" customWidth="1"/>
    <col min="6" max="6" width="11.5703125" style="7" customWidth="1"/>
    <col min="7" max="9" width="12.85546875" style="7" customWidth="1"/>
    <col min="10" max="10" width="10.140625" style="7" customWidth="1"/>
    <col min="11" max="11" width="11.5703125" style="7" customWidth="1"/>
    <col min="12" max="12" width="10.140625" style="7" customWidth="1"/>
    <col min="13" max="13" width="11.7109375" style="7" customWidth="1"/>
    <col min="14" max="14" width="10.140625" style="7" customWidth="1"/>
    <col min="15" max="15" width="11.85546875" style="7" customWidth="1"/>
    <col min="16" max="17" width="10.140625" style="7" customWidth="1"/>
    <col min="18" max="16384" width="9.140625" style="7"/>
  </cols>
  <sheetData>
    <row r="1" spans="1:9" s="6" customFormat="1" ht="17.25" x14ac:dyDescent="0.2">
      <c r="A1" s="85" t="s">
        <v>276</v>
      </c>
      <c r="D1" s="86"/>
    </row>
    <row r="2" spans="1:9" x14ac:dyDescent="0.15">
      <c r="H2" s="9"/>
      <c r="I2" s="9" t="s">
        <v>175</v>
      </c>
    </row>
    <row r="3" spans="1:9" ht="15" customHeight="1" x14ac:dyDescent="0.15">
      <c r="A3" s="224" t="s">
        <v>250</v>
      </c>
      <c r="B3" s="224"/>
      <c r="C3" s="224"/>
      <c r="D3" s="225"/>
      <c r="E3" s="211" t="s">
        <v>330</v>
      </c>
      <c r="F3" s="210" t="s">
        <v>338</v>
      </c>
      <c r="G3" s="210" t="s">
        <v>354</v>
      </c>
      <c r="H3" s="210" t="s">
        <v>359</v>
      </c>
      <c r="I3" s="210" t="s">
        <v>379</v>
      </c>
    </row>
    <row r="4" spans="1:9" ht="15" customHeight="1" x14ac:dyDescent="0.15">
      <c r="A4" s="7" t="s">
        <v>74</v>
      </c>
      <c r="D4" s="94"/>
      <c r="E4" s="77">
        <v>47</v>
      </c>
      <c r="F4" s="77">
        <v>47</v>
      </c>
      <c r="G4" s="77">
        <v>47</v>
      </c>
      <c r="H4" s="66">
        <v>47</v>
      </c>
      <c r="I4" s="66">
        <v>47</v>
      </c>
    </row>
    <row r="5" spans="1:9" ht="7.5" customHeight="1" x14ac:dyDescent="0.15">
      <c r="D5" s="94"/>
      <c r="E5" s="77"/>
      <c r="F5" s="77"/>
      <c r="G5" s="77"/>
      <c r="H5" s="66"/>
      <c r="I5" s="66"/>
    </row>
    <row r="6" spans="1:9" x14ac:dyDescent="0.15">
      <c r="A6" s="7" t="s">
        <v>52</v>
      </c>
      <c r="D6" s="94"/>
      <c r="E6" s="77">
        <v>1320776</v>
      </c>
      <c r="F6" s="77">
        <v>1271721</v>
      </c>
      <c r="G6" s="77">
        <v>1233258</v>
      </c>
      <c r="H6" s="66">
        <v>1219211</v>
      </c>
      <c r="I6" s="66">
        <v>1185020</v>
      </c>
    </row>
    <row r="7" spans="1:9" ht="7.5" customHeight="1" x14ac:dyDescent="0.15">
      <c r="D7" s="94"/>
      <c r="E7" s="77"/>
      <c r="F7" s="77"/>
      <c r="G7" s="77"/>
      <c r="H7" s="66"/>
      <c r="I7" s="66"/>
    </row>
    <row r="8" spans="1:9" x14ac:dyDescent="0.15">
      <c r="A8" s="7" t="s">
        <v>173</v>
      </c>
      <c r="D8" s="94" t="s">
        <v>124</v>
      </c>
      <c r="E8" s="77">
        <v>132170305</v>
      </c>
      <c r="F8" s="77">
        <v>125048900</v>
      </c>
      <c r="G8" s="77">
        <v>124424974</v>
      </c>
      <c r="H8" s="66">
        <v>123276479</v>
      </c>
      <c r="I8" s="66">
        <v>125385069</v>
      </c>
    </row>
    <row r="9" spans="1:9" x14ac:dyDescent="0.15">
      <c r="D9" s="94" t="s">
        <v>188</v>
      </c>
      <c r="E9" s="77">
        <v>124864689</v>
      </c>
      <c r="F9" s="77">
        <v>118777027</v>
      </c>
      <c r="G9" s="77">
        <v>118173963</v>
      </c>
      <c r="H9" s="66">
        <v>117837553</v>
      </c>
      <c r="I9" s="66">
        <v>120224784</v>
      </c>
    </row>
    <row r="10" spans="1:9" ht="7.5" customHeight="1" x14ac:dyDescent="0.15">
      <c r="D10" s="94"/>
      <c r="E10" s="77"/>
      <c r="F10" s="77"/>
      <c r="G10" s="77"/>
      <c r="H10" s="66"/>
      <c r="I10" s="66"/>
    </row>
    <row r="11" spans="1:9" x14ac:dyDescent="0.15">
      <c r="A11" s="7" t="s">
        <v>69</v>
      </c>
      <c r="D11" s="94"/>
      <c r="E11" s="77"/>
      <c r="F11" s="77"/>
      <c r="G11" s="77"/>
      <c r="H11" s="66"/>
      <c r="I11" s="66"/>
    </row>
    <row r="12" spans="1:9" x14ac:dyDescent="0.15">
      <c r="B12" s="7" t="s">
        <v>75</v>
      </c>
      <c r="D12" s="94" t="s">
        <v>53</v>
      </c>
      <c r="E12" s="77">
        <v>23463764</v>
      </c>
      <c r="F12" s="77">
        <v>22783310</v>
      </c>
      <c r="G12" s="77">
        <v>22287877</v>
      </c>
      <c r="H12" s="66">
        <v>20225343</v>
      </c>
      <c r="I12" s="66">
        <v>21218870</v>
      </c>
    </row>
    <row r="13" spans="1:9" x14ac:dyDescent="0.15">
      <c r="D13" s="94" t="s">
        <v>76</v>
      </c>
      <c r="E13" s="77">
        <v>496599920</v>
      </c>
      <c r="F13" s="77">
        <v>484278289</v>
      </c>
      <c r="G13" s="77">
        <v>480871392</v>
      </c>
      <c r="H13" s="66">
        <v>459910422</v>
      </c>
      <c r="I13" s="66">
        <v>483239797</v>
      </c>
    </row>
    <row r="14" spans="1:9" ht="7.5" customHeight="1" x14ac:dyDescent="0.15">
      <c r="D14" s="94"/>
      <c r="E14" s="77"/>
      <c r="F14" s="77"/>
      <c r="G14" s="77"/>
      <c r="H14" s="66"/>
      <c r="I14" s="66"/>
    </row>
    <row r="15" spans="1:9" x14ac:dyDescent="0.15">
      <c r="B15" s="7" t="s">
        <v>380</v>
      </c>
      <c r="D15" s="94"/>
      <c r="E15" s="77"/>
      <c r="F15" s="77"/>
      <c r="G15" s="77"/>
      <c r="H15" s="66"/>
      <c r="I15" s="66"/>
    </row>
    <row r="16" spans="1:9" x14ac:dyDescent="0.15">
      <c r="C16" s="7" t="s">
        <v>150</v>
      </c>
      <c r="D16" s="94" t="s">
        <v>53</v>
      </c>
      <c r="E16" s="77">
        <v>22719018</v>
      </c>
      <c r="F16" s="77">
        <v>22089871</v>
      </c>
      <c r="G16" s="77">
        <v>21624955</v>
      </c>
      <c r="H16" s="66">
        <v>19652505</v>
      </c>
      <c r="I16" s="66">
        <v>20626422</v>
      </c>
    </row>
    <row r="17" spans="3:9" x14ac:dyDescent="0.15">
      <c r="D17" s="94" t="s">
        <v>76</v>
      </c>
      <c r="E17" s="77">
        <v>490131963</v>
      </c>
      <c r="F17" s="77">
        <v>478316063</v>
      </c>
      <c r="G17" s="77">
        <v>475189165</v>
      </c>
      <c r="H17" s="66">
        <v>454834727</v>
      </c>
      <c r="I17" s="66">
        <v>478049862</v>
      </c>
    </row>
    <row r="18" spans="3:9" ht="7.5" customHeight="1" x14ac:dyDescent="0.15">
      <c r="D18" s="94"/>
      <c r="E18" s="77"/>
      <c r="F18" s="77"/>
      <c r="G18" s="77"/>
      <c r="H18" s="66"/>
      <c r="I18" s="66"/>
    </row>
    <row r="19" spans="3:9" x14ac:dyDescent="0.15">
      <c r="C19" s="7" t="s">
        <v>272</v>
      </c>
      <c r="D19" s="94" t="s">
        <v>53</v>
      </c>
      <c r="E19" s="77">
        <v>313648</v>
      </c>
      <c r="F19" s="77">
        <v>302514</v>
      </c>
      <c r="G19" s="77">
        <v>294834</v>
      </c>
      <c r="H19" s="66">
        <v>272828</v>
      </c>
      <c r="I19" s="66">
        <v>270276</v>
      </c>
    </row>
    <row r="20" spans="3:9" x14ac:dyDescent="0.15">
      <c r="C20" s="7" t="s">
        <v>273</v>
      </c>
      <c r="D20" s="94" t="s">
        <v>76</v>
      </c>
      <c r="E20" s="77">
        <v>177098899</v>
      </c>
      <c r="F20" s="77">
        <v>174375929</v>
      </c>
      <c r="G20" s="77">
        <v>172659427</v>
      </c>
      <c r="H20" s="66">
        <v>165390525</v>
      </c>
      <c r="I20" s="66">
        <v>170614412</v>
      </c>
    </row>
    <row r="21" spans="3:9" ht="7.5" customHeight="1" x14ac:dyDescent="0.15">
      <c r="D21" s="94"/>
      <c r="E21" s="77"/>
      <c r="F21" s="77"/>
      <c r="G21" s="77"/>
      <c r="H21" s="66"/>
      <c r="I21" s="66"/>
    </row>
    <row r="22" spans="3:9" x14ac:dyDescent="0.15">
      <c r="C22" s="7" t="s">
        <v>272</v>
      </c>
      <c r="D22" s="94" t="s">
        <v>53</v>
      </c>
      <c r="E22" s="77">
        <v>12006551</v>
      </c>
      <c r="F22" s="77">
        <v>11639532</v>
      </c>
      <c r="G22" s="77">
        <v>11326501</v>
      </c>
      <c r="H22" s="66">
        <v>10234574</v>
      </c>
      <c r="I22" s="66">
        <v>10728134</v>
      </c>
    </row>
    <row r="23" spans="3:9" x14ac:dyDescent="0.15">
      <c r="C23" s="7" t="s">
        <v>274</v>
      </c>
      <c r="D23" s="94" t="s">
        <v>76</v>
      </c>
      <c r="E23" s="77">
        <v>174194400</v>
      </c>
      <c r="F23" s="77">
        <v>171316912</v>
      </c>
      <c r="G23" s="77">
        <v>169957709</v>
      </c>
      <c r="H23" s="66">
        <v>160681313</v>
      </c>
      <c r="I23" s="66">
        <v>172824226</v>
      </c>
    </row>
    <row r="24" spans="3:9" ht="7.5" customHeight="1" x14ac:dyDescent="0.15">
      <c r="D24" s="94"/>
      <c r="E24" s="77"/>
      <c r="F24" s="77"/>
      <c r="G24" s="77"/>
      <c r="H24" s="66"/>
      <c r="I24" s="66"/>
    </row>
    <row r="25" spans="3:9" x14ac:dyDescent="0.15">
      <c r="C25" s="7" t="s">
        <v>381</v>
      </c>
      <c r="D25" s="94" t="s">
        <v>53</v>
      </c>
      <c r="E25" s="77">
        <v>2748060</v>
      </c>
      <c r="F25" s="77">
        <v>2682879</v>
      </c>
      <c r="G25" s="77">
        <v>2679690</v>
      </c>
      <c r="H25" s="66">
        <v>2376358</v>
      </c>
      <c r="I25" s="66">
        <v>2532729</v>
      </c>
    </row>
    <row r="26" spans="3:9" x14ac:dyDescent="0.15">
      <c r="D26" s="94" t="s">
        <v>76</v>
      </c>
      <c r="E26" s="77">
        <v>37049434</v>
      </c>
      <c r="F26" s="77">
        <v>36210910</v>
      </c>
      <c r="G26" s="77">
        <v>35711386</v>
      </c>
      <c r="H26" s="66">
        <v>33726926</v>
      </c>
      <c r="I26" s="66">
        <v>35624573</v>
      </c>
    </row>
    <row r="27" spans="3:9" ht="7.5" customHeight="1" x14ac:dyDescent="0.15">
      <c r="D27" s="94"/>
      <c r="E27" s="77"/>
      <c r="F27" s="77"/>
      <c r="G27" s="77"/>
      <c r="H27" s="66"/>
      <c r="I27" s="66"/>
    </row>
    <row r="28" spans="3:9" x14ac:dyDescent="0.15">
      <c r="C28" s="7" t="s">
        <v>382</v>
      </c>
      <c r="D28" s="94" t="s">
        <v>53</v>
      </c>
      <c r="E28" s="77">
        <v>7612529</v>
      </c>
      <c r="F28" s="77">
        <v>7421556</v>
      </c>
      <c r="G28" s="77">
        <v>7275426</v>
      </c>
      <c r="H28" s="66">
        <v>6712753</v>
      </c>
      <c r="I28" s="66">
        <v>7029581</v>
      </c>
    </row>
    <row r="29" spans="3:9" x14ac:dyDescent="0.15">
      <c r="D29" s="94" t="s">
        <v>76</v>
      </c>
      <c r="E29" s="77">
        <v>90576292</v>
      </c>
      <c r="F29" s="77">
        <v>85089729</v>
      </c>
      <c r="G29" s="77">
        <v>85322319</v>
      </c>
      <c r="H29" s="66">
        <v>83221282</v>
      </c>
      <c r="I29" s="66">
        <v>86422741</v>
      </c>
    </row>
    <row r="30" spans="3:9" ht="7.5" customHeight="1" x14ac:dyDescent="0.15">
      <c r="D30" s="94"/>
      <c r="E30" s="77"/>
      <c r="F30" s="77"/>
      <c r="G30" s="77"/>
      <c r="H30" s="66"/>
      <c r="I30" s="66"/>
    </row>
    <row r="31" spans="3:9" ht="22.5" x14ac:dyDescent="0.15">
      <c r="C31" s="102" t="s">
        <v>187</v>
      </c>
      <c r="D31" s="94" t="s">
        <v>53</v>
      </c>
      <c r="E31" s="77">
        <v>299265</v>
      </c>
      <c r="F31" s="77">
        <v>289124</v>
      </c>
      <c r="G31" s="77">
        <v>281755</v>
      </c>
      <c r="H31" s="66">
        <v>255098</v>
      </c>
      <c r="I31" s="66">
        <v>255338</v>
      </c>
    </row>
    <row r="32" spans="3:9" x14ac:dyDescent="0.15">
      <c r="C32" s="7" t="s">
        <v>383</v>
      </c>
      <c r="D32" s="94" t="s">
        <v>76</v>
      </c>
      <c r="E32" s="77">
        <v>8335698</v>
      </c>
      <c r="F32" s="77">
        <v>8034111</v>
      </c>
      <c r="G32" s="77">
        <v>7863255</v>
      </c>
      <c r="H32" s="66">
        <v>7427133</v>
      </c>
      <c r="I32" s="66">
        <v>7269403</v>
      </c>
    </row>
    <row r="33" spans="2:9" ht="7.5" customHeight="1" x14ac:dyDescent="0.15">
      <c r="D33" s="94"/>
      <c r="E33" s="77"/>
      <c r="F33" s="77"/>
      <c r="G33" s="77"/>
      <c r="H33" s="66"/>
      <c r="I33" s="66"/>
    </row>
    <row r="34" spans="2:9" x14ac:dyDescent="0.15">
      <c r="C34" s="7" t="s">
        <v>384</v>
      </c>
      <c r="D34" s="94" t="s">
        <v>53</v>
      </c>
      <c r="E34" s="77">
        <v>38230</v>
      </c>
      <c r="F34" s="77">
        <v>43390</v>
      </c>
      <c r="G34" s="77">
        <v>48504</v>
      </c>
      <c r="H34" s="66">
        <v>55992</v>
      </c>
      <c r="I34" s="66">
        <v>65702</v>
      </c>
    </row>
    <row r="35" spans="2:9" x14ac:dyDescent="0.15">
      <c r="D35" s="94" t="s">
        <v>76</v>
      </c>
      <c r="E35" s="77">
        <v>2877240</v>
      </c>
      <c r="F35" s="77">
        <v>3288473</v>
      </c>
      <c r="G35" s="77">
        <v>3675069</v>
      </c>
      <c r="H35" s="66">
        <v>4387547</v>
      </c>
      <c r="I35" s="66">
        <v>5294508</v>
      </c>
    </row>
    <row r="36" spans="2:9" ht="7.5" customHeight="1" x14ac:dyDescent="0.15">
      <c r="D36" s="94"/>
      <c r="E36" s="77"/>
      <c r="F36" s="77"/>
      <c r="G36" s="77"/>
      <c r="H36" s="66"/>
      <c r="I36" s="66"/>
    </row>
    <row r="37" spans="2:9" x14ac:dyDescent="0.15">
      <c r="C37" s="7" t="s">
        <v>385</v>
      </c>
      <c r="D37" s="94" t="s">
        <v>53</v>
      </c>
      <c r="E37" s="77" t="s">
        <v>151</v>
      </c>
      <c r="F37" s="77" t="s">
        <v>151</v>
      </c>
      <c r="G37" s="77" t="s">
        <v>151</v>
      </c>
      <c r="H37" s="66" t="s">
        <v>151</v>
      </c>
      <c r="I37" s="66" t="s">
        <v>386</v>
      </c>
    </row>
    <row r="38" spans="2:9" x14ac:dyDescent="0.15">
      <c r="D38" s="94" t="s">
        <v>76</v>
      </c>
      <c r="E38" s="77" t="s">
        <v>151</v>
      </c>
      <c r="F38" s="77" t="s">
        <v>151</v>
      </c>
      <c r="G38" s="77" t="s">
        <v>151</v>
      </c>
      <c r="H38" s="66" t="s">
        <v>151</v>
      </c>
      <c r="I38" s="66" t="s">
        <v>386</v>
      </c>
    </row>
    <row r="39" spans="2:9" ht="7.5" customHeight="1" x14ac:dyDescent="0.15">
      <c r="D39" s="94"/>
      <c r="E39" s="77"/>
      <c r="F39" s="77"/>
      <c r="G39" s="77"/>
      <c r="H39" s="66"/>
      <c r="I39" s="66"/>
    </row>
    <row r="40" spans="2:9" x14ac:dyDescent="0.15">
      <c r="B40" s="7" t="s">
        <v>261</v>
      </c>
      <c r="D40" s="94"/>
      <c r="E40" s="77"/>
      <c r="F40" s="77"/>
      <c r="G40" s="77"/>
      <c r="H40" s="66"/>
      <c r="I40" s="66"/>
    </row>
    <row r="41" spans="2:9" x14ac:dyDescent="0.15">
      <c r="C41" s="7" t="s">
        <v>150</v>
      </c>
      <c r="D41" s="94" t="s">
        <v>53</v>
      </c>
      <c r="E41" s="77">
        <v>744719</v>
      </c>
      <c r="F41" s="77">
        <v>693424</v>
      </c>
      <c r="G41" s="77">
        <v>662901</v>
      </c>
      <c r="H41" s="66">
        <v>570541</v>
      </c>
      <c r="I41" s="66">
        <v>590281</v>
      </c>
    </row>
    <row r="42" spans="2:9" x14ac:dyDescent="0.15">
      <c r="D42" s="94" t="s">
        <v>76</v>
      </c>
      <c r="E42" s="77">
        <v>6459604</v>
      </c>
      <c r="F42" s="77">
        <v>5961825</v>
      </c>
      <c r="G42" s="77">
        <v>5678785</v>
      </c>
      <c r="H42" s="66">
        <v>5075361</v>
      </c>
      <c r="I42" s="66">
        <v>5189646</v>
      </c>
    </row>
    <row r="43" spans="2:9" ht="7.5" customHeight="1" x14ac:dyDescent="0.15">
      <c r="D43" s="94"/>
      <c r="E43" s="77"/>
      <c r="F43" s="77"/>
      <c r="G43" s="77"/>
      <c r="H43" s="66"/>
      <c r="I43" s="66"/>
    </row>
    <row r="44" spans="2:9" x14ac:dyDescent="0.15">
      <c r="C44" s="7" t="s">
        <v>272</v>
      </c>
      <c r="D44" s="94" t="s">
        <v>53</v>
      </c>
      <c r="E44" s="77">
        <v>15869</v>
      </c>
      <c r="F44" s="77">
        <v>15808</v>
      </c>
      <c r="G44" s="77">
        <v>18005</v>
      </c>
      <c r="H44" s="66">
        <v>17438</v>
      </c>
      <c r="I44" s="66">
        <v>15967</v>
      </c>
    </row>
    <row r="45" spans="2:9" x14ac:dyDescent="0.15">
      <c r="D45" s="94" t="s">
        <v>76</v>
      </c>
      <c r="E45" s="77">
        <v>287619</v>
      </c>
      <c r="F45" s="77">
        <v>288163</v>
      </c>
      <c r="G45" s="77">
        <v>292823</v>
      </c>
      <c r="H45" s="66">
        <v>315429</v>
      </c>
      <c r="I45" s="66">
        <v>309854</v>
      </c>
    </row>
    <row r="46" spans="2:9" ht="7.5" customHeight="1" x14ac:dyDescent="0.15">
      <c r="D46" s="94"/>
      <c r="E46" s="77"/>
      <c r="F46" s="77"/>
      <c r="G46" s="77"/>
      <c r="H46" s="66"/>
      <c r="I46" s="66"/>
    </row>
    <row r="47" spans="2:9" x14ac:dyDescent="0.15">
      <c r="C47" s="7" t="s">
        <v>385</v>
      </c>
      <c r="D47" s="94" t="s">
        <v>53</v>
      </c>
      <c r="E47" s="77">
        <v>728850</v>
      </c>
      <c r="F47" s="77">
        <v>677616</v>
      </c>
      <c r="G47" s="77">
        <v>644896</v>
      </c>
      <c r="H47" s="66">
        <v>553103</v>
      </c>
      <c r="I47" s="66">
        <v>574314</v>
      </c>
    </row>
    <row r="48" spans="2:9" x14ac:dyDescent="0.15">
      <c r="D48" s="94" t="s">
        <v>76</v>
      </c>
      <c r="E48" s="77">
        <v>6171985</v>
      </c>
      <c r="F48" s="77">
        <v>5673661</v>
      </c>
      <c r="G48" s="77">
        <v>5385962</v>
      </c>
      <c r="H48" s="66">
        <v>4759931</v>
      </c>
      <c r="I48" s="66">
        <v>4879792</v>
      </c>
    </row>
    <row r="49" spans="2:9" ht="7.5" customHeight="1" x14ac:dyDescent="0.15">
      <c r="D49" s="94"/>
      <c r="E49" s="77"/>
      <c r="F49" s="77"/>
      <c r="G49" s="77"/>
      <c r="H49" s="66"/>
      <c r="I49" s="66"/>
    </row>
    <row r="50" spans="2:9" x14ac:dyDescent="0.15">
      <c r="B50" s="7" t="s">
        <v>59</v>
      </c>
      <c r="D50" s="94" t="s">
        <v>53</v>
      </c>
      <c r="E50" s="77">
        <v>27</v>
      </c>
      <c r="F50" s="77">
        <v>15</v>
      </c>
      <c r="G50" s="77">
        <v>21</v>
      </c>
      <c r="H50" s="66">
        <v>11</v>
      </c>
      <c r="I50" s="66">
        <v>11</v>
      </c>
    </row>
    <row r="51" spans="2:9" x14ac:dyDescent="0.15">
      <c r="D51" s="94" t="s">
        <v>54</v>
      </c>
      <c r="E51" s="77">
        <v>8352</v>
      </c>
      <c r="F51" s="77">
        <v>401</v>
      </c>
      <c r="G51" s="77">
        <v>3441</v>
      </c>
      <c r="H51" s="66">
        <v>335</v>
      </c>
      <c r="I51" s="66">
        <v>289</v>
      </c>
    </row>
    <row r="52" spans="2:9" ht="7.5" customHeight="1" x14ac:dyDescent="0.15">
      <c r="D52" s="94"/>
      <c r="E52" s="77"/>
      <c r="F52" s="77"/>
      <c r="G52" s="77"/>
      <c r="H52" s="66"/>
      <c r="I52" s="66"/>
    </row>
    <row r="53" spans="2:9" x14ac:dyDescent="0.15">
      <c r="B53" s="7" t="s">
        <v>174</v>
      </c>
      <c r="D53" s="94" t="s">
        <v>53</v>
      </c>
      <c r="E53" s="77">
        <v>865207</v>
      </c>
      <c r="F53" s="77">
        <v>857372</v>
      </c>
      <c r="G53" s="77">
        <v>888219</v>
      </c>
      <c r="H53" s="66">
        <v>903364</v>
      </c>
      <c r="I53" s="66">
        <v>943861</v>
      </c>
    </row>
    <row r="54" spans="2:9" x14ac:dyDescent="0.15">
      <c r="D54" s="94" t="s">
        <v>54</v>
      </c>
      <c r="E54" s="77">
        <v>49151516</v>
      </c>
      <c r="F54" s="77">
        <v>49453057</v>
      </c>
      <c r="G54" s="77">
        <v>49943757</v>
      </c>
      <c r="H54" s="66">
        <v>49606866</v>
      </c>
      <c r="I54" s="66">
        <v>51685146</v>
      </c>
    </row>
    <row r="55" spans="2:9" ht="7.5" customHeight="1" x14ac:dyDescent="0.15">
      <c r="D55" s="94"/>
      <c r="E55" s="77"/>
      <c r="F55" s="77"/>
      <c r="G55" s="77"/>
      <c r="H55" s="66"/>
      <c r="I55" s="66"/>
    </row>
    <row r="56" spans="2:9" x14ac:dyDescent="0.15">
      <c r="B56" s="7" t="s">
        <v>387</v>
      </c>
      <c r="D56" s="94"/>
      <c r="E56" s="77"/>
      <c r="F56" s="77"/>
      <c r="G56" s="77"/>
      <c r="H56" s="66"/>
      <c r="I56" s="66"/>
    </row>
    <row r="57" spans="2:9" x14ac:dyDescent="0.15">
      <c r="C57" s="7" t="s">
        <v>150</v>
      </c>
      <c r="D57" s="94" t="s">
        <v>53</v>
      </c>
      <c r="E57" s="77">
        <v>60074</v>
      </c>
      <c r="F57" s="77">
        <v>60649</v>
      </c>
      <c r="G57" s="77">
        <v>61086</v>
      </c>
      <c r="H57" s="66">
        <v>62003</v>
      </c>
      <c r="I57" s="66">
        <v>63657</v>
      </c>
    </row>
    <row r="58" spans="2:9" x14ac:dyDescent="0.15">
      <c r="D58" s="94" t="s">
        <v>54</v>
      </c>
      <c r="E58" s="77">
        <v>3006982</v>
      </c>
      <c r="F58" s="77">
        <v>2764830</v>
      </c>
      <c r="G58" s="77">
        <v>2647768</v>
      </c>
      <c r="H58" s="66">
        <v>2491398</v>
      </c>
      <c r="I58" s="66">
        <v>2482957</v>
      </c>
    </row>
    <row r="59" spans="2:9" ht="7.5" customHeight="1" x14ac:dyDescent="0.15">
      <c r="D59" s="94"/>
      <c r="E59" s="77"/>
      <c r="F59" s="77"/>
      <c r="G59" s="77"/>
      <c r="H59" s="66"/>
      <c r="I59" s="66"/>
    </row>
    <row r="60" spans="2:9" x14ac:dyDescent="0.15">
      <c r="C60" s="7" t="s">
        <v>388</v>
      </c>
      <c r="D60" s="94" t="s">
        <v>53</v>
      </c>
      <c r="E60" s="77">
        <v>5419</v>
      </c>
      <c r="F60" s="77">
        <v>4972</v>
      </c>
      <c r="G60" s="77">
        <v>4620</v>
      </c>
      <c r="H60" s="66">
        <v>4149</v>
      </c>
      <c r="I60" s="66">
        <v>4042</v>
      </c>
    </row>
    <row r="61" spans="2:9" x14ac:dyDescent="0.15">
      <c r="D61" s="94" t="s">
        <v>54</v>
      </c>
      <c r="E61" s="77">
        <v>2220136</v>
      </c>
      <c r="F61" s="77">
        <v>2025946</v>
      </c>
      <c r="G61" s="77">
        <v>1913874</v>
      </c>
      <c r="H61" s="66">
        <v>1720114</v>
      </c>
      <c r="I61" s="66">
        <v>1677293</v>
      </c>
    </row>
    <row r="62" spans="2:9" ht="7.5" customHeight="1" x14ac:dyDescent="0.15">
      <c r="D62" s="94"/>
      <c r="E62" s="77"/>
      <c r="F62" s="77"/>
      <c r="G62" s="77"/>
      <c r="H62" s="66"/>
      <c r="I62" s="66"/>
    </row>
    <row r="63" spans="2:9" x14ac:dyDescent="0.15">
      <c r="C63" s="7" t="s">
        <v>389</v>
      </c>
      <c r="D63" s="94" t="s">
        <v>53</v>
      </c>
      <c r="E63" s="77">
        <v>7511</v>
      </c>
      <c r="F63" s="77">
        <v>6967</v>
      </c>
      <c r="G63" s="77">
        <v>7037</v>
      </c>
      <c r="H63" s="66">
        <v>7151</v>
      </c>
      <c r="I63" s="66">
        <v>7518</v>
      </c>
    </row>
    <row r="64" spans="2:9" x14ac:dyDescent="0.15">
      <c r="D64" s="94" t="s">
        <v>54</v>
      </c>
      <c r="E64" s="77">
        <v>368350</v>
      </c>
      <c r="F64" s="77">
        <v>345300</v>
      </c>
      <c r="G64" s="77">
        <v>350410</v>
      </c>
      <c r="H64" s="66">
        <v>356210</v>
      </c>
      <c r="I64" s="66">
        <v>385880</v>
      </c>
    </row>
    <row r="65" spans="1:9" ht="7.5" customHeight="1" x14ac:dyDescent="0.15">
      <c r="D65" s="94"/>
      <c r="E65" s="77"/>
      <c r="F65" s="77"/>
      <c r="G65" s="77"/>
      <c r="H65" s="66"/>
      <c r="I65" s="66"/>
    </row>
    <row r="66" spans="1:9" x14ac:dyDescent="0.15">
      <c r="C66" s="7" t="s">
        <v>385</v>
      </c>
      <c r="D66" s="94" t="s">
        <v>53</v>
      </c>
      <c r="E66" s="77">
        <v>47144</v>
      </c>
      <c r="F66" s="77">
        <v>48710</v>
      </c>
      <c r="G66" s="77">
        <v>49429</v>
      </c>
      <c r="H66" s="66">
        <v>50703</v>
      </c>
      <c r="I66" s="66">
        <v>52097</v>
      </c>
    </row>
    <row r="67" spans="1:9" x14ac:dyDescent="0.15">
      <c r="A67" s="82"/>
      <c r="B67" s="82"/>
      <c r="C67" s="82"/>
      <c r="D67" s="94" t="s">
        <v>54</v>
      </c>
      <c r="E67" s="66">
        <v>418496</v>
      </c>
      <c r="F67" s="66">
        <v>393583</v>
      </c>
      <c r="G67" s="66">
        <v>383484</v>
      </c>
      <c r="H67" s="66">
        <v>415074</v>
      </c>
      <c r="I67" s="66">
        <v>419784</v>
      </c>
    </row>
    <row r="68" spans="1:9" ht="3.75" customHeight="1" x14ac:dyDescent="0.15">
      <c r="A68" s="4"/>
      <c r="B68" s="4"/>
      <c r="C68" s="4"/>
      <c r="D68" s="10"/>
      <c r="E68" s="5"/>
      <c r="F68" s="5"/>
      <c r="G68" s="5"/>
      <c r="H68" s="5"/>
      <c r="I68" s="5"/>
    </row>
    <row r="69" spans="1:9" x14ac:dyDescent="0.15">
      <c r="A69" s="8" t="s">
        <v>335</v>
      </c>
    </row>
    <row r="70" spans="1:9" x14ac:dyDescent="0.15">
      <c r="A70" s="7" t="s">
        <v>196</v>
      </c>
    </row>
    <row r="71" spans="1:9" x14ac:dyDescent="0.15">
      <c r="A71" s="7" t="s">
        <v>197</v>
      </c>
    </row>
  </sheetData>
  <mergeCells count="1">
    <mergeCell ref="A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34"/>
  <sheetViews>
    <sheetView workbookViewId="0">
      <selection activeCell="O1" sqref="O1"/>
    </sheetView>
  </sheetViews>
  <sheetFormatPr defaultColWidth="9.140625" defaultRowHeight="11.25" x14ac:dyDescent="0.15"/>
  <cols>
    <col min="1" max="3" width="2.140625" style="7" customWidth="1"/>
    <col min="4" max="4" width="15.7109375" style="8" customWidth="1"/>
    <col min="5" max="5" width="16.7109375" style="7" customWidth="1"/>
    <col min="6" max="6" width="16.7109375" style="100" customWidth="1"/>
    <col min="7" max="9" width="16.7109375" style="7" customWidth="1"/>
    <col min="10" max="10" width="14.5703125" style="7" customWidth="1"/>
    <col min="11" max="16384" width="9.140625" style="7"/>
  </cols>
  <sheetData>
    <row r="1" spans="1:9" s="6" customFormat="1" ht="17.25" x14ac:dyDescent="0.2">
      <c r="A1" s="85" t="s">
        <v>277</v>
      </c>
      <c r="D1" s="86"/>
      <c r="F1" s="87"/>
    </row>
    <row r="2" spans="1:9" x14ac:dyDescent="0.15">
      <c r="A2" s="88"/>
      <c r="F2" s="7"/>
      <c r="G2" s="9"/>
      <c r="H2" s="9"/>
      <c r="I2" s="9" t="s">
        <v>176</v>
      </c>
    </row>
    <row r="3" spans="1:9" ht="15" customHeight="1" x14ac:dyDescent="0.15">
      <c r="A3" s="224" t="s">
        <v>195</v>
      </c>
      <c r="B3" s="224"/>
      <c r="C3" s="224"/>
      <c r="D3" s="225"/>
      <c r="E3" s="89" t="s">
        <v>330</v>
      </c>
      <c r="F3" s="89" t="s">
        <v>338</v>
      </c>
      <c r="G3" s="89" t="s">
        <v>354</v>
      </c>
      <c r="H3" s="90" t="s">
        <v>359</v>
      </c>
      <c r="I3" s="210" t="s">
        <v>379</v>
      </c>
    </row>
    <row r="4" spans="1:9" ht="15" customHeight="1" x14ac:dyDescent="0.15">
      <c r="A4" s="82" t="s">
        <v>278</v>
      </c>
      <c r="B4" s="91"/>
      <c r="C4" s="91"/>
      <c r="D4" s="92"/>
      <c r="E4" s="93"/>
      <c r="F4" s="7"/>
      <c r="H4" s="91"/>
      <c r="I4" s="82"/>
    </row>
    <row r="5" spans="1:9" ht="15" customHeight="1" x14ac:dyDescent="0.15">
      <c r="B5" s="82"/>
      <c r="C5" s="55"/>
      <c r="D5" s="94" t="s">
        <v>53</v>
      </c>
      <c r="E5" s="95">
        <v>24608751</v>
      </c>
      <c r="F5" s="95">
        <v>25416930</v>
      </c>
      <c r="G5" s="95">
        <v>26393592</v>
      </c>
      <c r="H5" s="96">
        <v>25096745</v>
      </c>
      <c r="I5" s="96">
        <v>25916716</v>
      </c>
    </row>
    <row r="6" spans="1:9" ht="15" customHeight="1" x14ac:dyDescent="0.15">
      <c r="A6" s="82"/>
      <c r="B6" s="82"/>
      <c r="C6" s="55"/>
      <c r="D6" s="94" t="s">
        <v>54</v>
      </c>
      <c r="E6" s="95">
        <v>758999553</v>
      </c>
      <c r="F6" s="95">
        <v>783283450</v>
      </c>
      <c r="G6" s="95">
        <v>814462046</v>
      </c>
      <c r="H6" s="96">
        <v>786772735</v>
      </c>
      <c r="I6" s="96">
        <v>810166228</v>
      </c>
    </row>
    <row r="7" spans="1:9" ht="15" customHeight="1" x14ac:dyDescent="0.15">
      <c r="A7" s="82"/>
      <c r="B7" s="82" t="s">
        <v>279</v>
      </c>
      <c r="C7" s="55"/>
      <c r="D7" s="94"/>
      <c r="E7" s="95"/>
      <c r="F7" s="95"/>
      <c r="G7" s="95"/>
      <c r="H7" s="96"/>
      <c r="I7" s="96"/>
    </row>
    <row r="8" spans="1:9" ht="15" customHeight="1" x14ac:dyDescent="0.15">
      <c r="A8" s="82"/>
      <c r="B8" s="82"/>
      <c r="C8" s="55" t="s">
        <v>150</v>
      </c>
      <c r="D8" s="94"/>
      <c r="E8" s="95"/>
      <c r="F8" s="95"/>
      <c r="G8" s="95"/>
      <c r="H8" s="96"/>
      <c r="I8" s="96"/>
    </row>
    <row r="9" spans="1:9" ht="15" customHeight="1" x14ac:dyDescent="0.15">
      <c r="A9" s="82"/>
      <c r="B9" s="82"/>
      <c r="C9" s="55"/>
      <c r="D9" s="94" t="s">
        <v>53</v>
      </c>
      <c r="E9" s="95">
        <v>23979819</v>
      </c>
      <c r="F9" s="95">
        <v>24785237</v>
      </c>
      <c r="G9" s="95">
        <v>25744343</v>
      </c>
      <c r="H9" s="96">
        <v>24544280</v>
      </c>
      <c r="I9" s="96">
        <v>25356027</v>
      </c>
    </row>
    <row r="10" spans="1:9" ht="15" customHeight="1" x14ac:dyDescent="0.15">
      <c r="A10" s="82"/>
      <c r="B10" s="82"/>
      <c r="C10" s="55"/>
      <c r="D10" s="94" t="s">
        <v>54</v>
      </c>
      <c r="E10" s="95">
        <v>750577124</v>
      </c>
      <c r="F10" s="95">
        <v>774854635</v>
      </c>
      <c r="G10" s="95">
        <v>805784130</v>
      </c>
      <c r="H10" s="96">
        <v>779184227</v>
      </c>
      <c r="I10" s="96">
        <v>802396984</v>
      </c>
    </row>
    <row r="11" spans="1:9" ht="15" customHeight="1" x14ac:dyDescent="0.15">
      <c r="A11" s="82"/>
      <c r="B11" s="82"/>
      <c r="C11" s="55" t="s">
        <v>171</v>
      </c>
      <c r="D11" s="94"/>
      <c r="E11" s="95"/>
      <c r="F11" s="95"/>
      <c r="G11" s="95"/>
      <c r="H11" s="96"/>
      <c r="I11" s="96"/>
    </row>
    <row r="12" spans="1:9" ht="15" customHeight="1" x14ac:dyDescent="0.15">
      <c r="A12" s="82"/>
      <c r="B12" s="82"/>
      <c r="C12" s="55"/>
      <c r="D12" s="94" t="s">
        <v>53</v>
      </c>
      <c r="E12" s="95">
        <v>627195</v>
      </c>
      <c r="F12" s="95">
        <v>643870</v>
      </c>
      <c r="G12" s="95">
        <v>653293</v>
      </c>
      <c r="H12" s="96">
        <v>621096</v>
      </c>
      <c r="I12" s="96">
        <v>609568</v>
      </c>
    </row>
    <row r="13" spans="1:9" ht="15" customHeight="1" x14ac:dyDescent="0.15">
      <c r="A13" s="82"/>
      <c r="B13" s="82"/>
      <c r="C13" s="55"/>
      <c r="D13" s="94" t="s">
        <v>54</v>
      </c>
      <c r="E13" s="95">
        <v>354257040</v>
      </c>
      <c r="F13" s="95">
        <v>369688671</v>
      </c>
      <c r="G13" s="95">
        <v>383155599</v>
      </c>
      <c r="H13" s="96">
        <v>371253953</v>
      </c>
      <c r="I13" s="96">
        <v>379963100</v>
      </c>
    </row>
    <row r="14" spans="1:9" ht="15" customHeight="1" x14ac:dyDescent="0.15">
      <c r="A14" s="82"/>
      <c r="B14" s="82"/>
      <c r="C14" s="55" t="s">
        <v>172</v>
      </c>
      <c r="D14" s="94"/>
      <c r="E14" s="95"/>
      <c r="F14" s="95"/>
      <c r="G14" s="95"/>
      <c r="H14" s="96"/>
      <c r="I14" s="96"/>
    </row>
    <row r="15" spans="1:9" ht="15" customHeight="1" x14ac:dyDescent="0.15">
      <c r="A15" s="82"/>
      <c r="B15" s="82"/>
      <c r="C15" s="55"/>
      <c r="D15" s="94" t="s">
        <v>53</v>
      </c>
      <c r="E15" s="95">
        <v>12733002</v>
      </c>
      <c r="F15" s="95">
        <v>13107656</v>
      </c>
      <c r="G15" s="95">
        <v>13543380</v>
      </c>
      <c r="H15" s="96">
        <v>12871999</v>
      </c>
      <c r="I15" s="96">
        <v>13242007</v>
      </c>
    </row>
    <row r="16" spans="1:9" ht="15" customHeight="1" x14ac:dyDescent="0.15">
      <c r="A16" s="82"/>
      <c r="B16" s="82"/>
      <c r="C16" s="55"/>
      <c r="D16" s="94" t="s">
        <v>54</v>
      </c>
      <c r="E16" s="95">
        <v>219397203</v>
      </c>
      <c r="F16" s="95">
        <v>226631979</v>
      </c>
      <c r="G16" s="95">
        <v>236182561</v>
      </c>
      <c r="H16" s="96">
        <v>225828692</v>
      </c>
      <c r="I16" s="96">
        <v>236222362</v>
      </c>
    </row>
    <row r="17" spans="1:9" ht="15" customHeight="1" x14ac:dyDescent="0.15">
      <c r="A17" s="82"/>
      <c r="B17" s="82"/>
      <c r="C17" s="55" t="s">
        <v>72</v>
      </c>
      <c r="D17" s="94"/>
      <c r="E17" s="95"/>
      <c r="F17" s="95"/>
      <c r="G17" s="95"/>
      <c r="H17" s="96"/>
      <c r="I17" s="96"/>
    </row>
    <row r="18" spans="1:9" ht="15" customHeight="1" x14ac:dyDescent="0.15">
      <c r="A18" s="82"/>
      <c r="B18" s="82"/>
      <c r="C18" s="55"/>
      <c r="D18" s="94" t="s">
        <v>53</v>
      </c>
      <c r="E18" s="95">
        <v>1953943</v>
      </c>
      <c r="F18" s="95">
        <v>2064953</v>
      </c>
      <c r="G18" s="95">
        <v>2219846</v>
      </c>
      <c r="H18" s="96">
        <v>1999332</v>
      </c>
      <c r="I18" s="96">
        <v>2167613</v>
      </c>
    </row>
    <row r="19" spans="1:9" ht="15" customHeight="1" x14ac:dyDescent="0.15">
      <c r="A19" s="82"/>
      <c r="B19" s="82"/>
      <c r="C19" s="55"/>
      <c r="D19" s="94" t="s">
        <v>54</v>
      </c>
      <c r="E19" s="95">
        <v>29455254</v>
      </c>
      <c r="F19" s="95">
        <v>31207591</v>
      </c>
      <c r="G19" s="95">
        <v>33051644</v>
      </c>
      <c r="H19" s="96">
        <v>31303945</v>
      </c>
      <c r="I19" s="96">
        <v>33696796</v>
      </c>
    </row>
    <row r="20" spans="1:9" ht="15" customHeight="1" x14ac:dyDescent="0.15">
      <c r="A20" s="82"/>
      <c r="B20" s="82"/>
      <c r="C20" s="55" t="s">
        <v>77</v>
      </c>
      <c r="D20" s="94"/>
      <c r="E20" s="95"/>
      <c r="F20" s="95"/>
      <c r="G20" s="95"/>
      <c r="H20" s="96"/>
      <c r="I20" s="96"/>
    </row>
    <row r="21" spans="1:9" ht="15" customHeight="1" x14ac:dyDescent="0.15">
      <c r="A21" s="82"/>
      <c r="B21" s="82"/>
      <c r="C21" s="55"/>
      <c r="D21" s="94" t="s">
        <v>53</v>
      </c>
      <c r="E21" s="95">
        <v>8615162</v>
      </c>
      <c r="F21" s="95">
        <v>8910807</v>
      </c>
      <c r="G21" s="95">
        <v>9262865</v>
      </c>
      <c r="H21" s="96">
        <v>8979379</v>
      </c>
      <c r="I21" s="96">
        <v>9254379</v>
      </c>
    </row>
    <row r="22" spans="1:9" ht="15" customHeight="1" x14ac:dyDescent="0.15">
      <c r="A22" s="82"/>
      <c r="B22" s="82"/>
      <c r="C22" s="55"/>
      <c r="D22" s="94" t="s">
        <v>54</v>
      </c>
      <c r="E22" s="95">
        <v>123896298</v>
      </c>
      <c r="F22" s="95">
        <v>122497183</v>
      </c>
      <c r="G22" s="95">
        <v>127522330</v>
      </c>
      <c r="H22" s="96">
        <v>124785160</v>
      </c>
      <c r="I22" s="96">
        <v>125610897</v>
      </c>
    </row>
    <row r="23" spans="1:9" ht="22.5" customHeight="1" x14ac:dyDescent="0.15">
      <c r="A23" s="82"/>
      <c r="B23" s="82"/>
      <c r="C23" s="245" t="s">
        <v>280</v>
      </c>
      <c r="D23" s="246"/>
      <c r="E23" s="95"/>
      <c r="F23" s="95"/>
      <c r="G23" s="95"/>
      <c r="H23" s="96"/>
      <c r="I23" s="96"/>
    </row>
    <row r="24" spans="1:9" ht="15" customHeight="1" x14ac:dyDescent="0.15">
      <c r="A24" s="82"/>
      <c r="B24" s="82"/>
      <c r="C24" s="97"/>
      <c r="D24" s="94" t="s">
        <v>53</v>
      </c>
      <c r="E24" s="95">
        <v>599823</v>
      </c>
      <c r="F24" s="95">
        <v>616455</v>
      </c>
      <c r="G24" s="95">
        <v>625403</v>
      </c>
      <c r="H24" s="96">
        <v>579656</v>
      </c>
      <c r="I24" s="96">
        <v>575361</v>
      </c>
    </row>
    <row r="25" spans="1:9" ht="15" customHeight="1" x14ac:dyDescent="0.15">
      <c r="A25" s="82"/>
      <c r="B25" s="82"/>
      <c r="C25" s="97"/>
      <c r="D25" s="94" t="s">
        <v>54</v>
      </c>
      <c r="E25" s="95">
        <v>18621564</v>
      </c>
      <c r="F25" s="95">
        <v>19034251</v>
      </c>
      <c r="G25" s="95">
        <v>19282516</v>
      </c>
      <c r="H25" s="96">
        <v>18375982</v>
      </c>
      <c r="I25" s="96">
        <v>18001908</v>
      </c>
    </row>
    <row r="26" spans="1:9" ht="15" customHeight="1" x14ac:dyDescent="0.15">
      <c r="A26" s="82"/>
      <c r="B26" s="82"/>
      <c r="C26" s="55" t="s">
        <v>78</v>
      </c>
      <c r="D26" s="94"/>
      <c r="E26" s="95"/>
      <c r="F26" s="95"/>
      <c r="G26" s="95"/>
      <c r="H26" s="96"/>
      <c r="I26" s="96"/>
    </row>
    <row r="27" spans="1:9" ht="15" customHeight="1" x14ac:dyDescent="0.15">
      <c r="A27" s="82"/>
      <c r="B27" s="82"/>
      <c r="C27" s="55"/>
      <c r="D27" s="94" t="s">
        <v>53</v>
      </c>
      <c r="E27" s="95">
        <v>50517</v>
      </c>
      <c r="F27" s="95">
        <v>57951</v>
      </c>
      <c r="G27" s="95">
        <v>64959</v>
      </c>
      <c r="H27" s="96">
        <v>72474</v>
      </c>
      <c r="I27" s="96">
        <v>82460</v>
      </c>
    </row>
    <row r="28" spans="1:9" ht="15" customHeight="1" x14ac:dyDescent="0.15">
      <c r="A28" s="82"/>
      <c r="B28" s="82"/>
      <c r="C28" s="55"/>
      <c r="D28" s="94" t="s">
        <v>54</v>
      </c>
      <c r="E28" s="95">
        <v>4949766</v>
      </c>
      <c r="F28" s="95">
        <v>5794960</v>
      </c>
      <c r="G28" s="95">
        <v>6589481</v>
      </c>
      <c r="H28" s="96">
        <v>7636495</v>
      </c>
      <c r="I28" s="96">
        <v>8901922</v>
      </c>
    </row>
    <row r="29" spans="1:9" ht="15" customHeight="1" x14ac:dyDescent="0.15">
      <c r="A29" s="82"/>
      <c r="B29" s="82" t="s">
        <v>281</v>
      </c>
      <c r="C29" s="55"/>
      <c r="D29" s="94"/>
      <c r="E29" s="93"/>
      <c r="F29" s="7"/>
      <c r="H29" s="82"/>
      <c r="I29" s="82"/>
    </row>
    <row r="30" spans="1:9" ht="15" customHeight="1" x14ac:dyDescent="0.15">
      <c r="A30" s="82"/>
      <c r="B30" s="82"/>
      <c r="C30" s="55" t="s">
        <v>150</v>
      </c>
      <c r="D30" s="94"/>
      <c r="E30" s="93"/>
      <c r="F30" s="7"/>
      <c r="H30" s="82"/>
      <c r="I30" s="82"/>
    </row>
    <row r="31" spans="1:9" ht="15" customHeight="1" x14ac:dyDescent="0.15">
      <c r="A31" s="82"/>
      <c r="B31" s="82"/>
      <c r="D31" s="94" t="s">
        <v>53</v>
      </c>
      <c r="E31" s="95">
        <v>628932</v>
      </c>
      <c r="F31" s="95">
        <v>631693</v>
      </c>
      <c r="G31" s="95">
        <v>649249</v>
      </c>
      <c r="H31" s="96">
        <v>552465</v>
      </c>
      <c r="I31" s="96">
        <v>560689</v>
      </c>
    </row>
    <row r="32" spans="1:9" ht="15" customHeight="1" x14ac:dyDescent="0.15">
      <c r="A32" s="82"/>
      <c r="B32" s="82"/>
      <c r="C32" s="55"/>
      <c r="D32" s="94" t="s">
        <v>54</v>
      </c>
      <c r="E32" s="95">
        <v>8422429</v>
      </c>
      <c r="F32" s="95">
        <v>8428815</v>
      </c>
      <c r="G32" s="95">
        <v>8677916</v>
      </c>
      <c r="H32" s="96">
        <v>7588507</v>
      </c>
      <c r="I32" s="96">
        <v>7769243</v>
      </c>
    </row>
    <row r="33" spans="1:9" ht="3.75" customHeight="1" x14ac:dyDescent="0.15">
      <c r="A33" s="4"/>
      <c r="B33" s="4"/>
      <c r="C33" s="99"/>
      <c r="D33" s="10"/>
      <c r="E33" s="5"/>
      <c r="F33" s="5"/>
      <c r="G33" s="4"/>
      <c r="H33" s="4"/>
      <c r="I33" s="4"/>
    </row>
    <row r="34" spans="1:9" x14ac:dyDescent="0.15">
      <c r="A34" s="8" t="s">
        <v>335</v>
      </c>
      <c r="E34" s="77"/>
      <c r="F34" s="7"/>
      <c r="G34" s="91"/>
    </row>
  </sheetData>
  <mergeCells count="2">
    <mergeCell ref="A3:D3"/>
    <mergeCell ref="C23:D2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目次</vt:lpstr>
      <vt:lpstr>17.1</vt:lpstr>
      <vt:lpstr>17.2-17.3</vt:lpstr>
      <vt:lpstr>17.4</vt:lpstr>
      <vt:lpstr>17.5</vt:lpstr>
      <vt:lpstr>17.6</vt:lpstr>
      <vt:lpstr>17.7</vt:lpstr>
      <vt:lpstr>17.8</vt:lpstr>
      <vt:lpstr>17.9</vt:lpstr>
      <vt:lpstr>17.10</vt:lpstr>
      <vt:lpstr>17.11.1 (1)</vt:lpstr>
      <vt:lpstr>17.11.1 (2)</vt:lpstr>
      <vt:lpstr>17.11.2</vt:lpstr>
      <vt:lpstr>17.12</vt:lpstr>
      <vt:lpstr>17.13</vt:lpstr>
      <vt:lpstr>'17.1'!Print_Area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2023-02-14T04:22:55Z</cp:lastPrinted>
  <dcterms:created xsi:type="dcterms:W3CDTF">2002-02-26T07:46:23Z</dcterms:created>
  <dcterms:modified xsi:type="dcterms:W3CDTF">2023-03-13T04:57:09Z</dcterms:modified>
</cp:coreProperties>
</file>