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★仕事★\11統計書\★★2020（令和2年）\★★★R2統計書（HP用）\"/>
    </mc:Choice>
  </mc:AlternateContent>
  <xr:revisionPtr revIDLastSave="0" documentId="13_ncr:1_{2364C33F-14C9-4443-BBA8-E19A79CA8B10}" xr6:coauthVersionLast="36" xr6:coauthVersionMax="47" xr10:uidLastSave="{00000000-0000-0000-0000-000000000000}"/>
  <bookViews>
    <workbookView xWindow="-120" yWindow="-120" windowWidth="29040" windowHeight="15840" tabRatio="811" xr2:uid="{00000000-000D-0000-FFFF-FFFF00000000}"/>
  </bookViews>
  <sheets>
    <sheet name="目次" sheetId="26" r:id="rId1"/>
    <sheet name="17.1" sheetId="27" r:id="rId2"/>
    <sheet name="17.2-17.3" sheetId="2" r:id="rId3"/>
    <sheet name="17.4" sheetId="4" r:id="rId4"/>
    <sheet name="17.5" sheetId="5" r:id="rId5"/>
    <sheet name="17.6" sheetId="30" r:id="rId6"/>
    <sheet name="17.7" sheetId="8" r:id="rId7"/>
    <sheet name="17.8" sheetId="9" r:id="rId8"/>
    <sheet name="17.9" sheetId="29" r:id="rId9"/>
    <sheet name="17.10" sheetId="31" r:id="rId10"/>
    <sheet name="17.11.1 (1)" sheetId="34" r:id="rId11"/>
    <sheet name="17.11.1 (2)" sheetId="32" r:id="rId12"/>
    <sheet name="17.11.2" sheetId="33" r:id="rId13"/>
    <sheet name="17.12" sheetId="17" r:id="rId14"/>
    <sheet name="17.13" sheetId="21" r:id="rId15"/>
  </sheets>
  <definedNames>
    <definedName name="_xlnm.Print_Area" localSheetId="1">'17.1'!$A$1:$K$71</definedName>
  </definedNames>
  <calcPr calcId="191029"/>
</workbook>
</file>

<file path=xl/calcChain.xml><?xml version="1.0" encoding="utf-8"?>
<calcChain xmlns="http://schemas.openxmlformats.org/spreadsheetml/2006/main">
  <c r="J10" i="33" l="1"/>
  <c r="I10" i="33"/>
  <c r="G10" i="33"/>
  <c r="F10" i="33"/>
  <c r="E10" i="33"/>
  <c r="H20" i="33"/>
  <c r="G20" i="33"/>
  <c r="F20" i="33"/>
  <c r="E20" i="33"/>
  <c r="H19" i="33"/>
  <c r="G19" i="33"/>
  <c r="F19" i="33"/>
  <c r="E19" i="33"/>
  <c r="H18" i="33"/>
  <c r="G18" i="33"/>
  <c r="F18" i="33"/>
  <c r="E18" i="33"/>
  <c r="H17" i="33"/>
  <c r="G17" i="33"/>
  <c r="F17" i="33"/>
  <c r="E17" i="33"/>
  <c r="H16" i="33"/>
  <c r="G16" i="33"/>
  <c r="F16" i="33"/>
  <c r="E16" i="33"/>
  <c r="H15" i="33"/>
  <c r="G15" i="33"/>
  <c r="F15" i="33"/>
  <c r="E15" i="33"/>
  <c r="H14" i="33"/>
  <c r="G14" i="33"/>
  <c r="F14" i="33"/>
  <c r="E14" i="33"/>
  <c r="H13" i="33"/>
  <c r="G13" i="33"/>
  <c r="F13" i="33"/>
  <c r="E13" i="33"/>
  <c r="H12" i="33"/>
  <c r="G12" i="33"/>
  <c r="F12" i="33"/>
  <c r="E12" i="33"/>
  <c r="D20" i="33"/>
  <c r="D19" i="33"/>
  <c r="D18" i="33"/>
  <c r="D17" i="33"/>
  <c r="D16" i="33"/>
  <c r="D15" i="33"/>
  <c r="D14" i="33"/>
  <c r="D13" i="33"/>
  <c r="D12" i="33"/>
  <c r="C10" i="33"/>
  <c r="C20" i="33"/>
  <c r="C19" i="33"/>
  <c r="C18" i="33"/>
  <c r="C17" i="33"/>
  <c r="C16" i="33"/>
  <c r="C15" i="33"/>
  <c r="C14" i="33"/>
  <c r="C13" i="33"/>
  <c r="C12" i="33"/>
  <c r="F20" i="31"/>
  <c r="F8" i="31" s="1"/>
  <c r="F18" i="31"/>
  <c r="F17" i="31"/>
  <c r="F16" i="31"/>
  <c r="F15" i="31"/>
  <c r="F14" i="31"/>
  <c r="F13" i="31"/>
  <c r="F12" i="31"/>
  <c r="F11" i="31"/>
  <c r="F10" i="31"/>
  <c r="E20" i="31"/>
  <c r="E8" i="31" s="1"/>
  <c r="E18" i="31"/>
  <c r="E17" i="31"/>
  <c r="E16" i="31"/>
  <c r="E15" i="31"/>
  <c r="E14" i="31"/>
  <c r="E13" i="31"/>
  <c r="E12" i="31"/>
  <c r="E11" i="31"/>
  <c r="E10" i="31"/>
  <c r="D20" i="31"/>
  <c r="D8" i="31" s="1"/>
  <c r="D18" i="31"/>
  <c r="D17" i="31"/>
  <c r="D16" i="31"/>
  <c r="D15" i="31"/>
  <c r="D14" i="31"/>
  <c r="D13" i="31"/>
  <c r="D12" i="31"/>
  <c r="D11" i="31"/>
  <c r="D10" i="31"/>
  <c r="C69" i="31"/>
  <c r="C68" i="31"/>
  <c r="C67" i="31"/>
  <c r="C66" i="31"/>
  <c r="C65" i="31"/>
  <c r="C64" i="31"/>
  <c r="C63" i="31"/>
  <c r="C62" i="31"/>
  <c r="C61" i="31"/>
  <c r="C60" i="31"/>
  <c r="C59" i="31"/>
  <c r="C58" i="31"/>
  <c r="C57" i="31"/>
  <c r="C56" i="31"/>
  <c r="C55" i="31"/>
  <c r="C54" i="31"/>
  <c r="C53" i="31"/>
  <c r="C52" i="31"/>
  <c r="C51" i="31"/>
  <c r="C50" i="31"/>
  <c r="C49" i="31"/>
  <c r="C48" i="31"/>
  <c r="C47" i="31"/>
  <c r="C46" i="31"/>
  <c r="C45" i="31"/>
  <c r="C44" i="31"/>
  <c r="C43" i="31"/>
  <c r="C42" i="31"/>
  <c r="C41" i="31"/>
  <c r="C40" i="31"/>
  <c r="C39" i="31"/>
  <c r="C38" i="31"/>
  <c r="C37" i="31"/>
  <c r="C36" i="31"/>
  <c r="C35" i="31"/>
  <c r="C34" i="31"/>
  <c r="C33" i="31"/>
  <c r="C32" i="31"/>
  <c r="C31" i="31"/>
  <c r="C30" i="31"/>
  <c r="C29" i="31"/>
  <c r="C28" i="31"/>
  <c r="C27" i="31"/>
  <c r="C26" i="31"/>
  <c r="C25" i="31"/>
  <c r="C24" i="31"/>
  <c r="C23" i="31"/>
  <c r="C22" i="31"/>
  <c r="C14" i="31" l="1"/>
  <c r="C16" i="31"/>
  <c r="C18" i="31"/>
  <c r="C17" i="31"/>
  <c r="C11" i="31"/>
  <c r="C13" i="31"/>
  <c r="C15" i="31"/>
  <c r="C12" i="31"/>
  <c r="C10" i="31"/>
  <c r="C21" i="31"/>
  <c r="C20" i="31" s="1"/>
  <c r="C8" i="31" s="1"/>
</calcChain>
</file>

<file path=xl/sharedStrings.xml><?xml version="1.0" encoding="utf-8"?>
<sst xmlns="http://schemas.openxmlformats.org/spreadsheetml/2006/main" count="1411" uniqueCount="391">
  <si>
    <t>生活扶助</t>
  </si>
  <si>
    <t>住宅扶助</t>
  </si>
  <si>
    <t>教育扶助</t>
  </si>
  <si>
    <t>医療扶助</t>
  </si>
  <si>
    <t>世帯数</t>
  </si>
  <si>
    <t>阪神南地域</t>
  </si>
  <si>
    <t>阪神北地域</t>
  </si>
  <si>
    <t>東播磨地域</t>
  </si>
  <si>
    <t>北播磨地域</t>
  </si>
  <si>
    <t>中播磨地域</t>
  </si>
  <si>
    <t>西播磨地域</t>
  </si>
  <si>
    <t>但馬地域　</t>
  </si>
  <si>
    <t>丹波地域　</t>
  </si>
  <si>
    <t>淡路地域　</t>
  </si>
  <si>
    <t>神戸市　　</t>
  </si>
  <si>
    <t>　東灘区</t>
  </si>
  <si>
    <t>　灘区</t>
  </si>
  <si>
    <t>　兵庫区</t>
  </si>
  <si>
    <t>　長田区</t>
  </si>
  <si>
    <t>　垂水区</t>
  </si>
  <si>
    <t>　北区</t>
  </si>
  <si>
    <t>　中央区</t>
  </si>
  <si>
    <t>　西区</t>
  </si>
  <si>
    <t>姫路市　</t>
  </si>
  <si>
    <t>尼崎市　</t>
  </si>
  <si>
    <t>明石市　</t>
  </si>
  <si>
    <t>西宮市　</t>
  </si>
  <si>
    <t>洲本市　</t>
  </si>
  <si>
    <t>芦屋市　</t>
  </si>
  <si>
    <t>伊丹市　</t>
  </si>
  <si>
    <t>相生市　</t>
  </si>
  <si>
    <t>豊岡市　</t>
  </si>
  <si>
    <t>加古川市</t>
  </si>
  <si>
    <t>赤穂市　</t>
  </si>
  <si>
    <t>西脇市　</t>
  </si>
  <si>
    <t>宝塚市　</t>
  </si>
  <si>
    <t>三木市　</t>
  </si>
  <si>
    <t>高砂市　</t>
  </si>
  <si>
    <t>川西市　</t>
  </si>
  <si>
    <t>小野市　</t>
  </si>
  <si>
    <t>三田市　</t>
  </si>
  <si>
    <t>加西市　</t>
  </si>
  <si>
    <t>東播磨県民局</t>
  </si>
  <si>
    <t>生活扶助費</t>
  </si>
  <si>
    <t>住宅扶助費</t>
  </si>
  <si>
    <t>教育扶助費</t>
  </si>
  <si>
    <t>医療扶助費</t>
  </si>
  <si>
    <t>その他</t>
  </si>
  <si>
    <t>常用勤労者</t>
  </si>
  <si>
    <t>日雇労働者</t>
  </si>
  <si>
    <t>内職者</t>
  </si>
  <si>
    <t>自営その他</t>
  </si>
  <si>
    <t>被保険者数</t>
  </si>
  <si>
    <t>件数</t>
  </si>
  <si>
    <t>金額</t>
  </si>
  <si>
    <t>薬剤支給</t>
  </si>
  <si>
    <t>療養費</t>
  </si>
  <si>
    <t>高額療養費</t>
  </si>
  <si>
    <t>看護費</t>
  </si>
  <si>
    <t>移送費</t>
  </si>
  <si>
    <t>傷病手当金</t>
  </si>
  <si>
    <t>埋葬料</t>
  </si>
  <si>
    <t>出産手当金</t>
  </si>
  <si>
    <t>現物給付</t>
  </si>
  <si>
    <t>療護費</t>
  </si>
  <si>
    <t>家族埋葬料</t>
  </si>
  <si>
    <t>世帯合算高額療養費</t>
  </si>
  <si>
    <t>普通保険</t>
  </si>
  <si>
    <t>船舶所有者数</t>
  </si>
  <si>
    <t>保険給付</t>
  </si>
  <si>
    <t>保険給付総計</t>
  </si>
  <si>
    <t>被保険者分計</t>
  </si>
  <si>
    <t>歯科診療</t>
  </si>
  <si>
    <t>被扶養者計</t>
  </si>
  <si>
    <t>保険者数</t>
  </si>
  <si>
    <t>療養諸費合計</t>
  </si>
  <si>
    <t>費用額</t>
  </si>
  <si>
    <t>調剤</t>
  </si>
  <si>
    <t>訪問看護</t>
  </si>
  <si>
    <t>計</t>
  </si>
  <si>
    <t>任意加入</t>
  </si>
  <si>
    <t>　須磨区</t>
  </si>
  <si>
    <t>猪名川町</t>
  </si>
  <si>
    <t>稲美町　</t>
  </si>
  <si>
    <t>播磨町　</t>
  </si>
  <si>
    <t>市川町　</t>
  </si>
  <si>
    <t>福崎町　</t>
  </si>
  <si>
    <t>太子町　</t>
  </si>
  <si>
    <t>上郡町　</t>
  </si>
  <si>
    <t>佐用町　</t>
  </si>
  <si>
    <t>阪神南地域</t>
    <rPh sb="0" eb="2">
      <t>ハンシン</t>
    </rPh>
    <rPh sb="2" eb="3">
      <t>ミナミ</t>
    </rPh>
    <rPh sb="3" eb="5">
      <t>チイキ</t>
    </rPh>
    <phoneticPr fontId="6"/>
  </si>
  <si>
    <t>阪神北地域</t>
    <rPh sb="0" eb="2">
      <t>ハンシン</t>
    </rPh>
    <rPh sb="2" eb="3">
      <t>キタ</t>
    </rPh>
    <rPh sb="3" eb="5">
      <t>チイキ</t>
    </rPh>
    <phoneticPr fontId="6"/>
  </si>
  <si>
    <t>東播磨地域</t>
    <rPh sb="0" eb="1">
      <t>ヒガシ</t>
    </rPh>
    <rPh sb="1" eb="3">
      <t>ハリマ</t>
    </rPh>
    <rPh sb="3" eb="5">
      <t>チイキ</t>
    </rPh>
    <phoneticPr fontId="6"/>
  </si>
  <si>
    <t>北播磨地域</t>
    <rPh sb="0" eb="1">
      <t>キタ</t>
    </rPh>
    <rPh sb="1" eb="3">
      <t>ハリマ</t>
    </rPh>
    <rPh sb="3" eb="5">
      <t>チイキ</t>
    </rPh>
    <phoneticPr fontId="6"/>
  </si>
  <si>
    <t>中播磨地域</t>
    <rPh sb="0" eb="1">
      <t>ナカ</t>
    </rPh>
    <rPh sb="1" eb="3">
      <t>ハリマ</t>
    </rPh>
    <rPh sb="3" eb="5">
      <t>チイキ</t>
    </rPh>
    <phoneticPr fontId="6"/>
  </si>
  <si>
    <t>西播磨地域</t>
    <rPh sb="0" eb="1">
      <t>ニシ</t>
    </rPh>
    <rPh sb="1" eb="3">
      <t>ハリマ</t>
    </rPh>
    <rPh sb="3" eb="5">
      <t>チイキ</t>
    </rPh>
    <phoneticPr fontId="6"/>
  </si>
  <si>
    <t>年金額</t>
  </si>
  <si>
    <t>受給権者</t>
  </si>
  <si>
    <t>支給額</t>
  </si>
  <si>
    <t>日赤社資募集</t>
  </si>
  <si>
    <t>中播磨</t>
  </si>
  <si>
    <t>県本部</t>
  </si>
  <si>
    <t>区　　分</t>
  </si>
  <si>
    <t>介護扶助</t>
  </si>
  <si>
    <t>介護扶助費</t>
  </si>
  <si>
    <t>阪神北</t>
  </si>
  <si>
    <t>東播磨</t>
  </si>
  <si>
    <t>北播磨</t>
  </si>
  <si>
    <t>西播磨</t>
  </si>
  <si>
    <t>但馬</t>
  </si>
  <si>
    <t>支部直扱い</t>
  </si>
  <si>
    <t>高齢者分</t>
    <rPh sb="0" eb="3">
      <t>コウレイシャ</t>
    </rPh>
    <rPh sb="3" eb="4">
      <t>フン</t>
    </rPh>
    <phoneticPr fontId="2"/>
  </si>
  <si>
    <t>一般分</t>
    <rPh sb="0" eb="2">
      <t>イッパン</t>
    </rPh>
    <rPh sb="2" eb="3">
      <t>フン</t>
    </rPh>
    <phoneticPr fontId="2"/>
  </si>
  <si>
    <t>現物給付</t>
    <rPh sb="3" eb="4">
      <t>フ</t>
    </rPh>
    <phoneticPr fontId="2"/>
  </si>
  <si>
    <t>事業所数</t>
  </si>
  <si>
    <t>合計</t>
  </si>
  <si>
    <t>船員を除く</t>
  </si>
  <si>
    <t>船員</t>
  </si>
  <si>
    <t>老齢厚生年金</t>
  </si>
  <si>
    <t>通算老齢年金</t>
  </si>
  <si>
    <t>脱退手当金</t>
  </si>
  <si>
    <t>丹波市　</t>
    <rPh sb="0" eb="2">
      <t>タンバ</t>
    </rPh>
    <rPh sb="2" eb="3">
      <t>シ</t>
    </rPh>
    <phoneticPr fontId="2"/>
  </si>
  <si>
    <t>南あわじ市</t>
    <rPh sb="0" eb="1">
      <t>ミナミ</t>
    </rPh>
    <rPh sb="4" eb="5">
      <t>シ</t>
    </rPh>
    <phoneticPr fontId="2"/>
  </si>
  <si>
    <t>養父市　</t>
    <rPh sb="0" eb="2">
      <t>ヤブ</t>
    </rPh>
    <rPh sb="2" eb="3">
      <t>シ</t>
    </rPh>
    <phoneticPr fontId="2"/>
  </si>
  <si>
    <t>調定額</t>
    <rPh sb="0" eb="1">
      <t>シラベ</t>
    </rPh>
    <rPh sb="1" eb="2">
      <t>サダム</t>
    </rPh>
    <rPh sb="2" eb="3">
      <t>ガク</t>
    </rPh>
    <phoneticPr fontId="2"/>
  </si>
  <si>
    <t>神戸市　</t>
    <rPh sb="0" eb="2">
      <t>コウベ</t>
    </rPh>
    <phoneticPr fontId="5"/>
  </si>
  <si>
    <t>たつの市</t>
    <rPh sb="3" eb="4">
      <t>シ</t>
    </rPh>
    <phoneticPr fontId="5"/>
  </si>
  <si>
    <t>朝来市　</t>
    <rPh sb="0" eb="3">
      <t>アサゴシ</t>
    </rPh>
    <phoneticPr fontId="5"/>
  </si>
  <si>
    <t>淡路市　</t>
    <rPh sb="0" eb="3">
      <t>アワジシ</t>
    </rPh>
    <phoneticPr fontId="5"/>
  </si>
  <si>
    <t>宍粟市　</t>
    <rPh sb="0" eb="3">
      <t>シソウシ</t>
    </rPh>
    <phoneticPr fontId="5"/>
  </si>
  <si>
    <t>加東市　</t>
    <rPh sb="0" eb="3">
      <t>カトウシ</t>
    </rPh>
    <phoneticPr fontId="5"/>
  </si>
  <si>
    <t>新温泉町　</t>
    <rPh sb="0" eb="1">
      <t>シン</t>
    </rPh>
    <rPh sb="1" eb="3">
      <t>オンセン</t>
    </rPh>
    <rPh sb="3" eb="4">
      <t>マチ</t>
    </rPh>
    <phoneticPr fontId="5"/>
  </si>
  <si>
    <t>香美町　</t>
    <rPh sb="0" eb="1">
      <t>カ</t>
    </rPh>
    <rPh sb="1" eb="2">
      <t>ミ</t>
    </rPh>
    <rPh sb="2" eb="3">
      <t>マチ</t>
    </rPh>
    <phoneticPr fontId="5"/>
  </si>
  <si>
    <t>多可町　</t>
    <rPh sb="0" eb="1">
      <t>タ</t>
    </rPh>
    <rPh sb="1" eb="2">
      <t>カ</t>
    </rPh>
    <rPh sb="2" eb="3">
      <t>マチ</t>
    </rPh>
    <phoneticPr fontId="5"/>
  </si>
  <si>
    <t>神河町　</t>
    <rPh sb="0" eb="1">
      <t>カミ</t>
    </rPh>
    <rPh sb="1" eb="2">
      <t>カワ</t>
    </rPh>
    <rPh sb="2" eb="3">
      <t>マチ</t>
    </rPh>
    <phoneticPr fontId="5"/>
  </si>
  <si>
    <t>神戸市　</t>
    <rPh sb="0" eb="2">
      <t>コウベ</t>
    </rPh>
    <phoneticPr fontId="6"/>
  </si>
  <si>
    <t>養父市　</t>
    <rPh sb="0" eb="2">
      <t>ヤブ</t>
    </rPh>
    <phoneticPr fontId="1"/>
  </si>
  <si>
    <t>丹波市　</t>
    <rPh sb="0" eb="2">
      <t>タンバ</t>
    </rPh>
    <rPh sb="2" eb="3">
      <t>シ</t>
    </rPh>
    <phoneticPr fontId="1"/>
  </si>
  <si>
    <t>南あわじ市</t>
    <rPh sb="0" eb="1">
      <t>ミナミ</t>
    </rPh>
    <rPh sb="4" eb="5">
      <t>シ</t>
    </rPh>
    <phoneticPr fontId="1"/>
  </si>
  <si>
    <t>朝来市　</t>
    <rPh sb="0" eb="2">
      <t>アサゴ</t>
    </rPh>
    <rPh sb="2" eb="3">
      <t>シ</t>
    </rPh>
    <phoneticPr fontId="1"/>
  </si>
  <si>
    <t>淡路市　</t>
    <rPh sb="0" eb="2">
      <t>アワジ</t>
    </rPh>
    <rPh sb="2" eb="3">
      <t>シ</t>
    </rPh>
    <phoneticPr fontId="1"/>
  </si>
  <si>
    <t>宍粟市　</t>
    <rPh sb="0" eb="2">
      <t>シソウ</t>
    </rPh>
    <rPh sb="2" eb="3">
      <t>シ</t>
    </rPh>
    <phoneticPr fontId="1"/>
  </si>
  <si>
    <t>加東市　</t>
    <rPh sb="0" eb="3">
      <t>カトウシ</t>
    </rPh>
    <phoneticPr fontId="1"/>
  </si>
  <si>
    <t>たつの市</t>
    <rPh sb="3" eb="4">
      <t>シ</t>
    </rPh>
    <phoneticPr fontId="1"/>
  </si>
  <si>
    <t>多可町　</t>
    <rPh sb="0" eb="2">
      <t>タカ</t>
    </rPh>
    <rPh sb="2" eb="3">
      <t>チョウ</t>
    </rPh>
    <phoneticPr fontId="1"/>
  </si>
  <si>
    <t>神河町　</t>
    <rPh sb="0" eb="2">
      <t>カミカワ</t>
    </rPh>
    <rPh sb="2" eb="3">
      <t>チョウ</t>
    </rPh>
    <phoneticPr fontId="1"/>
  </si>
  <si>
    <t>香美町　</t>
    <rPh sb="0" eb="1">
      <t>カオ</t>
    </rPh>
    <rPh sb="1" eb="2">
      <t>ビ</t>
    </rPh>
    <rPh sb="2" eb="3">
      <t>チョウ</t>
    </rPh>
    <phoneticPr fontId="1"/>
  </si>
  <si>
    <t>新温泉町</t>
    <rPh sb="0" eb="1">
      <t>シン</t>
    </rPh>
    <rPh sb="1" eb="4">
      <t>オンセンチョウ</t>
    </rPh>
    <phoneticPr fontId="1"/>
  </si>
  <si>
    <t>加東市</t>
    <rPh sb="0" eb="3">
      <t>カトウシ</t>
    </rPh>
    <phoneticPr fontId="2"/>
  </si>
  <si>
    <t>保険料</t>
    <rPh sb="0" eb="3">
      <t>ホケンリョウ</t>
    </rPh>
    <phoneticPr fontId="2"/>
  </si>
  <si>
    <t>合計</t>
    <rPh sb="0" eb="2">
      <t>ゴウケイ</t>
    </rPh>
    <phoneticPr fontId="2"/>
  </si>
  <si>
    <t>-</t>
  </si>
  <si>
    <t>阪神北県民局</t>
    <rPh sb="2" eb="3">
      <t>キタ</t>
    </rPh>
    <phoneticPr fontId="2"/>
  </si>
  <si>
    <t>北播磨県民局</t>
    <rPh sb="0" eb="1">
      <t>キタ</t>
    </rPh>
    <phoneticPr fontId="2"/>
  </si>
  <si>
    <t>中播磨県民局</t>
    <rPh sb="0" eb="1">
      <t>ナカ</t>
    </rPh>
    <phoneticPr fontId="2"/>
  </si>
  <si>
    <t>西播磨県民局</t>
    <rPh sb="0" eb="1">
      <t>ニシ</t>
    </rPh>
    <phoneticPr fontId="2"/>
  </si>
  <si>
    <t>但馬県民局</t>
    <rPh sb="0" eb="2">
      <t>タジマ</t>
    </rPh>
    <phoneticPr fontId="2"/>
  </si>
  <si>
    <t>扶助別人員（1か月当たり）</t>
  </si>
  <si>
    <t xml:space="preserve">      3  この表に記載の数値は、各年度とも10月時点のものである。</t>
    <rPh sb="11" eb="12">
      <t>ヒョウ</t>
    </rPh>
    <rPh sb="13" eb="15">
      <t>キサイ</t>
    </rPh>
    <rPh sb="16" eb="18">
      <t>スウチ</t>
    </rPh>
    <rPh sb="20" eb="23">
      <t>カクネンド</t>
    </rPh>
    <rPh sb="28" eb="30">
      <t>ジテン</t>
    </rPh>
    <phoneticPr fontId="2"/>
  </si>
  <si>
    <t>（単位：千円）</t>
    <rPh sb="1" eb="3">
      <t>タンイ</t>
    </rPh>
    <rPh sb="4" eb="6">
      <t>センエン</t>
    </rPh>
    <phoneticPr fontId="2"/>
  </si>
  <si>
    <t>（単位：世帯）</t>
    <rPh sb="1" eb="3">
      <t>タンイ</t>
    </rPh>
    <rPh sb="4" eb="6">
      <t>セタイ</t>
    </rPh>
    <phoneticPr fontId="2"/>
  </si>
  <si>
    <t>（単位：人、千円）</t>
    <rPh sb="1" eb="3">
      <t>タンイ</t>
    </rPh>
    <rPh sb="4" eb="5">
      <t>ヒト</t>
    </rPh>
    <rPh sb="6" eb="8">
      <t>センエン</t>
    </rPh>
    <phoneticPr fontId="2"/>
  </si>
  <si>
    <t>平均標準報酬月額（円）</t>
  </si>
  <si>
    <t>平均標準報酬月額（円）</t>
    <rPh sb="9" eb="10">
      <t>エン</t>
    </rPh>
    <phoneticPr fontId="2"/>
  </si>
  <si>
    <t>被保険者数（人）</t>
    <rPh sb="6" eb="7">
      <t>ヒト</t>
    </rPh>
    <phoneticPr fontId="2"/>
  </si>
  <si>
    <t>件数（件）</t>
    <rPh sb="3" eb="4">
      <t>ケン</t>
    </rPh>
    <phoneticPr fontId="2"/>
  </si>
  <si>
    <t>（旧）老齢年金</t>
  </si>
  <si>
    <t>（旧）障害年金</t>
  </si>
  <si>
    <t>（旧）遺族年金</t>
  </si>
  <si>
    <t>（旧）通算遺族年金</t>
  </si>
  <si>
    <t>標準報酬月額の平均（円）</t>
    <rPh sb="10" eb="11">
      <t>エン</t>
    </rPh>
    <phoneticPr fontId="2"/>
  </si>
  <si>
    <t>一般診療（入院）</t>
  </si>
  <si>
    <t>一般診療（入院外）</t>
  </si>
  <si>
    <t>保険料（税）</t>
  </si>
  <si>
    <t>高額療養費（再掲）</t>
  </si>
  <si>
    <t>（単位：千円、件）</t>
    <rPh sb="1" eb="3">
      <t>タンイ</t>
    </rPh>
    <rPh sb="4" eb="6">
      <t>センエン</t>
    </rPh>
    <rPh sb="7" eb="8">
      <t>ケン</t>
    </rPh>
    <phoneticPr fontId="2"/>
  </si>
  <si>
    <t>（単位：件、千円）</t>
    <rPh sb="1" eb="3">
      <t>タンイ</t>
    </rPh>
    <rPh sb="4" eb="5">
      <t>ケン</t>
    </rPh>
    <rPh sb="6" eb="8">
      <t>センエン</t>
    </rPh>
    <phoneticPr fontId="2"/>
  </si>
  <si>
    <t>（単位：人）</t>
    <rPh sb="1" eb="3">
      <t>タンイ</t>
    </rPh>
    <rPh sb="4" eb="5">
      <t>ニン</t>
    </rPh>
    <phoneticPr fontId="5"/>
  </si>
  <si>
    <t>資料：兵庫県共同募金会、日本赤十字社兵庫県支部</t>
    <rPh sb="0" eb="2">
      <t>シリョウ</t>
    </rPh>
    <phoneticPr fontId="2"/>
  </si>
  <si>
    <t>資料：兵庫県共同募金会</t>
    <rPh sb="0" eb="2">
      <t>シリョウ</t>
    </rPh>
    <phoneticPr fontId="2"/>
  </si>
  <si>
    <t>保険料（千円）</t>
    <rPh sb="0" eb="3">
      <t>ホケンリョウ</t>
    </rPh>
    <rPh sb="4" eb="6">
      <t>センエン</t>
    </rPh>
    <phoneticPr fontId="2"/>
  </si>
  <si>
    <t>徴収決定額</t>
    <rPh sb="0" eb="2">
      <t>チョウシュウ</t>
    </rPh>
    <phoneticPr fontId="2"/>
  </si>
  <si>
    <t>総給付額（件、千円）</t>
    <rPh sb="5" eb="6">
      <t>ケン</t>
    </rPh>
    <rPh sb="7" eb="9">
      <t>センエン</t>
    </rPh>
    <phoneticPr fontId="2"/>
  </si>
  <si>
    <t>家族出産育児</t>
    <rPh sb="0" eb="2">
      <t>カゾク</t>
    </rPh>
    <phoneticPr fontId="2"/>
  </si>
  <si>
    <t>保険料（千円）</t>
    <rPh sb="4" eb="6">
      <t>センエン</t>
    </rPh>
    <phoneticPr fontId="2"/>
  </si>
  <si>
    <t>年金給付合計（件、円）</t>
    <rPh sb="7" eb="8">
      <t>ケン</t>
    </rPh>
    <rPh sb="9" eb="10">
      <t>エン</t>
    </rPh>
    <phoneticPr fontId="2"/>
  </si>
  <si>
    <t>一時金（件、円）</t>
    <rPh sb="4" eb="5">
      <t>ケン</t>
    </rPh>
    <rPh sb="6" eb="7">
      <t>エン</t>
    </rPh>
    <phoneticPr fontId="2"/>
  </si>
  <si>
    <t>食事療養･生活療養</t>
    <rPh sb="5" eb="7">
      <t>セイカツ</t>
    </rPh>
    <rPh sb="7" eb="9">
      <t>リョウヨウ</t>
    </rPh>
    <phoneticPr fontId="2"/>
  </si>
  <si>
    <t>収納額</t>
  </si>
  <si>
    <t>その他の
扶助</t>
    <rPh sb="5" eb="7">
      <t>フジョ</t>
    </rPh>
    <phoneticPr fontId="2"/>
  </si>
  <si>
    <t>被保護世帯・人員
（1か月当たり）</t>
    <rPh sb="12" eb="13">
      <t>ゲツ</t>
    </rPh>
    <rPh sb="13" eb="14">
      <t>ア</t>
    </rPh>
    <phoneticPr fontId="2"/>
  </si>
  <si>
    <t>その他
扶助費</t>
    <rPh sb="4" eb="7">
      <t>フジョヒ</t>
    </rPh>
    <phoneticPr fontId="2"/>
  </si>
  <si>
    <t>区    分</t>
  </si>
  <si>
    <t>区    分</t>
    <rPh sb="0" eb="1">
      <t>ク</t>
    </rPh>
    <rPh sb="5" eb="6">
      <t>ブン</t>
    </rPh>
    <phoneticPr fontId="2"/>
  </si>
  <si>
    <t>（単位：円、%）</t>
    <rPh sb="1" eb="3">
      <t>タンイ</t>
    </rPh>
    <rPh sb="4" eb="5">
      <t>エン</t>
    </rPh>
    <phoneticPr fontId="2"/>
  </si>
  <si>
    <t>区        分</t>
    <rPh sb="0" eb="1">
      <t>ク</t>
    </rPh>
    <rPh sb="9" eb="10">
      <t>ブン</t>
    </rPh>
    <phoneticPr fontId="2"/>
  </si>
  <si>
    <t>（注）1  保険料（税）は現年度分の額である。</t>
    <rPh sb="1" eb="2">
      <t>チュウ</t>
    </rPh>
    <rPh sb="6" eb="9">
      <t>ホケンリョウ</t>
    </rPh>
    <rPh sb="10" eb="11">
      <t>ゼイ</t>
    </rPh>
    <rPh sb="13" eb="14">
      <t>ゲン</t>
    </rPh>
    <rPh sb="14" eb="16">
      <t>ネンド</t>
    </rPh>
    <rPh sb="16" eb="17">
      <t>ブン</t>
    </rPh>
    <rPh sb="18" eb="19">
      <t>ガク</t>
    </rPh>
    <phoneticPr fontId="2"/>
  </si>
  <si>
    <t xml:space="preserve">      2  被保険者数は、年度末の数値を表章している。</t>
    <rPh sb="9" eb="10">
      <t>ヒ</t>
    </rPh>
    <rPh sb="10" eb="13">
      <t>ホケンシャ</t>
    </rPh>
    <rPh sb="13" eb="14">
      <t>カズ</t>
    </rPh>
    <rPh sb="16" eb="18">
      <t>ネンド</t>
    </rPh>
    <rPh sb="18" eb="19">
      <t>マツ</t>
    </rPh>
    <rPh sb="20" eb="22">
      <t>スウチ</t>
    </rPh>
    <rPh sb="23" eb="24">
      <t>ヒョウ</t>
    </rPh>
    <rPh sb="24" eb="25">
      <t>ショウ</t>
    </rPh>
    <phoneticPr fontId="2"/>
  </si>
  <si>
    <t>合    計</t>
    <rPh sb="0" eb="1">
      <t>ゴウ</t>
    </rPh>
    <rPh sb="5" eb="6">
      <t>ケイ</t>
    </rPh>
    <phoneticPr fontId="2"/>
  </si>
  <si>
    <t xml:space="preserve">      2  県計には住所不明分を含めて計上しているため、市町及び地域の合計とは必ずしも一致しない。　</t>
    <rPh sb="33" eb="34">
      <t>オヨ</t>
    </rPh>
    <rPh sb="35" eb="37">
      <t>チイキ</t>
    </rPh>
    <phoneticPr fontId="2"/>
  </si>
  <si>
    <t>17  福祉･社会保障</t>
    <rPh sb="4" eb="6">
      <t>フクシ</t>
    </rPh>
    <rPh sb="7" eb="9">
      <t>シャカイ</t>
    </rPh>
    <rPh sb="9" eb="11">
      <t>ホショウ</t>
    </rPh>
    <phoneticPr fontId="6"/>
  </si>
  <si>
    <t>17.2  生活保護費支出状況</t>
  </si>
  <si>
    <t>17.2  生活保護費支出状況</t>
    <rPh sb="6" eb="8">
      <t>セイカツ</t>
    </rPh>
    <rPh sb="8" eb="10">
      <t>ホゴ</t>
    </rPh>
    <rPh sb="10" eb="11">
      <t>ヒ</t>
    </rPh>
    <rPh sb="11" eb="13">
      <t>シシュツ</t>
    </rPh>
    <rPh sb="13" eb="15">
      <t>ジョウキョウ</t>
    </rPh>
    <phoneticPr fontId="2"/>
  </si>
  <si>
    <t>17.3  労働力類型別被保護世帯数</t>
  </si>
  <si>
    <t>17.3  労働力類型別被保護世帯数</t>
    <rPh sb="6" eb="9">
      <t>ロウドウリョク</t>
    </rPh>
    <rPh sb="9" eb="10">
      <t>ルイ</t>
    </rPh>
    <rPh sb="10" eb="11">
      <t>カタ</t>
    </rPh>
    <rPh sb="11" eb="12">
      <t>ベツ</t>
    </rPh>
    <rPh sb="12" eb="13">
      <t>ヒ</t>
    </rPh>
    <rPh sb="13" eb="15">
      <t>ホゴ</t>
    </rPh>
    <rPh sb="15" eb="17">
      <t>セタイ</t>
    </rPh>
    <rPh sb="17" eb="18">
      <t>スウ</t>
    </rPh>
    <phoneticPr fontId="2"/>
  </si>
  <si>
    <t>用語解説</t>
    <rPh sb="0" eb="2">
      <t>ヨウゴ</t>
    </rPh>
    <rPh sb="2" eb="4">
      <t>カイセツ</t>
    </rPh>
    <phoneticPr fontId="6"/>
  </si>
  <si>
    <t>（注）1  その他の年金は、遺児年金及び寡婦年金の合計である。</t>
    <rPh sb="16" eb="18">
      <t>ネンキン</t>
    </rPh>
    <rPh sb="18" eb="19">
      <t>オヨ</t>
    </rPh>
    <rPh sb="25" eb="27">
      <t>ゴウケイ</t>
    </rPh>
    <phoneticPr fontId="2"/>
  </si>
  <si>
    <t>（注）  給付件数・金額の高齢者分は外書きである。（総計は高齢者分も含めた数値である）</t>
    <rPh sb="5" eb="7">
      <t>キュウフ</t>
    </rPh>
    <rPh sb="7" eb="9">
      <t>ケンスウ</t>
    </rPh>
    <rPh sb="10" eb="12">
      <t>キンガク</t>
    </rPh>
    <rPh sb="13" eb="16">
      <t>コウレイシャ</t>
    </rPh>
    <rPh sb="16" eb="17">
      <t>ブン</t>
    </rPh>
    <rPh sb="18" eb="19">
      <t>ソト</t>
    </rPh>
    <rPh sb="19" eb="20">
      <t>カ</t>
    </rPh>
    <rPh sb="26" eb="27">
      <t>ソウ</t>
    </rPh>
    <rPh sb="27" eb="28">
      <t>ケイ</t>
    </rPh>
    <rPh sb="29" eb="32">
      <t>コウレイシャ</t>
    </rPh>
    <rPh sb="32" eb="33">
      <t>フン</t>
    </rPh>
    <rPh sb="34" eb="35">
      <t>フク</t>
    </rPh>
    <rPh sb="37" eb="39">
      <t>スウチ</t>
    </rPh>
    <phoneticPr fontId="21"/>
  </si>
  <si>
    <t>障害者支援施設</t>
    <rPh sb="0" eb="3">
      <t>ショウガイシャ</t>
    </rPh>
    <rPh sb="3" eb="5">
      <t>シエン</t>
    </rPh>
    <rPh sb="5" eb="7">
      <t>シセツ</t>
    </rPh>
    <phoneticPr fontId="2"/>
  </si>
  <si>
    <t xml:space="preserve">      2　神戸市の被保護世帯・人員数については更生施設分を含むため、区内訳の合計とは必ずしも一致しない。</t>
    <rPh sb="8" eb="11">
      <t>コウベシ</t>
    </rPh>
    <rPh sb="12" eb="13">
      <t>ヒ</t>
    </rPh>
    <rPh sb="13" eb="15">
      <t>ホゴ</t>
    </rPh>
    <rPh sb="15" eb="17">
      <t>セタイ</t>
    </rPh>
    <rPh sb="18" eb="20">
      <t>ジンイン</t>
    </rPh>
    <rPh sb="20" eb="21">
      <t>スウ</t>
    </rPh>
    <rPh sb="26" eb="28">
      <t>コウセイ</t>
    </rPh>
    <rPh sb="28" eb="30">
      <t>シセツ</t>
    </rPh>
    <rPh sb="30" eb="31">
      <t>ブン</t>
    </rPh>
    <rPh sb="32" eb="33">
      <t>フク</t>
    </rPh>
    <rPh sb="37" eb="38">
      <t>ク</t>
    </rPh>
    <rPh sb="38" eb="40">
      <t>ウチワケ</t>
    </rPh>
    <rPh sb="41" eb="43">
      <t>ゴウケイ</t>
    </rPh>
    <rPh sb="45" eb="46">
      <t>カナラ</t>
    </rPh>
    <rPh sb="49" eb="51">
      <t>イッチ</t>
    </rPh>
    <phoneticPr fontId="2"/>
  </si>
  <si>
    <t>17.1  市区町別生活保護法による保護状況</t>
    <rPh sb="6" eb="9">
      <t>シクチョウ</t>
    </rPh>
    <rPh sb="9" eb="10">
      <t>ベツ</t>
    </rPh>
    <phoneticPr fontId="25"/>
  </si>
  <si>
    <t>17.1  市区町別生活保護法による保護状況</t>
    <rPh sb="6" eb="9">
      <t>シクチョウ</t>
    </rPh>
    <rPh sb="9" eb="10">
      <t>ベツ</t>
    </rPh>
    <rPh sb="10" eb="12">
      <t>セイカツ</t>
    </rPh>
    <rPh sb="12" eb="14">
      <t>ホゴ</t>
    </rPh>
    <rPh sb="14" eb="15">
      <t>ホウ</t>
    </rPh>
    <rPh sb="18" eb="20">
      <t>ホゴ</t>
    </rPh>
    <rPh sb="20" eb="22">
      <t>ジョウキョウ</t>
    </rPh>
    <phoneticPr fontId="2"/>
  </si>
  <si>
    <t>（単位：人、‰）</t>
    <rPh sb="1" eb="3">
      <t>タンイ</t>
    </rPh>
    <rPh sb="4" eb="5">
      <t>ヒト</t>
    </rPh>
    <phoneticPr fontId="2"/>
  </si>
  <si>
    <t>17.7  健康保険（健康保険法第3条第2項の規定による被保険者数等）</t>
    <rPh sb="16" eb="17">
      <t>ダイ</t>
    </rPh>
    <rPh sb="18" eb="19">
      <t>コウ</t>
    </rPh>
    <rPh sb="33" eb="34">
      <t>トウ</t>
    </rPh>
    <phoneticPr fontId="2"/>
  </si>
  <si>
    <t>17.5  船員保険</t>
    <rPh sb="6" eb="8">
      <t>センイン</t>
    </rPh>
    <rPh sb="8" eb="10">
      <t>ホケン</t>
    </rPh>
    <phoneticPr fontId="2"/>
  </si>
  <si>
    <t>17.6  厚生年金保険</t>
    <rPh sb="6" eb="8">
      <t>コウセイ</t>
    </rPh>
    <rPh sb="8" eb="10">
      <t>ネンキン</t>
    </rPh>
    <rPh sb="10" eb="12">
      <t>ホケン</t>
    </rPh>
    <phoneticPr fontId="2"/>
  </si>
  <si>
    <t>17.7  健康保険（健康保険法第3条第2項の規定による被保険者数等）</t>
    <rPh sb="6" eb="8">
      <t>ケンコウ</t>
    </rPh>
    <rPh sb="8" eb="10">
      <t>ホケン</t>
    </rPh>
    <rPh sb="11" eb="13">
      <t>ケンコウ</t>
    </rPh>
    <rPh sb="13" eb="15">
      <t>ホケン</t>
    </rPh>
    <rPh sb="15" eb="16">
      <t>ホウ</t>
    </rPh>
    <rPh sb="16" eb="17">
      <t>ダイ</t>
    </rPh>
    <rPh sb="18" eb="19">
      <t>ジョウ</t>
    </rPh>
    <rPh sb="19" eb="20">
      <t>ダイ</t>
    </rPh>
    <rPh sb="21" eb="22">
      <t>コウ</t>
    </rPh>
    <rPh sb="23" eb="25">
      <t>キテイ</t>
    </rPh>
    <rPh sb="28" eb="32">
      <t>ヒホケンシャ</t>
    </rPh>
    <rPh sb="32" eb="33">
      <t>スウ</t>
    </rPh>
    <rPh sb="33" eb="34">
      <t>トウ</t>
    </rPh>
    <phoneticPr fontId="2"/>
  </si>
  <si>
    <t>17.8  国民健康保険</t>
    <rPh sb="6" eb="8">
      <t>コクミン</t>
    </rPh>
    <rPh sb="8" eb="10">
      <t>ケンコウ</t>
    </rPh>
    <rPh sb="10" eb="12">
      <t>ホケン</t>
    </rPh>
    <phoneticPr fontId="2"/>
  </si>
  <si>
    <t>(17.13) 社資：日本赤十字社に対する、社費（個人から年500円以上納入）と寄付金</t>
    <rPh sb="8" eb="9">
      <t>シャ</t>
    </rPh>
    <rPh sb="18" eb="19">
      <t>タイ</t>
    </rPh>
    <rPh sb="22" eb="24">
      <t>シャヒ</t>
    </rPh>
    <rPh sb="25" eb="27">
      <t>コジン</t>
    </rPh>
    <rPh sb="29" eb="30">
      <t>ネン</t>
    </rPh>
    <rPh sb="40" eb="43">
      <t>キフキン</t>
    </rPh>
    <phoneticPr fontId="2"/>
  </si>
  <si>
    <t>一般分</t>
  </si>
  <si>
    <t>高齢者分</t>
  </si>
  <si>
    <t>県社協・神戸市社協</t>
    <rPh sb="0" eb="1">
      <t>ケン</t>
    </rPh>
    <rPh sb="1" eb="2">
      <t>シャ</t>
    </rPh>
    <rPh sb="2" eb="3">
      <t>キョウ</t>
    </rPh>
    <rPh sb="4" eb="7">
      <t>コウベシ</t>
    </rPh>
    <rPh sb="7" eb="8">
      <t>シャ</t>
    </rPh>
    <rPh sb="8" eb="9">
      <t>キョウ</t>
    </rPh>
    <phoneticPr fontId="2"/>
  </si>
  <si>
    <t>地区福祉事業費</t>
    <rPh sb="0" eb="2">
      <t>チク</t>
    </rPh>
    <rPh sb="2" eb="4">
      <t>フクシ</t>
    </rPh>
    <rPh sb="4" eb="7">
      <t>ジギョウヒ</t>
    </rPh>
    <phoneticPr fontId="2"/>
  </si>
  <si>
    <t>資料：日本年金機構</t>
    <rPh sb="0" eb="2">
      <t>シリョウ</t>
    </rPh>
    <rPh sb="3" eb="5">
      <t>ニホン</t>
    </rPh>
    <rPh sb="5" eb="7">
      <t>ネンキン</t>
    </rPh>
    <rPh sb="7" eb="9">
      <t>キコウ</t>
    </rPh>
    <phoneticPr fontId="5"/>
  </si>
  <si>
    <t>資料：日本年金機構</t>
    <rPh sb="0" eb="2">
      <t>シリョウ</t>
    </rPh>
    <rPh sb="3" eb="5">
      <t>ニホン</t>
    </rPh>
    <rPh sb="5" eb="7">
      <t>ネンキン</t>
    </rPh>
    <rPh sb="7" eb="9">
      <t>キコウ</t>
    </rPh>
    <phoneticPr fontId="2"/>
  </si>
  <si>
    <t>資料：日本年金機構、全国健康保険協会兵庫県支部</t>
    <rPh sb="0" eb="2">
      <t>シリョウ</t>
    </rPh>
    <rPh sb="3" eb="5">
      <t>ニホン</t>
    </rPh>
    <rPh sb="5" eb="7">
      <t>ネンキン</t>
    </rPh>
    <rPh sb="7" eb="9">
      <t>キコウ</t>
    </rPh>
    <rPh sb="10" eb="12">
      <t>ゼンコク</t>
    </rPh>
    <rPh sb="12" eb="14">
      <t>ケンコウ</t>
    </rPh>
    <rPh sb="14" eb="16">
      <t>ホケン</t>
    </rPh>
    <rPh sb="16" eb="18">
      <t>キョウカイ</t>
    </rPh>
    <rPh sb="18" eb="21">
      <t>ヒョウゴケン</t>
    </rPh>
    <rPh sb="21" eb="23">
      <t>シブ</t>
    </rPh>
    <phoneticPr fontId="2"/>
  </si>
  <si>
    <t>障害福祉サービス事業所</t>
    <rPh sb="0" eb="2">
      <t>ショウガイ</t>
    </rPh>
    <rPh sb="2" eb="4">
      <t>フクシ</t>
    </rPh>
    <rPh sb="8" eb="11">
      <t>ジギョウショ</t>
    </rPh>
    <phoneticPr fontId="2"/>
  </si>
  <si>
    <t>緊急配分金</t>
    <rPh sb="0" eb="2">
      <t>キンキュウ</t>
    </rPh>
    <rPh sb="2" eb="5">
      <t>ハイブンキン</t>
    </rPh>
    <phoneticPr fontId="2"/>
  </si>
  <si>
    <t>養護老人ホーム</t>
    <rPh sb="0" eb="2">
      <t>ヨウゴ</t>
    </rPh>
    <rPh sb="2" eb="4">
      <t>ロウジン</t>
    </rPh>
    <phoneticPr fontId="2"/>
  </si>
  <si>
    <t>就労継続支援B型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</si>
  <si>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母子生活支援施設</t>
    <rPh sb="0" eb="2">
      <t>ボシ</t>
    </rPh>
    <rPh sb="2" eb="4">
      <t>セイカツ</t>
    </rPh>
    <rPh sb="4" eb="6">
      <t>シエン</t>
    </rPh>
    <rPh sb="6" eb="8">
      <t>シセツ</t>
    </rPh>
    <phoneticPr fontId="2"/>
  </si>
  <si>
    <t>17.4  全国健康保険協会管掌健康保険</t>
    <phoneticPr fontId="2"/>
  </si>
  <si>
    <t>17.9  後期高齢者医療</t>
    <phoneticPr fontId="25"/>
  </si>
  <si>
    <t>17.10 市町別国民年金被保険者数</t>
    <rPh sb="6" eb="8">
      <t>シチョウ</t>
    </rPh>
    <rPh sb="8" eb="9">
      <t>ベツ</t>
    </rPh>
    <rPh sb="9" eb="11">
      <t>コクミン</t>
    </rPh>
    <rPh sb="11" eb="13">
      <t>ネンキン</t>
    </rPh>
    <rPh sb="13" eb="17">
      <t>ヒホケンシャ</t>
    </rPh>
    <rPh sb="17" eb="18">
      <t>スウ</t>
    </rPh>
    <phoneticPr fontId="2"/>
  </si>
  <si>
    <t>17.11 市町別国民年金支給状況</t>
    <rPh sb="6" eb="8">
      <t>シチョウ</t>
    </rPh>
    <rPh sb="8" eb="9">
      <t>ベツ</t>
    </rPh>
    <rPh sb="9" eb="11">
      <t>コクミン</t>
    </rPh>
    <rPh sb="11" eb="13">
      <t>ネンキン</t>
    </rPh>
    <rPh sb="13" eb="15">
      <t>シキュウ</t>
    </rPh>
    <rPh sb="15" eb="17">
      <t>ジョウキョウ</t>
    </rPh>
    <phoneticPr fontId="2"/>
  </si>
  <si>
    <t>17.11.1  拠出年金</t>
    <rPh sb="9" eb="11">
      <t>キョシュツ</t>
    </rPh>
    <rPh sb="11" eb="13">
      <t>ネンキン</t>
    </rPh>
    <phoneticPr fontId="2"/>
  </si>
  <si>
    <t>17.11.2  福祉年金</t>
    <rPh sb="9" eb="11">
      <t>フクシ</t>
    </rPh>
    <rPh sb="11" eb="13">
      <t>ネンキン</t>
    </rPh>
    <phoneticPr fontId="2"/>
  </si>
  <si>
    <t>17.12 市区町別共同募金・日赤社資募集状況</t>
    <rPh sb="6" eb="9">
      <t>シクチョウ</t>
    </rPh>
    <rPh sb="9" eb="10">
      <t>ベツ</t>
    </rPh>
    <rPh sb="10" eb="12">
      <t>キョウドウ</t>
    </rPh>
    <rPh sb="12" eb="14">
      <t>ボキン</t>
    </rPh>
    <rPh sb="15" eb="17">
      <t>ニッセキ</t>
    </rPh>
    <rPh sb="17" eb="18">
      <t>シャ</t>
    </rPh>
    <rPh sb="18" eb="19">
      <t>シ</t>
    </rPh>
    <rPh sb="19" eb="21">
      <t>ボシュウ</t>
    </rPh>
    <rPh sb="21" eb="23">
      <t>ジョウキョウ</t>
    </rPh>
    <phoneticPr fontId="2"/>
  </si>
  <si>
    <t>17.13 共同募金配分額</t>
    <rPh sb="6" eb="8">
      <t>キョウドウ</t>
    </rPh>
    <rPh sb="8" eb="10">
      <t>ボキン</t>
    </rPh>
    <rPh sb="10" eb="12">
      <t>ハイブン</t>
    </rPh>
    <rPh sb="12" eb="13">
      <t>ガク</t>
    </rPh>
    <phoneticPr fontId="2"/>
  </si>
  <si>
    <t xml:space="preserve">        　（個人から年500円未満、または町内会から一括納入）の総称</t>
    <phoneticPr fontId="25"/>
  </si>
  <si>
    <t>船舶所有者数（人）</t>
    <rPh sb="7" eb="8">
      <t>ニン</t>
    </rPh>
    <phoneticPr fontId="2"/>
  </si>
  <si>
    <t>資料：兵庫社会保険事務局運営課、全国健康保険協会「事業年報」</t>
    <rPh sb="0" eb="2">
      <t>シリョウ</t>
    </rPh>
    <rPh sb="3" eb="5">
      <t>ヒョウゴ</t>
    </rPh>
    <rPh sb="5" eb="7">
      <t>シャカイ</t>
    </rPh>
    <rPh sb="7" eb="9">
      <t>ホケン</t>
    </rPh>
    <rPh sb="9" eb="12">
      <t>ジムキョク</t>
    </rPh>
    <rPh sb="12" eb="14">
      <t>ウンエイ</t>
    </rPh>
    <rPh sb="14" eb="15">
      <t>カ</t>
    </rPh>
    <rPh sb="16" eb="18">
      <t>ゼンコク</t>
    </rPh>
    <rPh sb="18" eb="20">
      <t>ケンコウ</t>
    </rPh>
    <rPh sb="20" eb="22">
      <t>ホケン</t>
    </rPh>
    <rPh sb="22" eb="24">
      <t>キョウカイ</t>
    </rPh>
    <rPh sb="25" eb="27">
      <t>ジギョウ</t>
    </rPh>
    <rPh sb="27" eb="29">
      <t>ネンポウ</t>
    </rPh>
    <phoneticPr fontId="2"/>
  </si>
  <si>
    <t>17.10 市町別国民年金被保険者数</t>
    <rPh sb="13" eb="17">
      <t>ヒホケンシャ</t>
    </rPh>
    <rPh sb="17" eb="18">
      <t>スウ</t>
    </rPh>
    <phoneticPr fontId="5"/>
  </si>
  <si>
    <t>17.12  市区町別共同募金・日赤社資募集状況</t>
    <rPh sb="7" eb="10">
      <t>シクチョウ</t>
    </rPh>
    <rPh sb="10" eb="11">
      <t>ベツ</t>
    </rPh>
    <rPh sb="18" eb="19">
      <t>シャ</t>
    </rPh>
    <phoneticPr fontId="2"/>
  </si>
  <si>
    <t>17.13 共同募金配分額</t>
    <rPh sb="12" eb="13">
      <t>ガク</t>
    </rPh>
    <phoneticPr fontId="2"/>
  </si>
  <si>
    <t>区　　分</t>
    <phoneticPr fontId="2"/>
  </si>
  <si>
    <t>保護率
(対人口千人)</t>
    <phoneticPr fontId="2"/>
  </si>
  <si>
    <t>人  員</t>
    <phoneticPr fontId="2"/>
  </si>
  <si>
    <t>（注）1  被保護世帯・人員は、停止中を含む。</t>
    <phoneticPr fontId="2"/>
  </si>
  <si>
    <t>区    分</t>
    <phoneticPr fontId="2"/>
  </si>
  <si>
    <t>区        分</t>
    <phoneticPr fontId="2"/>
  </si>
  <si>
    <t>事業所数</t>
    <phoneticPr fontId="2"/>
  </si>
  <si>
    <t>収納済額</t>
    <phoneticPr fontId="2"/>
  </si>
  <si>
    <t>件数</t>
    <phoneticPr fontId="2"/>
  </si>
  <si>
    <t>金額</t>
    <phoneticPr fontId="2"/>
  </si>
  <si>
    <t>被保険者保険給付額</t>
    <phoneticPr fontId="2"/>
  </si>
  <si>
    <t>合計</t>
    <phoneticPr fontId="2"/>
  </si>
  <si>
    <t>出産育児</t>
    <phoneticPr fontId="2"/>
  </si>
  <si>
    <t>一時金</t>
    <phoneticPr fontId="2"/>
  </si>
  <si>
    <t>被扶養者保険給付額</t>
    <phoneticPr fontId="2"/>
  </si>
  <si>
    <t>世帯合算高額</t>
    <phoneticPr fontId="2"/>
  </si>
  <si>
    <t>療養費</t>
    <phoneticPr fontId="2"/>
  </si>
  <si>
    <t>被保険者数</t>
    <phoneticPr fontId="2"/>
  </si>
  <si>
    <t>（注）  被保健者数には、75歳以上等を含めて計上している。</t>
    <rPh sb="5" eb="6">
      <t>ヒ</t>
    </rPh>
    <rPh sb="6" eb="8">
      <t>ホケン</t>
    </rPh>
    <rPh sb="8" eb="9">
      <t>シャ</t>
    </rPh>
    <rPh sb="9" eb="10">
      <t>スウ</t>
    </rPh>
    <rPh sb="15" eb="16">
      <t>サイ</t>
    </rPh>
    <rPh sb="16" eb="18">
      <t>イジョウ</t>
    </rPh>
    <rPh sb="18" eb="19">
      <t>トウ</t>
    </rPh>
    <phoneticPr fontId="2"/>
  </si>
  <si>
    <t>17.6  厚生年金保険</t>
    <phoneticPr fontId="2"/>
  </si>
  <si>
    <t>全被保険者</t>
    <phoneticPr fontId="2"/>
  </si>
  <si>
    <t>徴収決定額</t>
    <phoneticPr fontId="2"/>
  </si>
  <si>
    <t>平均年金額</t>
    <phoneticPr fontId="2"/>
  </si>
  <si>
    <t>障害年金（基礎年金を含む）</t>
    <phoneticPr fontId="2"/>
  </si>
  <si>
    <t>遺族厚生年金（基礎年金を含む）</t>
    <phoneticPr fontId="2"/>
  </si>
  <si>
    <t>平均金額</t>
    <phoneticPr fontId="2"/>
  </si>
  <si>
    <t>（注）  通算老齢年金には特例老齢年金を、通算遺族年金には特例遺族年金を含む。</t>
    <phoneticPr fontId="2"/>
  </si>
  <si>
    <t>平成26年度</t>
    <rPh sb="0" eb="2">
      <t>ヘイセイ</t>
    </rPh>
    <phoneticPr fontId="2"/>
  </si>
  <si>
    <t>一般診療</t>
    <phoneticPr fontId="2"/>
  </si>
  <si>
    <t>（入院）</t>
    <phoneticPr fontId="2"/>
  </si>
  <si>
    <t>（入院外）</t>
    <phoneticPr fontId="2"/>
  </si>
  <si>
    <t>薬剤支給</t>
    <phoneticPr fontId="2"/>
  </si>
  <si>
    <t>17.8  国民健康保険</t>
    <phoneticPr fontId="2"/>
  </si>
  <si>
    <t>17.9  後期高齢者医療</t>
    <phoneticPr fontId="2"/>
  </si>
  <si>
    <t>総     計</t>
    <phoneticPr fontId="2"/>
  </si>
  <si>
    <t>現物給付</t>
    <phoneticPr fontId="2"/>
  </si>
  <si>
    <t>食事療養
（件数のみ再掲）</t>
    <phoneticPr fontId="2"/>
  </si>
  <si>
    <t>現金給付</t>
    <phoneticPr fontId="2"/>
  </si>
  <si>
    <t>区  　分</t>
    <phoneticPr fontId="5"/>
  </si>
  <si>
    <t>第 1 号</t>
    <phoneticPr fontId="5"/>
  </si>
  <si>
    <t>第 3 号</t>
    <phoneticPr fontId="5"/>
  </si>
  <si>
    <t>猪名川町　</t>
    <phoneticPr fontId="5"/>
  </si>
  <si>
    <t>稲美町　</t>
    <phoneticPr fontId="5"/>
  </si>
  <si>
    <t>上郡町　</t>
    <phoneticPr fontId="5"/>
  </si>
  <si>
    <t>佐用町　</t>
    <phoneticPr fontId="5"/>
  </si>
  <si>
    <t>17.11  市町別国民年金支給状況</t>
    <phoneticPr fontId="2"/>
  </si>
  <si>
    <t>17.11.1  拠出年金</t>
    <phoneticPr fontId="2"/>
  </si>
  <si>
    <t>老齢基礎年金</t>
    <phoneticPr fontId="2"/>
  </si>
  <si>
    <t>老齢年金</t>
    <phoneticPr fontId="2"/>
  </si>
  <si>
    <t>通算老齢年金</t>
    <phoneticPr fontId="2"/>
  </si>
  <si>
    <t>件  数</t>
    <phoneticPr fontId="2"/>
  </si>
  <si>
    <t>件  数</t>
    <phoneticPr fontId="2"/>
  </si>
  <si>
    <t>但馬地域　</t>
    <phoneticPr fontId="6"/>
  </si>
  <si>
    <t>丹波地域　</t>
    <phoneticPr fontId="6"/>
  </si>
  <si>
    <t>淡路地域　</t>
    <phoneticPr fontId="6"/>
  </si>
  <si>
    <t>17.11.1  拠出年金（続き）</t>
    <phoneticPr fontId="2"/>
  </si>
  <si>
    <t>障害基礎年金</t>
    <phoneticPr fontId="2"/>
  </si>
  <si>
    <t>障害年金</t>
    <phoneticPr fontId="2"/>
  </si>
  <si>
    <t>遺族基礎年金</t>
    <phoneticPr fontId="2"/>
  </si>
  <si>
    <t>母子年金</t>
    <phoneticPr fontId="2"/>
  </si>
  <si>
    <t>その他の年金</t>
    <phoneticPr fontId="2"/>
  </si>
  <si>
    <t>但馬地域　</t>
    <phoneticPr fontId="6"/>
  </si>
  <si>
    <t>丹波地域　</t>
    <phoneticPr fontId="6"/>
  </si>
  <si>
    <t>淡路地域　</t>
    <phoneticPr fontId="6"/>
  </si>
  <si>
    <t xml:space="preserve">      3  老齢年金の中には、5年年金を含む。　　</t>
    <phoneticPr fontId="2"/>
  </si>
  <si>
    <t>17.11.2  福祉年金</t>
    <phoneticPr fontId="2"/>
  </si>
  <si>
    <t>老齢福祉年金</t>
    <phoneticPr fontId="2"/>
  </si>
  <si>
    <t>共 同 募 金</t>
    <phoneticPr fontId="2"/>
  </si>
  <si>
    <t>目標額</t>
    <phoneticPr fontId="2"/>
  </si>
  <si>
    <t>実績額</t>
    <phoneticPr fontId="2"/>
  </si>
  <si>
    <t>達成率</t>
    <phoneticPr fontId="2"/>
  </si>
  <si>
    <t>区　  　　分</t>
    <phoneticPr fontId="2"/>
  </si>
  <si>
    <t>総　　　計</t>
    <phoneticPr fontId="2"/>
  </si>
  <si>
    <t>社会福祉施設</t>
    <phoneticPr fontId="2"/>
  </si>
  <si>
    <t>児童養護施設</t>
    <phoneticPr fontId="2"/>
  </si>
  <si>
    <t>社会福祉団体・ボランティア団体・NPO等</t>
    <phoneticPr fontId="2"/>
  </si>
  <si>
    <t>平成27年度</t>
    <rPh sb="0" eb="2">
      <t>ヘイセイ</t>
    </rPh>
    <phoneticPr fontId="2"/>
  </si>
  <si>
    <t>救護施設</t>
    <rPh sb="0" eb="2">
      <t>キュウゴ</t>
    </rPh>
    <rPh sb="2" eb="4">
      <t>シセツ</t>
    </rPh>
    <phoneticPr fontId="2"/>
  </si>
  <si>
    <t>総  額</t>
  </si>
  <si>
    <t>平成28年度</t>
  </si>
  <si>
    <t>平成28年度</t>
    <rPh sb="0" eb="2">
      <t>ヘイセイ</t>
    </rPh>
    <phoneticPr fontId="2"/>
  </si>
  <si>
    <t>ケアハウス</t>
    <phoneticPr fontId="2"/>
  </si>
  <si>
    <t>（注）  その他扶助費には、保護施設事務費を含めて計上している。</t>
    <phoneticPr fontId="2"/>
  </si>
  <si>
    <t>総  数
(1月当たり)</t>
    <phoneticPr fontId="2"/>
  </si>
  <si>
    <t>世帯主が働いている世帯</t>
    <phoneticPr fontId="2"/>
  </si>
  <si>
    <t>世帯主は働いていないが、世帯員が働いている世帯</t>
    <phoneticPr fontId="2"/>
  </si>
  <si>
    <t>働いているもののいない世帯</t>
    <phoneticPr fontId="2"/>
  </si>
  <si>
    <t>（注）  被保護世帯数は、停止中のものを除く。</t>
    <phoneticPr fontId="2"/>
  </si>
  <si>
    <t>平成29年度</t>
    <rPh sb="0" eb="2">
      <t>ヘイセイ</t>
    </rPh>
    <phoneticPr fontId="2"/>
  </si>
  <si>
    <t>婦人保護施設</t>
    <rPh sb="0" eb="2">
      <t>フジン</t>
    </rPh>
    <rPh sb="2" eb="4">
      <t>ホゴ</t>
    </rPh>
    <rPh sb="4" eb="6">
      <t>シセツ</t>
    </rPh>
    <phoneticPr fontId="2"/>
  </si>
  <si>
    <t>隣保館</t>
    <rPh sb="0" eb="2">
      <t>リンポ</t>
    </rPh>
    <rPh sb="2" eb="3">
      <t>カン</t>
    </rPh>
    <phoneticPr fontId="2"/>
  </si>
  <si>
    <t>医療型障害児入所施設・療養介護事業所</t>
    <rPh sb="0" eb="2">
      <t>イリョウ</t>
    </rPh>
    <rPh sb="2" eb="3">
      <t>ガタ</t>
    </rPh>
    <rPh sb="3" eb="5">
      <t>ショウガイ</t>
    </rPh>
    <rPh sb="5" eb="6">
      <t>ジ</t>
    </rPh>
    <rPh sb="6" eb="8">
      <t>ニュウショ</t>
    </rPh>
    <rPh sb="8" eb="10">
      <t>シセツ</t>
    </rPh>
    <rPh sb="11" eb="13">
      <t>リョウヨウ</t>
    </rPh>
    <rPh sb="13" eb="15">
      <t>カイゴ</t>
    </rPh>
    <rPh sb="15" eb="18">
      <t>ジギョウショ</t>
    </rPh>
    <phoneticPr fontId="2"/>
  </si>
  <si>
    <t>災害等準備金積立金</t>
    <rPh sb="0" eb="2">
      <t>サイガイ</t>
    </rPh>
    <rPh sb="2" eb="3">
      <t>トウ</t>
    </rPh>
    <rPh sb="3" eb="6">
      <t>ジュンビキン</t>
    </rPh>
    <rPh sb="6" eb="9">
      <t>ツミタテキン</t>
    </rPh>
    <phoneticPr fontId="2"/>
  </si>
  <si>
    <t>資料：県国保医療課</t>
    <rPh sb="0" eb="2">
      <t>シリョウ</t>
    </rPh>
    <rPh sb="4" eb="6">
      <t>コクホ</t>
    </rPh>
    <rPh sb="6" eb="8">
      <t>イリョウ</t>
    </rPh>
    <rPh sb="8" eb="9">
      <t>カ</t>
    </rPh>
    <phoneticPr fontId="2"/>
  </si>
  <si>
    <t>29年度</t>
  </si>
  <si>
    <t>　　29年度</t>
  </si>
  <si>
    <t>平成29年度</t>
  </si>
  <si>
    <t>平成30年度</t>
    <phoneticPr fontId="2"/>
  </si>
  <si>
    <t>平成30年度</t>
    <rPh sb="0" eb="2">
      <t>ヘイセイ</t>
    </rPh>
    <phoneticPr fontId="2"/>
  </si>
  <si>
    <t>29年度末</t>
  </si>
  <si>
    <t>-</t>
    <phoneticPr fontId="2"/>
  </si>
  <si>
    <t>…</t>
    <phoneticPr fontId="2"/>
  </si>
  <si>
    <t>更正保護施設</t>
    <rPh sb="0" eb="2">
      <t>コウセイ</t>
    </rPh>
    <rPh sb="2" eb="4">
      <t>ホゴ</t>
    </rPh>
    <rPh sb="4" eb="6">
      <t>シセツ</t>
    </rPh>
    <phoneticPr fontId="2"/>
  </si>
  <si>
    <t>丹波篠山市　</t>
    <rPh sb="0" eb="2">
      <t>タンバ</t>
    </rPh>
    <phoneticPr fontId="25"/>
  </si>
  <si>
    <t>丹波篠山市　</t>
    <rPh sb="0" eb="2">
      <t>タンバ</t>
    </rPh>
    <phoneticPr fontId="5"/>
  </si>
  <si>
    <t>丹波篠山市　</t>
    <rPh sb="0" eb="2">
      <t>タンバ</t>
    </rPh>
    <phoneticPr fontId="2"/>
  </si>
  <si>
    <t>17.5  船員保険</t>
    <phoneticPr fontId="2"/>
  </si>
  <si>
    <t>区        分</t>
    <phoneticPr fontId="2"/>
  </si>
  <si>
    <t>被保険者数（人）</t>
    <phoneticPr fontId="2"/>
  </si>
  <si>
    <t>疾病給付</t>
    <phoneticPr fontId="2"/>
  </si>
  <si>
    <t>金額（千円）</t>
    <phoneticPr fontId="2"/>
  </si>
  <si>
    <t>30年度</t>
  </si>
  <si>
    <t>令和元年度</t>
    <rPh sb="0" eb="2">
      <t>レイワ</t>
    </rPh>
    <rPh sb="2" eb="3">
      <t>ガン</t>
    </rPh>
    <phoneticPr fontId="23"/>
  </si>
  <si>
    <t xml:space="preserve">  灘区</t>
  </si>
  <si>
    <t>資料：県地域福祉課、神戸市保護課</t>
    <rPh sb="0" eb="2">
      <t>シリョウ</t>
    </rPh>
    <rPh sb="3" eb="4">
      <t>ケン</t>
    </rPh>
    <rPh sb="4" eb="6">
      <t>チイキ</t>
    </rPh>
    <rPh sb="6" eb="8">
      <t>フクシ</t>
    </rPh>
    <rPh sb="8" eb="9">
      <t>カ</t>
    </rPh>
    <rPh sb="10" eb="13">
      <t>コウベシ</t>
    </rPh>
    <rPh sb="13" eb="15">
      <t>ホゴ</t>
    </rPh>
    <rPh sb="15" eb="16">
      <t>カ</t>
    </rPh>
    <phoneticPr fontId="2"/>
  </si>
  <si>
    <t>　　30年度</t>
  </si>
  <si>
    <t>　　令和元年度</t>
    <rPh sb="2" eb="4">
      <t>レイワ</t>
    </rPh>
    <rPh sb="4" eb="5">
      <t>ガン</t>
    </rPh>
    <phoneticPr fontId="2"/>
  </si>
  <si>
    <t>資料：県地域福祉課</t>
    <rPh sb="0" eb="2">
      <t>シリョウ</t>
    </rPh>
    <rPh sb="3" eb="4">
      <t>ケン</t>
    </rPh>
    <rPh sb="4" eb="6">
      <t>チイキ</t>
    </rPh>
    <rPh sb="6" eb="8">
      <t>フクシ</t>
    </rPh>
    <phoneticPr fontId="2"/>
  </si>
  <si>
    <t>令和元年度</t>
    <rPh sb="0" eb="2">
      <t>レイワ</t>
    </rPh>
    <rPh sb="2" eb="3">
      <t>モト</t>
    </rPh>
    <rPh sb="3" eb="5">
      <t>ネンド</t>
    </rPh>
    <phoneticPr fontId="2"/>
  </si>
  <si>
    <t>療養の給付</t>
  </si>
  <si>
    <t>一般診療</t>
  </si>
  <si>
    <t>（入院）</t>
  </si>
  <si>
    <t>（入院外）</t>
  </si>
  <si>
    <t>（件数のみ再掲）</t>
  </si>
  <si>
    <t>その他の保険給付</t>
  </si>
  <si>
    <t>出産・育児給付</t>
  </si>
  <si>
    <t>葬祭費</t>
  </si>
  <si>
    <t>令和元年度</t>
    <rPh sb="0" eb="2">
      <t>レイワ</t>
    </rPh>
    <rPh sb="2" eb="3">
      <t>ガン</t>
    </rPh>
    <phoneticPr fontId="2"/>
  </si>
  <si>
    <t>（注）  給付件数・金額の高齢者分は外書きである。</t>
    <rPh sb="5" eb="7">
      <t>キュウフ</t>
    </rPh>
    <rPh sb="7" eb="9">
      <t>ケンスウ</t>
    </rPh>
    <rPh sb="10" eb="12">
      <t>キンガク</t>
    </rPh>
    <rPh sb="13" eb="16">
      <t>コウレイシャ</t>
    </rPh>
    <rPh sb="16" eb="17">
      <t>ブン</t>
    </rPh>
    <rPh sb="18" eb="19">
      <t>ソト</t>
    </rPh>
    <rPh sb="19" eb="20">
      <t>カ</t>
    </rPh>
    <phoneticPr fontId="21"/>
  </si>
  <si>
    <t>令和元年度末</t>
    <rPh sb="0" eb="2">
      <t>レイワ</t>
    </rPh>
    <rPh sb="2" eb="3">
      <t>ガン</t>
    </rPh>
    <phoneticPr fontId="5"/>
  </si>
  <si>
    <t>平成28年度</t>
    <rPh sb="0" eb="2">
      <t>ヘイセイ</t>
    </rPh>
    <phoneticPr fontId="25"/>
  </si>
  <si>
    <t>2年度</t>
    <phoneticPr fontId="23"/>
  </si>
  <si>
    <t>　　平成28年度</t>
    <rPh sb="2" eb="4">
      <t>ヘイセイ</t>
    </rPh>
    <phoneticPr fontId="2"/>
  </si>
  <si>
    <t>　　2年度</t>
    <phoneticPr fontId="2"/>
  </si>
  <si>
    <t>令和2年度</t>
    <rPh sb="0" eb="2">
      <t>レイワ</t>
    </rPh>
    <phoneticPr fontId="2"/>
  </si>
  <si>
    <t>平成30年度</t>
  </si>
  <si>
    <t>令和2年度</t>
    <rPh sb="0" eb="2">
      <t>レイワ</t>
    </rPh>
    <rPh sb="3" eb="5">
      <t>ネンド</t>
    </rPh>
    <phoneticPr fontId="2"/>
  </si>
  <si>
    <t>平成28年度末</t>
    <rPh sb="0" eb="2">
      <t>ヘイセイ</t>
    </rPh>
    <phoneticPr fontId="5"/>
  </si>
  <si>
    <t>30年度末</t>
  </si>
  <si>
    <t>2年度末</t>
  </si>
  <si>
    <t>2年度末</t>
    <phoneticPr fontId="5"/>
  </si>
  <si>
    <t>92,0</t>
  </si>
  <si>
    <t xml:space="preserve">      4  保護率は、各年度10月1日現在の推計人口（令和2年度については国勢調査結果による人口）に基づき算出している。</t>
    <rPh sb="9" eb="11">
      <t>ホゴ</t>
    </rPh>
    <rPh sb="11" eb="12">
      <t>リツ</t>
    </rPh>
    <rPh sb="14" eb="17">
      <t>カクネンド</t>
    </rPh>
    <rPh sb="19" eb="20">
      <t>ガツ</t>
    </rPh>
    <rPh sb="21" eb="24">
      <t>ニチゲンザイ</t>
    </rPh>
    <rPh sb="25" eb="27">
      <t>スイケイ</t>
    </rPh>
    <rPh sb="27" eb="29">
      <t>ジンコウ</t>
    </rPh>
    <rPh sb="30" eb="32">
      <t>レイワ</t>
    </rPh>
    <rPh sb="33" eb="34">
      <t>ネン</t>
    </rPh>
    <rPh sb="34" eb="35">
      <t>ド</t>
    </rPh>
    <rPh sb="40" eb="42">
      <t>コクセイ</t>
    </rPh>
    <rPh sb="42" eb="44">
      <t>チョウサ</t>
    </rPh>
    <rPh sb="44" eb="46">
      <t>ケッカ</t>
    </rPh>
    <rPh sb="49" eb="51">
      <t>ジンコウ</t>
    </rPh>
    <rPh sb="53" eb="54">
      <t>モト</t>
    </rPh>
    <rPh sb="56" eb="58">
      <t>サンシュツ</t>
    </rPh>
    <phoneticPr fontId="2"/>
  </si>
  <si>
    <t>　 事業所数・被保険者数・平均標準報酬月額は、令和3年3月分で集計した。</t>
    <rPh sb="2" eb="5">
      <t>ジギョウショ</t>
    </rPh>
    <rPh sb="5" eb="6">
      <t>スウ</t>
    </rPh>
    <rPh sb="7" eb="11">
      <t>ヒホケンシャ</t>
    </rPh>
    <rPh sb="11" eb="12">
      <t>カズ</t>
    </rPh>
    <rPh sb="13" eb="15">
      <t>ヘイキン</t>
    </rPh>
    <rPh sb="15" eb="17">
      <t>ヒョウジュン</t>
    </rPh>
    <rPh sb="17" eb="19">
      <t>ホウシュウ</t>
    </rPh>
    <rPh sb="19" eb="21">
      <t>ゲツガク</t>
    </rPh>
    <rPh sb="23" eb="25">
      <t>レイワ</t>
    </rPh>
    <rPh sb="26" eb="27">
      <t>ネン</t>
    </rPh>
    <rPh sb="28" eb="30">
      <t>ガツブン</t>
    </rPh>
    <rPh sb="31" eb="33">
      <t>シュウケイ</t>
    </rPh>
    <phoneticPr fontId="2"/>
  </si>
  <si>
    <t>　 被保険者数は、令和3年3月分で集計した。</t>
    <rPh sb="2" eb="6">
      <t>ヒホケンシャ</t>
    </rPh>
    <rPh sb="6" eb="7">
      <t>カズ</t>
    </rPh>
    <rPh sb="9" eb="11">
      <t>レイワ</t>
    </rPh>
    <rPh sb="12" eb="13">
      <t>ネン</t>
    </rPh>
    <rPh sb="14" eb="16">
      <t>ガツブン</t>
    </rPh>
    <rPh sb="17" eb="19">
      <t>シュウケイ</t>
    </rPh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</si>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</sst>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"/>
    <numFmt numFmtId="177" formatCode="#\ ###\ ##0;\-#\ ###\ ##0;&quot;－&quot;"/>
    <numFmt numFmtId="178" formatCode="#,###,##0;\-#,###,##0;&quot;－&quot;"/>
    <numFmt numFmtId="179" formatCode="#,##0_);[Red]\(#,##0\)"/>
    <numFmt numFmtId="180" formatCode="#,##0;&quot;△ &quot;#,##0"/>
    <numFmt numFmtId="181" formatCode="#,##0.0"/>
    <numFmt numFmtId="182" formatCode="#,##0,"/>
    <numFmt numFmtId="183" formatCode="#,###,##0;\-#,###,##0;&quot;-&quot;"/>
    <numFmt numFmtId="184" formatCode="#,##0.0;[Red]\-#,##0.0"/>
  </numFmts>
  <fonts count="31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name val="標準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53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28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43"/>
      </patternFill>
    </fill>
  </fills>
  <borders count="2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4">
    <xf numFmtId="0" fontId="0" fillId="0" borderId="0"/>
    <xf numFmtId="179" fontId="7" fillId="0" borderId="0" applyBorder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8" fillId="7" borderId="0" applyNumberFormat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9" fillId="6" borderId="0" applyNumberFormat="0" applyBorder="0" applyAlignment="0" applyProtection="0"/>
    <xf numFmtId="0" fontId="9" fillId="13" borderId="0" applyNumberFormat="0" applyBorder="0" applyAlignment="0" applyProtection="0"/>
    <xf numFmtId="0" fontId="8" fillId="13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8" borderId="1" applyNumberFormat="0" applyAlignment="0" applyProtection="0"/>
    <xf numFmtId="0" fontId="1" fillId="6" borderId="2" applyNumberFormat="0" applyFont="0" applyAlignment="0" applyProtection="0"/>
    <xf numFmtId="0" fontId="12" fillId="0" borderId="3" applyNumberFormat="0" applyFill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4" fillId="0" borderId="0" applyNumberForma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17" borderId="4" applyNumberFormat="0" applyAlignment="0" applyProtection="0"/>
    <xf numFmtId="0" fontId="19" fillId="17" borderId="8" applyNumberFormat="0" applyAlignment="0" applyProtection="0"/>
    <xf numFmtId="0" fontId="20" fillId="13" borderId="4" applyNumberFormat="0" applyAlignment="0" applyProtection="0"/>
    <xf numFmtId="0" fontId="7" fillId="0" borderId="0">
      <alignment vertical="center"/>
    </xf>
    <xf numFmtId="0" fontId="1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21" fillId="18" borderId="0" applyNumberFormat="0" applyBorder="0" applyAlignment="0" applyProtection="0"/>
    <xf numFmtId="0" fontId="22" fillId="19" borderId="0" applyNumberFormat="0" applyBorder="0" applyAlignment="0" applyProtection="0"/>
    <xf numFmtId="0" fontId="23" fillId="9" borderId="0" applyNumberFormat="0" applyBorder="0" applyAlignment="0" applyProtection="0"/>
  </cellStyleXfs>
  <cellXfs count="287">
    <xf numFmtId="0" fontId="0" fillId="0" borderId="0" xfId="0"/>
    <xf numFmtId="0" fontId="26" fillId="0" borderId="0" xfId="43" applyFont="1" applyFill="1" applyAlignment="1"/>
    <xf numFmtId="0" fontId="24" fillId="0" borderId="0" xfId="43" applyFont="1" applyFill="1" applyAlignment="1"/>
    <xf numFmtId="0" fontId="27" fillId="0" borderId="0" xfId="43" applyFont="1" applyFill="1" applyAlignment="1"/>
    <xf numFmtId="0" fontId="27" fillId="0" borderId="9" xfId="0" applyNumberFormat="1" applyFont="1" applyFill="1" applyBorder="1"/>
    <xf numFmtId="3" fontId="27" fillId="0" borderId="9" xfId="0" applyNumberFormat="1" applyFont="1" applyFill="1" applyBorder="1" applyAlignment="1">
      <alignment horizontal="right"/>
    </xf>
    <xf numFmtId="0" fontId="28" fillId="0" borderId="0" xfId="0" applyNumberFormat="1" applyFont="1" applyFill="1"/>
    <xf numFmtId="0" fontId="27" fillId="0" borderId="0" xfId="0" applyNumberFormat="1" applyFont="1" applyFill="1"/>
    <xf numFmtId="0" fontId="27" fillId="0" borderId="0" xfId="0" applyNumberFormat="1" applyFont="1" applyFill="1" applyAlignment="1"/>
    <xf numFmtId="0" fontId="27" fillId="0" borderId="0" xfId="0" applyNumberFormat="1" applyFont="1" applyFill="1" applyAlignment="1">
      <alignment horizontal="right"/>
    </xf>
    <xf numFmtId="0" fontId="27" fillId="0" borderId="10" xfId="0" applyNumberFormat="1" applyFont="1" applyFill="1" applyBorder="1" applyAlignment="1"/>
    <xf numFmtId="0" fontId="28" fillId="0" borderId="0" xfId="49" applyNumberFormat="1" applyFont="1" applyFill="1" applyAlignment="1"/>
    <xf numFmtId="0" fontId="28" fillId="0" borderId="0" xfId="49" applyNumberFormat="1" applyFont="1" applyFill="1" applyAlignment="1">
      <alignment horizontal="right"/>
    </xf>
    <xf numFmtId="0" fontId="27" fillId="0" borderId="0" xfId="49" applyNumberFormat="1" applyFont="1" applyFill="1" applyAlignment="1"/>
    <xf numFmtId="0" fontId="27" fillId="0" borderId="0" xfId="49" quotePrefix="1" applyNumberFormat="1" applyFont="1" applyFill="1" applyBorder="1" applyAlignment="1">
      <alignment horizontal="right"/>
    </xf>
    <xf numFmtId="0" fontId="27" fillId="0" borderId="0" xfId="49" applyNumberFormat="1" applyFont="1" applyFill="1" applyAlignment="1">
      <alignment horizontal="right"/>
    </xf>
    <xf numFmtId="0" fontId="27" fillId="0" borderId="12" xfId="49" applyFont="1" applyFill="1" applyBorder="1" applyAlignment="1">
      <alignment horizontal="center" vertical="center"/>
    </xf>
    <xf numFmtId="0" fontId="27" fillId="0" borderId="0" xfId="49" applyNumberFormat="1" applyFont="1" applyFill="1" applyBorder="1" applyAlignment="1">
      <alignment horizontal="center" vertical="center"/>
    </xf>
    <xf numFmtId="0" fontId="27" fillId="0" borderId="13" xfId="49" applyNumberFormat="1" applyFont="1" applyFill="1" applyBorder="1" applyAlignment="1"/>
    <xf numFmtId="3" fontId="27" fillId="0" borderId="12" xfId="49" applyNumberFormat="1" applyFont="1" applyFill="1" applyBorder="1" applyAlignment="1">
      <alignment horizontal="right"/>
    </xf>
    <xf numFmtId="3" fontId="27" fillId="0" borderId="13" xfId="49" applyNumberFormat="1" applyFont="1" applyFill="1" applyBorder="1" applyAlignment="1">
      <alignment horizontal="right"/>
    </xf>
    <xf numFmtId="3" fontId="27" fillId="0" borderId="0" xfId="49" applyNumberFormat="1" applyFont="1" applyFill="1" applyBorder="1" applyAlignment="1">
      <alignment horizontal="right"/>
    </xf>
    <xf numFmtId="0" fontId="27" fillId="0" borderId="0" xfId="49" applyNumberFormat="1" applyFont="1" applyFill="1" applyBorder="1" applyAlignment="1"/>
    <xf numFmtId="3" fontId="27" fillId="0" borderId="14" xfId="49" applyNumberFormat="1" applyFont="1" applyFill="1" applyBorder="1" applyAlignment="1">
      <alignment horizontal="right"/>
    </xf>
    <xf numFmtId="178" fontId="27" fillId="0" borderId="14" xfId="49" applyNumberFormat="1" applyFont="1" applyFill="1" applyBorder="1" applyAlignment="1">
      <alignment horizontal="right"/>
    </xf>
    <xf numFmtId="178" fontId="27" fillId="0" borderId="0" xfId="49" applyNumberFormat="1" applyFont="1" applyFill="1" applyBorder="1" applyAlignment="1">
      <alignment horizontal="right"/>
    </xf>
    <xf numFmtId="183" fontId="27" fillId="0" borderId="0" xfId="0" applyNumberFormat="1" applyFont="1" applyFill="1" applyBorder="1" applyAlignment="1">
      <alignment horizontal="right"/>
    </xf>
    <xf numFmtId="0" fontId="27" fillId="0" borderId="0" xfId="49" applyNumberFormat="1" applyFont="1" applyFill="1" applyBorder="1" applyAlignment="1">
      <alignment horizontal="right"/>
    </xf>
    <xf numFmtId="0" fontId="27" fillId="0" borderId="15" xfId="49" applyNumberFormat="1" applyFont="1" applyFill="1" applyBorder="1" applyAlignment="1"/>
    <xf numFmtId="178" fontId="27" fillId="0" borderId="14" xfId="34" applyNumberFormat="1" applyFont="1" applyFill="1" applyBorder="1" applyAlignment="1">
      <alignment horizontal="right"/>
    </xf>
    <xf numFmtId="178" fontId="27" fillId="0" borderId="0" xfId="34" applyNumberFormat="1" applyFont="1" applyFill="1" applyBorder="1" applyAlignment="1">
      <alignment horizontal="right"/>
    </xf>
    <xf numFmtId="3" fontId="27" fillId="0" borderId="0" xfId="34" applyNumberFormat="1" applyFont="1" applyFill="1" applyBorder="1" applyAlignment="1">
      <alignment horizontal="right"/>
    </xf>
    <xf numFmtId="0" fontId="27" fillId="0" borderId="9" xfId="49" applyNumberFormat="1" applyFont="1" applyFill="1" applyBorder="1" applyAlignment="1"/>
    <xf numFmtId="3" fontId="27" fillId="0" borderId="9" xfId="34" applyNumberFormat="1" applyFont="1" applyFill="1" applyBorder="1" applyAlignment="1">
      <alignment horizontal="right"/>
    </xf>
    <xf numFmtId="3" fontId="27" fillId="0" borderId="0" xfId="34" applyNumberFormat="1" applyFont="1" applyFill="1" applyAlignment="1">
      <alignment horizontal="right"/>
    </xf>
    <xf numFmtId="3" fontId="27" fillId="0" borderId="14" xfId="34" applyNumberFormat="1" applyFont="1" applyFill="1" applyBorder="1" applyAlignment="1">
      <alignment horizontal="right"/>
    </xf>
    <xf numFmtId="0" fontId="28" fillId="0" borderId="0" xfId="47" applyNumberFormat="1" applyFont="1" applyFill="1" applyAlignment="1"/>
    <xf numFmtId="0" fontId="30" fillId="0" borderId="0" xfId="47" quotePrefix="1" applyNumberFormat="1" applyFont="1" applyFill="1" applyBorder="1" applyAlignment="1">
      <alignment horizontal="left"/>
    </xf>
    <xf numFmtId="0" fontId="30" fillId="0" borderId="0" xfId="47" applyNumberFormat="1" applyFont="1" applyFill="1" applyAlignment="1"/>
    <xf numFmtId="0" fontId="27" fillId="0" borderId="0" xfId="47" quotePrefix="1" applyNumberFormat="1" applyFont="1" applyFill="1" applyBorder="1" applyAlignment="1">
      <alignment horizontal="left"/>
    </xf>
    <xf numFmtId="0" fontId="27" fillId="0" borderId="0" xfId="47" applyNumberFormat="1" applyFont="1" applyFill="1" applyAlignment="1"/>
    <xf numFmtId="0" fontId="27" fillId="0" borderId="0" xfId="47" applyNumberFormat="1" applyFont="1" applyFill="1" applyAlignment="1">
      <alignment horizontal="right"/>
    </xf>
    <xf numFmtId="0" fontId="27" fillId="0" borderId="0" xfId="47" applyNumberFormat="1" applyFont="1" applyFill="1" applyBorder="1" applyAlignment="1"/>
    <xf numFmtId="0" fontId="27" fillId="0" borderId="16" xfId="47" applyNumberFormat="1" applyFont="1" applyFill="1" applyBorder="1" applyAlignment="1">
      <alignment horizontal="center" vertical="center"/>
    </xf>
    <xf numFmtId="3" fontId="27" fillId="0" borderId="14" xfId="47" applyNumberFormat="1" applyFont="1" applyFill="1" applyBorder="1" applyAlignment="1">
      <alignment horizontal="right"/>
    </xf>
    <xf numFmtId="3" fontId="27" fillId="0" borderId="0" xfId="47" applyNumberFormat="1" applyFont="1" applyFill="1" applyBorder="1" applyAlignment="1">
      <alignment horizontal="right"/>
    </xf>
    <xf numFmtId="3" fontId="27" fillId="0" borderId="0" xfId="47" applyNumberFormat="1" applyFont="1" applyFill="1" applyAlignment="1">
      <alignment horizontal="right"/>
    </xf>
    <xf numFmtId="0" fontId="27" fillId="0" borderId="15" xfId="46" quotePrefix="1" applyFont="1" applyFill="1" applyBorder="1" applyAlignment="1">
      <alignment horizontal="right"/>
    </xf>
    <xf numFmtId="183" fontId="27" fillId="0" borderId="0" xfId="47" applyNumberFormat="1" applyFont="1" applyFill="1" applyBorder="1" applyAlignment="1">
      <alignment horizontal="right"/>
    </xf>
    <xf numFmtId="0" fontId="27" fillId="0" borderId="0" xfId="46" quotePrefix="1" applyFont="1" applyFill="1" applyBorder="1" applyAlignment="1">
      <alignment horizontal="right"/>
    </xf>
    <xf numFmtId="3" fontId="27" fillId="0" borderId="14" xfId="47" applyNumberFormat="1" applyFont="1" applyFill="1" applyBorder="1" applyAlignment="1"/>
    <xf numFmtId="183" fontId="27" fillId="0" borderId="0" xfId="47" applyNumberFormat="1" applyFont="1" applyFill="1" applyBorder="1" applyAlignment="1"/>
    <xf numFmtId="0" fontId="27" fillId="0" borderId="0" xfId="47" applyNumberFormat="1" applyFont="1" applyFill="1"/>
    <xf numFmtId="0" fontId="27" fillId="0" borderId="0" xfId="47" applyNumberFormat="1" applyFont="1" applyFill="1" applyBorder="1"/>
    <xf numFmtId="182" fontId="27" fillId="0" borderId="0" xfId="47" applyNumberFormat="1" applyFont="1" applyFill="1" applyBorder="1" applyAlignment="1">
      <alignment horizontal="right"/>
    </xf>
    <xf numFmtId="0" fontId="27" fillId="0" borderId="0" xfId="0" applyNumberFormat="1" applyFont="1" applyFill="1" applyBorder="1" applyAlignment="1"/>
    <xf numFmtId="0" fontId="27" fillId="0" borderId="0" xfId="46" applyNumberFormat="1" applyFont="1" applyFill="1" applyBorder="1" applyAlignment="1"/>
    <xf numFmtId="0" fontId="27" fillId="0" borderId="0" xfId="46" applyNumberFormat="1" applyFont="1" applyFill="1"/>
    <xf numFmtId="182" fontId="27" fillId="0" borderId="0" xfId="46" applyNumberFormat="1" applyFont="1" applyFill="1" applyBorder="1" applyAlignment="1">
      <alignment horizontal="right"/>
    </xf>
    <xf numFmtId="0" fontId="27" fillId="0" borderId="9" xfId="47" applyNumberFormat="1" applyFont="1" applyFill="1" applyBorder="1"/>
    <xf numFmtId="0" fontId="27" fillId="0" borderId="10" xfId="47" applyNumberFormat="1" applyFont="1" applyFill="1" applyBorder="1" applyAlignment="1"/>
    <xf numFmtId="3" fontId="27" fillId="0" borderId="9" xfId="47" applyNumberFormat="1" applyFont="1" applyFill="1" applyBorder="1" applyAlignment="1">
      <alignment horizontal="right"/>
    </xf>
    <xf numFmtId="0" fontId="28" fillId="0" borderId="0" xfId="47" quotePrefix="1" applyNumberFormat="1" applyFont="1" applyFill="1" applyAlignment="1">
      <alignment horizontal="left"/>
    </xf>
    <xf numFmtId="0" fontId="27" fillId="0" borderId="17" xfId="47" applyNumberFormat="1" applyFont="1" applyFill="1" applyBorder="1" applyAlignment="1">
      <alignment horizontal="center" vertical="center"/>
    </xf>
    <xf numFmtId="3" fontId="27" fillId="0" borderId="0" xfId="47" applyNumberFormat="1" applyFont="1" applyFill="1" applyBorder="1" applyAlignment="1"/>
    <xf numFmtId="0" fontId="27" fillId="0" borderId="0" xfId="47" quotePrefix="1" applyNumberFormat="1" applyFont="1" applyFill="1" applyBorder="1" applyAlignment="1"/>
    <xf numFmtId="3" fontId="27" fillId="0" borderId="0" xfId="0" applyNumberFormat="1" applyFont="1" applyFill="1" applyBorder="1" applyAlignment="1">
      <alignment horizontal="right"/>
    </xf>
    <xf numFmtId="0" fontId="27" fillId="0" borderId="9" xfId="47" applyNumberFormat="1" applyFont="1" applyFill="1" applyBorder="1" applyAlignment="1"/>
    <xf numFmtId="3" fontId="27" fillId="0" borderId="16" xfId="47" applyNumberFormat="1" applyFont="1" applyFill="1" applyBorder="1" applyAlignment="1">
      <alignment horizontal="right"/>
    </xf>
    <xf numFmtId="3" fontId="27" fillId="0" borderId="0" xfId="47" applyNumberFormat="1" applyFont="1" applyFill="1" applyAlignment="1"/>
    <xf numFmtId="3" fontId="27" fillId="0" borderId="14" xfId="0" applyNumberFormat="1" applyFont="1" applyFill="1" applyBorder="1" applyAlignment="1">
      <alignment horizontal="right"/>
    </xf>
    <xf numFmtId="0" fontId="28" fillId="0" borderId="0" xfId="46" applyNumberFormat="1" applyFont="1" applyFill="1"/>
    <xf numFmtId="0" fontId="27" fillId="0" borderId="0" xfId="46" quotePrefix="1" applyNumberFormat="1" applyFont="1" applyFill="1" applyAlignment="1">
      <alignment horizontal="left"/>
    </xf>
    <xf numFmtId="0" fontId="27" fillId="0" borderId="0" xfId="46" applyNumberFormat="1" applyFont="1" applyFill="1" applyAlignment="1">
      <alignment horizontal="right"/>
    </xf>
    <xf numFmtId="0" fontId="27" fillId="0" borderId="18" xfId="46" applyNumberFormat="1" applyFont="1" applyFill="1" applyBorder="1" applyAlignment="1">
      <alignment horizontal="center" vertical="center"/>
    </xf>
    <xf numFmtId="0" fontId="27" fillId="0" borderId="11" xfId="46" applyNumberFormat="1" applyFont="1" applyFill="1" applyBorder="1" applyAlignment="1">
      <alignment horizontal="center" vertical="center"/>
    </xf>
    <xf numFmtId="0" fontId="27" fillId="0" borderId="0" xfId="46" applyNumberFormat="1" applyFont="1" applyFill="1" applyBorder="1"/>
    <xf numFmtId="3" fontId="27" fillId="0" borderId="0" xfId="0" applyNumberFormat="1" applyFont="1" applyFill="1" applyAlignment="1">
      <alignment horizontal="right"/>
    </xf>
    <xf numFmtId="0" fontId="27" fillId="0" borderId="15" xfId="46" quotePrefix="1" applyNumberFormat="1" applyFont="1" applyFill="1" applyBorder="1" applyAlignment="1">
      <alignment horizontal="right"/>
    </xf>
    <xf numFmtId="3" fontId="27" fillId="0" borderId="0" xfId="46" applyNumberFormat="1" applyFont="1" applyFill="1"/>
    <xf numFmtId="0" fontId="27" fillId="0" borderId="0" xfId="46" quotePrefix="1" applyNumberFormat="1" applyFont="1" applyFill="1" applyBorder="1" applyAlignment="1">
      <alignment horizontal="right"/>
    </xf>
    <xf numFmtId="0" fontId="27" fillId="0" borderId="0" xfId="46" quotePrefix="1" applyNumberFormat="1" applyFont="1" applyFill="1" applyBorder="1" applyAlignment="1">
      <alignment horizontal="left"/>
    </xf>
    <xf numFmtId="0" fontId="27" fillId="0" borderId="0" xfId="0" applyNumberFormat="1" applyFont="1" applyFill="1" applyBorder="1"/>
    <xf numFmtId="0" fontId="27" fillId="0" borderId="10" xfId="46" applyNumberFormat="1" applyFont="1" applyFill="1" applyBorder="1" applyAlignment="1"/>
    <xf numFmtId="0" fontId="27" fillId="0" borderId="0" xfId="46" applyNumberFormat="1" applyFont="1" applyFill="1" applyAlignment="1"/>
    <xf numFmtId="0" fontId="28" fillId="0" borderId="0" xfId="0" quotePrefix="1" applyNumberFormat="1" applyFont="1" applyFill="1" applyAlignment="1">
      <alignment horizontal="left"/>
    </xf>
    <xf numFmtId="0" fontId="28" fillId="0" borderId="0" xfId="0" applyNumberFormat="1" applyFont="1" applyFill="1" applyAlignment="1"/>
    <xf numFmtId="0" fontId="28" fillId="0" borderId="0" xfId="34" applyNumberFormat="1" applyFont="1" applyFill="1"/>
    <xf numFmtId="0" fontId="27" fillId="0" borderId="0" xfId="0" quotePrefix="1" applyNumberFormat="1" applyFont="1" applyFill="1" applyAlignment="1">
      <alignment horizontal="left"/>
    </xf>
    <xf numFmtId="0" fontId="27" fillId="0" borderId="11" xfId="34" applyNumberFormat="1" applyFont="1" applyFill="1" applyBorder="1" applyAlignment="1">
      <alignment horizontal="center" vertical="center"/>
    </xf>
    <xf numFmtId="0" fontId="27" fillId="0" borderId="12" xfId="34" applyNumberFormat="1" applyFont="1" applyFill="1" applyBorder="1" applyAlignment="1">
      <alignment horizontal="center" vertical="center"/>
    </xf>
    <xf numFmtId="0" fontId="27" fillId="0" borderId="13" xfId="0" applyNumberFormat="1" applyFont="1" applyFill="1" applyBorder="1"/>
    <xf numFmtId="0" fontId="27" fillId="0" borderId="19" xfId="0" applyNumberFormat="1" applyFont="1" applyFill="1" applyBorder="1" applyAlignment="1"/>
    <xf numFmtId="0" fontId="27" fillId="0" borderId="0" xfId="0" applyFont="1" applyFill="1"/>
    <xf numFmtId="0" fontId="27" fillId="0" borderId="15" xfId="0" applyNumberFormat="1" applyFont="1" applyFill="1" applyBorder="1" applyAlignment="1"/>
    <xf numFmtId="38" fontId="27" fillId="0" borderId="0" xfId="34" applyFont="1" applyFill="1"/>
    <xf numFmtId="38" fontId="27" fillId="0" borderId="0" xfId="34" applyFont="1" applyFill="1" applyBorder="1"/>
    <xf numFmtId="0" fontId="27" fillId="0" borderId="0" xfId="0" applyNumberFormat="1" applyFont="1" applyFill="1" applyBorder="1" applyAlignment="1">
      <alignment vertical="top"/>
    </xf>
    <xf numFmtId="0" fontId="27" fillId="0" borderId="0" xfId="0" applyFont="1" applyFill="1" applyAlignment="1">
      <alignment horizontal="right"/>
    </xf>
    <xf numFmtId="0" fontId="27" fillId="0" borderId="9" xfId="0" applyNumberFormat="1" applyFont="1" applyFill="1" applyBorder="1" applyAlignment="1"/>
    <xf numFmtId="0" fontId="27" fillId="0" borderId="0" xfId="34" applyNumberFormat="1" applyFont="1" applyFill="1"/>
    <xf numFmtId="0" fontId="27" fillId="0" borderId="11" xfId="0" applyFont="1" applyFill="1" applyBorder="1" applyAlignment="1">
      <alignment horizontal="center" vertical="center"/>
    </xf>
    <xf numFmtId="0" fontId="27" fillId="0" borderId="11" xfId="0" applyNumberFormat="1" applyFont="1" applyFill="1" applyBorder="1" applyAlignment="1">
      <alignment horizontal="center" vertical="center"/>
    </xf>
    <xf numFmtId="0" fontId="27" fillId="0" borderId="0" xfId="0" applyNumberFormat="1" applyFont="1" applyFill="1" applyAlignment="1">
      <alignment wrapText="1"/>
    </xf>
    <xf numFmtId="0" fontId="27" fillId="0" borderId="20" xfId="0" applyNumberFormat="1" applyFont="1" applyFill="1" applyBorder="1" applyAlignment="1">
      <alignment horizontal="center" vertical="center"/>
    </xf>
    <xf numFmtId="0" fontId="27" fillId="0" borderId="0" xfId="0" applyNumberFormat="1" applyFont="1" applyFill="1" applyAlignment="1">
      <alignment horizontal="left"/>
    </xf>
    <xf numFmtId="0" fontId="28" fillId="0" borderId="0" xfId="50" applyNumberFormat="1" applyFont="1" applyFill="1" applyAlignment="1"/>
    <xf numFmtId="0" fontId="28" fillId="0" borderId="0" xfId="50" applyNumberFormat="1" applyFont="1" applyFill="1"/>
    <xf numFmtId="0" fontId="27" fillId="0" borderId="12" xfId="0" applyNumberFormat="1" applyFont="1" applyFill="1" applyBorder="1" applyAlignment="1">
      <alignment horizontal="center" vertical="center"/>
    </xf>
    <xf numFmtId="0" fontId="27" fillId="0" borderId="0" xfId="50" applyNumberFormat="1" applyFont="1" applyFill="1"/>
    <xf numFmtId="0" fontId="27" fillId="0" borderId="15" xfId="50" applyNumberFormat="1" applyFont="1" applyFill="1" applyBorder="1" applyAlignment="1"/>
    <xf numFmtId="3" fontId="27" fillId="0" borderId="0" xfId="50" applyNumberFormat="1" applyFont="1" applyFill="1" applyAlignment="1">
      <alignment horizontal="right"/>
    </xf>
    <xf numFmtId="3" fontId="27" fillId="0" borderId="13" xfId="50" applyNumberFormat="1" applyFont="1" applyFill="1" applyBorder="1" applyAlignment="1">
      <alignment horizontal="right"/>
    </xf>
    <xf numFmtId="3" fontId="27" fillId="0" borderId="0" xfId="50" applyNumberFormat="1" applyFont="1" applyFill="1" applyBorder="1" applyAlignment="1">
      <alignment horizontal="right"/>
    </xf>
    <xf numFmtId="0" fontId="27" fillId="0" borderId="0" xfId="50" applyNumberFormat="1" applyFont="1" applyFill="1" applyAlignment="1">
      <alignment horizontal="right"/>
    </xf>
    <xf numFmtId="0" fontId="27" fillId="0" borderId="0" xfId="50" applyNumberFormat="1" applyFont="1" applyFill="1" applyAlignment="1"/>
    <xf numFmtId="0" fontId="27" fillId="0" borderId="0" xfId="50" applyNumberFormat="1" applyFont="1" applyFill="1" applyAlignment="1">
      <alignment vertical="top"/>
    </xf>
    <xf numFmtId="0" fontId="27" fillId="0" borderId="0" xfId="50" applyNumberFormat="1" applyFont="1" applyFill="1" applyBorder="1"/>
    <xf numFmtId="0" fontId="27" fillId="0" borderId="9" xfId="50" applyNumberFormat="1" applyFont="1" applyFill="1" applyBorder="1"/>
    <xf numFmtId="0" fontId="27" fillId="0" borderId="10" xfId="50" applyNumberFormat="1" applyFont="1" applyFill="1" applyBorder="1" applyAlignment="1"/>
    <xf numFmtId="3" fontId="27" fillId="0" borderId="9" xfId="50" applyNumberFormat="1" applyFont="1" applyFill="1" applyBorder="1" applyAlignment="1">
      <alignment horizontal="right"/>
    </xf>
    <xf numFmtId="0" fontId="27" fillId="0" borderId="19" xfId="0" applyNumberFormat="1" applyFont="1" applyFill="1" applyBorder="1"/>
    <xf numFmtId="0" fontId="27" fillId="0" borderId="13" xfId="0" applyNumberFormat="1" applyFont="1" applyFill="1" applyBorder="1" applyAlignment="1"/>
    <xf numFmtId="3" fontId="27" fillId="0" borderId="0" xfId="0" applyNumberFormat="1" applyFont="1" applyFill="1" applyBorder="1" applyAlignment="1"/>
    <xf numFmtId="0" fontId="27" fillId="0" borderId="20" xfId="0" applyNumberFormat="1" applyFont="1" applyFill="1" applyBorder="1" applyAlignment="1">
      <alignment horizontal="center" vertical="center" wrapText="1"/>
    </xf>
    <xf numFmtId="181" fontId="27" fillId="0" borderId="0" xfId="0" applyNumberFormat="1" applyFont="1" applyFill="1" applyBorder="1" applyAlignment="1">
      <alignment horizontal="right"/>
    </xf>
    <xf numFmtId="0" fontId="27" fillId="0" borderId="0" xfId="0" quotePrefix="1" applyNumberFormat="1" applyFont="1" applyFill="1" applyBorder="1" applyAlignment="1"/>
    <xf numFmtId="38" fontId="27" fillId="0" borderId="0" xfId="0" applyNumberFormat="1" applyFont="1" applyFill="1" applyBorder="1" applyAlignment="1">
      <alignment horizontal="right"/>
    </xf>
    <xf numFmtId="38" fontId="27" fillId="0" borderId="0" xfId="0" applyNumberFormat="1" applyFont="1" applyFill="1" applyAlignment="1"/>
    <xf numFmtId="3" fontId="27" fillId="0" borderId="14" xfId="50" applyNumberFormat="1" applyFont="1" applyFill="1" applyBorder="1" applyAlignment="1">
      <alignment horizontal="right"/>
    </xf>
    <xf numFmtId="181" fontId="27" fillId="0" borderId="0" xfId="50" applyNumberFormat="1" applyFont="1" applyFill="1" applyBorder="1" applyAlignment="1">
      <alignment horizontal="right"/>
    </xf>
    <xf numFmtId="3" fontId="27" fillId="0" borderId="0" xfId="0" applyNumberFormat="1" applyFont="1" applyFill="1" applyAlignment="1"/>
    <xf numFmtId="3" fontId="27" fillId="0" borderId="16" xfId="50" applyNumberFormat="1" applyFont="1" applyFill="1" applyBorder="1" applyAlignment="1">
      <alignment horizontal="right"/>
    </xf>
    <xf numFmtId="181" fontId="27" fillId="0" borderId="9" xfId="50" applyNumberFormat="1" applyFont="1" applyFill="1" applyBorder="1" applyAlignment="1">
      <alignment horizontal="right"/>
    </xf>
    <xf numFmtId="0" fontId="27" fillId="0" borderId="0" xfId="0" applyNumberFormat="1" applyFont="1" applyFill="1" applyBorder="1" applyAlignment="1">
      <alignment horizontal="left"/>
    </xf>
    <xf numFmtId="183" fontId="27" fillId="0" borderId="14" xfId="0" applyNumberFormat="1" applyFont="1" applyFill="1" applyBorder="1" applyAlignment="1">
      <alignment horizontal="right"/>
    </xf>
    <xf numFmtId="3" fontId="27" fillId="0" borderId="16" xfId="34" applyNumberFormat="1" applyFont="1" applyFill="1" applyBorder="1" applyAlignment="1">
      <alignment horizontal="right"/>
    </xf>
    <xf numFmtId="38" fontId="27" fillId="0" borderId="0" xfId="47" applyNumberFormat="1" applyFont="1" applyFill="1" applyAlignment="1"/>
    <xf numFmtId="183" fontId="27" fillId="0" borderId="0" xfId="34" applyNumberFormat="1" applyFont="1" applyFill="1" applyBorder="1" applyAlignment="1"/>
    <xf numFmtId="38" fontId="27" fillId="0" borderId="14" xfId="43" applyNumberFormat="1" applyFont="1" applyFill="1" applyBorder="1" applyAlignment="1">
      <alignment horizontal="right"/>
    </xf>
    <xf numFmtId="3" fontId="27" fillId="0" borderId="0" xfId="43" applyNumberFormat="1" applyFont="1" applyFill="1" applyBorder="1" applyAlignment="1">
      <alignment horizontal="right"/>
    </xf>
    <xf numFmtId="181" fontId="27" fillId="0" borderId="0" xfId="43" applyNumberFormat="1" applyFont="1" applyFill="1" applyBorder="1" applyAlignment="1">
      <alignment horizontal="right"/>
    </xf>
    <xf numFmtId="183" fontId="27" fillId="0" borderId="14" xfId="47" applyNumberFormat="1" applyFont="1" applyFill="1" applyBorder="1" applyAlignment="1">
      <alignment horizontal="right"/>
    </xf>
    <xf numFmtId="3" fontId="27" fillId="0" borderId="14" xfId="45" applyNumberFormat="1" applyFont="1" applyFill="1" applyBorder="1" applyAlignment="1"/>
    <xf numFmtId="3" fontId="27" fillId="0" borderId="0" xfId="45" applyNumberFormat="1" applyFont="1" applyFill="1" applyBorder="1" applyAlignment="1"/>
    <xf numFmtId="38" fontId="27" fillId="0" borderId="14" xfId="34" applyFont="1" applyFill="1" applyBorder="1" applyAlignment="1"/>
    <xf numFmtId="38" fontId="27" fillId="0" borderId="0" xfId="34" applyFont="1" applyFill="1" applyBorder="1" applyAlignment="1">
      <alignment horizontal="right"/>
    </xf>
    <xf numFmtId="38" fontId="27" fillId="0" borderId="0" xfId="34" applyFont="1" applyFill="1" applyBorder="1" applyAlignment="1"/>
    <xf numFmtId="38" fontId="27" fillId="0" borderId="14" xfId="34" applyFont="1" applyFill="1" applyBorder="1" applyAlignment="1">
      <alignment horizontal="right"/>
    </xf>
    <xf numFmtId="183" fontId="27" fillId="0" borderId="0" xfId="34" applyNumberFormat="1" applyFont="1" applyFill="1" applyBorder="1" applyAlignment="1">
      <alignment horizontal="right"/>
    </xf>
    <xf numFmtId="177" fontId="27" fillId="0" borderId="0" xfId="34" applyNumberFormat="1" applyFont="1" applyFill="1" applyBorder="1" applyAlignment="1">
      <alignment horizontal="right"/>
    </xf>
    <xf numFmtId="183" fontId="27" fillId="0" borderId="0" xfId="46" applyNumberFormat="1" applyFont="1" applyFill="1" applyBorder="1" applyAlignment="1">
      <alignment horizontal="right"/>
    </xf>
    <xf numFmtId="0" fontId="27" fillId="0" borderId="0" xfId="47" quotePrefix="1" applyNumberFormat="1" applyFont="1" applyFill="1" applyAlignment="1"/>
    <xf numFmtId="0" fontId="27" fillId="0" borderId="0" xfId="47" applyNumberFormat="1" applyFont="1" applyFill="1" applyAlignment="1">
      <alignment horizontal="left"/>
    </xf>
    <xf numFmtId="0" fontId="27" fillId="0" borderId="0" xfId="47" quotePrefix="1" applyNumberFormat="1" applyFont="1" applyFill="1" applyAlignment="1">
      <alignment horizontal="left"/>
    </xf>
    <xf numFmtId="0" fontId="28" fillId="0" borderId="0" xfId="44" quotePrefix="1" applyNumberFormat="1" applyFont="1" applyFill="1" applyAlignment="1">
      <alignment horizontal="left"/>
    </xf>
    <xf numFmtId="0" fontId="28" fillId="0" borderId="0" xfId="44" applyNumberFormat="1" applyFont="1" applyFill="1"/>
    <xf numFmtId="0" fontId="28" fillId="0" borderId="0" xfId="44" applyNumberFormat="1" applyFont="1" applyFill="1" applyAlignment="1"/>
    <xf numFmtId="0" fontId="27" fillId="0" borderId="0" xfId="44" applyNumberFormat="1" applyFont="1" applyFill="1" applyAlignment="1"/>
    <xf numFmtId="0" fontId="27" fillId="0" borderId="0" xfId="44" applyNumberFormat="1" applyFont="1" applyFill="1"/>
    <xf numFmtId="0" fontId="27" fillId="0" borderId="0" xfId="44" applyNumberFormat="1" applyFont="1" applyFill="1" applyAlignment="1">
      <alignment horizontal="right"/>
    </xf>
    <xf numFmtId="0" fontId="27" fillId="0" borderId="21" xfId="44" applyNumberFormat="1" applyFont="1" applyFill="1" applyBorder="1" applyAlignment="1">
      <alignment horizontal="center" vertical="center"/>
    </xf>
    <xf numFmtId="0" fontId="27" fillId="0" borderId="20" xfId="44" applyNumberFormat="1" applyFont="1" applyFill="1" applyBorder="1" applyAlignment="1">
      <alignment horizontal="center" vertical="center"/>
    </xf>
    <xf numFmtId="0" fontId="27" fillId="0" borderId="11" xfId="44" applyNumberFormat="1" applyFont="1" applyFill="1" applyBorder="1" applyAlignment="1">
      <alignment horizontal="center" vertical="center" wrapText="1"/>
    </xf>
    <xf numFmtId="0" fontId="27" fillId="0" borderId="15" xfId="44" applyFont="1" applyFill="1" applyBorder="1" applyAlignment="1">
      <alignment horizontal="right"/>
    </xf>
    <xf numFmtId="3" fontId="27" fillId="0" borderId="0" xfId="44" applyNumberFormat="1" applyFont="1" applyFill="1" applyBorder="1" applyAlignment="1">
      <alignment horizontal="right"/>
    </xf>
    <xf numFmtId="0" fontId="27" fillId="0" borderId="15" xfId="44" quotePrefix="1" applyFont="1" applyFill="1" applyBorder="1" applyAlignment="1">
      <alignment horizontal="right"/>
    </xf>
    <xf numFmtId="0" fontId="27" fillId="0" borderId="15" xfId="44" quotePrefix="1" applyNumberFormat="1" applyFont="1" applyFill="1" applyBorder="1" applyAlignment="1">
      <alignment horizontal="right"/>
    </xf>
    <xf numFmtId="0" fontId="27" fillId="0" borderId="10" xfId="44" quotePrefix="1" applyNumberFormat="1" applyFont="1" applyFill="1" applyBorder="1" applyAlignment="1">
      <alignment horizontal="right"/>
    </xf>
    <xf numFmtId="3" fontId="27" fillId="0" borderId="9" xfId="44" applyNumberFormat="1" applyFont="1" applyFill="1" applyBorder="1" applyAlignment="1">
      <alignment horizontal="right"/>
    </xf>
    <xf numFmtId="0" fontId="27" fillId="0" borderId="0" xfId="44" applyNumberFormat="1" applyFont="1" applyFill="1" applyBorder="1" applyAlignment="1"/>
    <xf numFmtId="180" fontId="27" fillId="0" borderId="0" xfId="44" applyNumberFormat="1" applyFont="1" applyFill="1" applyBorder="1" applyAlignment="1"/>
    <xf numFmtId="0" fontId="27" fillId="0" borderId="0" xfId="44" applyNumberFormat="1" applyFont="1" applyFill="1" applyAlignment="1">
      <alignment horizontal="left"/>
    </xf>
    <xf numFmtId="3" fontId="27" fillId="0" borderId="0" xfId="35" applyNumberFormat="1" applyFont="1" applyFill="1" applyBorder="1" applyAlignment="1">
      <alignment horizontal="right"/>
    </xf>
    <xf numFmtId="3" fontId="27" fillId="0" borderId="9" xfId="35" applyNumberFormat="1" applyFont="1" applyFill="1" applyBorder="1" applyAlignment="1">
      <alignment horizontal="right"/>
    </xf>
    <xf numFmtId="3" fontId="27" fillId="0" borderId="14" xfId="44" applyNumberFormat="1" applyFont="1" applyFill="1" applyBorder="1" applyAlignment="1">
      <alignment horizontal="right"/>
    </xf>
    <xf numFmtId="3" fontId="27" fillId="0" borderId="14" xfId="35" applyNumberFormat="1" applyFont="1" applyFill="1" applyBorder="1" applyAlignment="1">
      <alignment horizontal="right"/>
    </xf>
    <xf numFmtId="0" fontId="27" fillId="0" borderId="14" xfId="49" applyNumberFormat="1" applyFont="1" applyFill="1" applyBorder="1" applyAlignment="1">
      <alignment horizontal="right"/>
    </xf>
    <xf numFmtId="0" fontId="28" fillId="0" borderId="0" xfId="0" applyFont="1" applyFill="1"/>
    <xf numFmtId="0" fontId="28" fillId="0" borderId="0" xfId="0" applyFont="1" applyFill="1" applyAlignment="1">
      <alignment horizontal="right"/>
    </xf>
    <xf numFmtId="0" fontId="27" fillId="0" borderId="20" xfId="0" applyFont="1" applyFill="1" applyBorder="1" applyAlignment="1">
      <alignment horizontal="center" vertical="center"/>
    </xf>
    <xf numFmtId="0" fontId="27" fillId="0" borderId="22" xfId="0" applyFont="1" applyFill="1" applyBorder="1" applyAlignment="1">
      <alignment horizontal="center" vertical="center"/>
    </xf>
    <xf numFmtId="0" fontId="27" fillId="0" borderId="13" xfId="0" applyFont="1" applyFill="1" applyBorder="1"/>
    <xf numFmtId="0" fontId="27" fillId="0" borderId="19" xfId="0" applyFont="1" applyFill="1" applyBorder="1"/>
    <xf numFmtId="183" fontId="27" fillId="0" borderId="0" xfId="0" applyNumberFormat="1" applyFont="1" applyFill="1" applyAlignment="1">
      <alignment horizontal="right"/>
    </xf>
    <xf numFmtId="0" fontId="27" fillId="0" borderId="15" xfId="0" applyFont="1" applyFill="1" applyBorder="1"/>
    <xf numFmtId="0" fontId="27" fillId="0" borderId="9" xfId="0" applyFont="1" applyFill="1" applyBorder="1"/>
    <xf numFmtId="0" fontId="27" fillId="0" borderId="10" xfId="0" applyFont="1" applyFill="1" applyBorder="1"/>
    <xf numFmtId="0" fontId="27" fillId="0" borderId="12" xfId="0" applyFont="1" applyFill="1" applyBorder="1" applyAlignment="1">
      <alignment horizontal="center" vertical="center"/>
    </xf>
    <xf numFmtId="3" fontId="27" fillId="0" borderId="13" xfId="0" applyNumberFormat="1" applyFont="1" applyFill="1" applyBorder="1" applyAlignment="1">
      <alignment horizontal="right"/>
    </xf>
    <xf numFmtId="0" fontId="28" fillId="0" borderId="0" xfId="0" quotePrefix="1" applyFont="1" applyFill="1" applyAlignment="1">
      <alignment horizontal="left"/>
    </xf>
    <xf numFmtId="0" fontId="27" fillId="0" borderId="0" xfId="0" applyFont="1" applyFill="1" applyAlignment="1">
      <alignment horizontal="left"/>
    </xf>
    <xf numFmtId="183" fontId="27" fillId="0" borderId="9" xfId="0" applyNumberFormat="1" applyFont="1" applyFill="1" applyBorder="1" applyAlignment="1">
      <alignment horizontal="right"/>
    </xf>
    <xf numFmtId="0" fontId="27" fillId="0" borderId="16" xfId="0" applyFont="1" applyFill="1" applyBorder="1" applyAlignment="1">
      <alignment horizontal="center" vertical="center"/>
    </xf>
    <xf numFmtId="0" fontId="27" fillId="0" borderId="11" xfId="0" applyNumberFormat="1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7" fillId="0" borderId="0" xfId="44" quotePrefix="1" applyNumberFormat="1" applyFont="1" applyFill="1" applyBorder="1" applyAlignment="1">
      <alignment horizontal="right"/>
    </xf>
    <xf numFmtId="3" fontId="27" fillId="0" borderId="14" xfId="43" applyNumberFormat="1" applyFont="1" applyFill="1" applyBorder="1" applyAlignment="1">
      <alignment horizontal="right"/>
    </xf>
    <xf numFmtId="184" fontId="27" fillId="0" borderId="0" xfId="0" applyNumberFormat="1" applyFont="1" applyFill="1" applyBorder="1" applyAlignment="1">
      <alignment horizontal="right"/>
    </xf>
    <xf numFmtId="0" fontId="27" fillId="0" borderId="0" xfId="48" quotePrefix="1" applyFont="1" applyFill="1" applyAlignment="1">
      <alignment horizontal="right"/>
    </xf>
    <xf numFmtId="0" fontId="27" fillId="0" borderId="11" xfId="49" applyFont="1" applyFill="1" applyBorder="1" applyAlignment="1">
      <alignment horizontal="center" vertical="center"/>
    </xf>
    <xf numFmtId="0" fontId="27" fillId="0" borderId="0" xfId="48" quotePrefix="1" applyFont="1" applyFill="1" applyBorder="1" applyAlignment="1">
      <alignment horizontal="right"/>
    </xf>
    <xf numFmtId="0" fontId="27" fillId="0" borderId="11" xfId="0" applyNumberFormat="1" applyFont="1" applyFill="1" applyBorder="1" applyAlignment="1">
      <alignment horizontal="center" vertical="center"/>
    </xf>
    <xf numFmtId="178" fontId="27" fillId="0" borderId="0" xfId="49" applyNumberFormat="1" applyFont="1" applyFill="1" applyAlignment="1">
      <alignment horizontal="right"/>
    </xf>
    <xf numFmtId="0" fontId="27" fillId="0" borderId="0" xfId="49" applyNumberFormat="1" applyFont="1" applyFill="1" applyBorder="1" applyAlignment="1">
      <alignment shrinkToFit="1"/>
    </xf>
    <xf numFmtId="0" fontId="28" fillId="0" borderId="0" xfId="48" applyFont="1" applyFill="1"/>
    <xf numFmtId="0" fontId="27" fillId="0" borderId="0" xfId="48" applyFont="1" applyFill="1"/>
    <xf numFmtId="0" fontId="27" fillId="0" borderId="0" xfId="48" applyFont="1" applyFill="1" applyAlignment="1">
      <alignment horizontal="right"/>
    </xf>
    <xf numFmtId="0" fontId="27" fillId="0" borderId="17" xfId="48" quotePrefix="1" applyFont="1" applyFill="1" applyBorder="1" applyAlignment="1">
      <alignment horizontal="center" vertical="center"/>
    </xf>
    <xf numFmtId="0" fontId="27" fillId="0" borderId="10" xfId="48" quotePrefix="1" applyFont="1" applyFill="1" applyBorder="1" applyAlignment="1">
      <alignment horizontal="center" vertical="center"/>
    </xf>
    <xf numFmtId="0" fontId="27" fillId="0" borderId="10" xfId="48" applyFont="1" applyFill="1" applyBorder="1" applyAlignment="1">
      <alignment horizontal="center" vertical="center"/>
    </xf>
    <xf numFmtId="0" fontId="27" fillId="0" borderId="9" xfId="48" applyFont="1" applyFill="1" applyBorder="1" applyAlignment="1">
      <alignment horizontal="center" vertical="center"/>
    </xf>
    <xf numFmtId="3" fontId="27" fillId="0" borderId="14" xfId="48" applyNumberFormat="1" applyFont="1" applyFill="1" applyBorder="1" applyAlignment="1">
      <alignment horizontal="right"/>
    </xf>
    <xf numFmtId="3" fontId="27" fillId="0" borderId="0" xfId="48" applyNumberFormat="1" applyFont="1" applyFill="1" applyAlignment="1">
      <alignment horizontal="right"/>
    </xf>
    <xf numFmtId="181" fontId="27" fillId="0" borderId="15" xfId="48" applyNumberFormat="1" applyFont="1" applyFill="1" applyBorder="1" applyAlignment="1">
      <alignment horizontal="right"/>
    </xf>
    <xf numFmtId="0" fontId="27" fillId="0" borderId="15" xfId="48" quotePrefix="1" applyFont="1" applyFill="1" applyBorder="1" applyAlignment="1">
      <alignment horizontal="right"/>
    </xf>
    <xf numFmtId="181" fontId="27" fillId="0" borderId="0" xfId="48" applyNumberFormat="1" applyFont="1" applyFill="1" applyAlignment="1">
      <alignment horizontal="right"/>
    </xf>
    <xf numFmtId="3" fontId="27" fillId="0" borderId="0" xfId="48" applyNumberFormat="1" applyFont="1" applyFill="1" applyBorder="1" applyAlignment="1">
      <alignment horizontal="right"/>
    </xf>
    <xf numFmtId="176" fontId="27" fillId="0" borderId="0" xfId="48" applyNumberFormat="1" applyFont="1" applyFill="1" applyBorder="1"/>
    <xf numFmtId="0" fontId="27" fillId="0" borderId="14" xfId="48" applyFont="1" applyFill="1" applyBorder="1"/>
    <xf numFmtId="181" fontId="27" fillId="0" borderId="0" xfId="48" applyNumberFormat="1" applyFont="1" applyFill="1" applyBorder="1" applyAlignment="1">
      <alignment horizontal="right"/>
    </xf>
    <xf numFmtId="0" fontId="27" fillId="0" borderId="0" xfId="48" applyFont="1" applyFill="1" applyAlignment="1">
      <alignment horizontal="center"/>
    </xf>
    <xf numFmtId="0" fontId="27" fillId="0" borderId="0" xfId="48" applyFont="1" applyFill="1" applyBorder="1"/>
    <xf numFmtId="0" fontId="27" fillId="0" borderId="0" xfId="48" quotePrefix="1" applyFont="1" applyFill="1"/>
    <xf numFmtId="0" fontId="27" fillId="0" borderId="0" xfId="48" quotePrefix="1" applyFont="1" applyFill="1" applyBorder="1"/>
    <xf numFmtId="3" fontId="27" fillId="0" borderId="0" xfId="48" applyNumberFormat="1" applyFont="1" applyFill="1"/>
    <xf numFmtId="0" fontId="27" fillId="0" borderId="9" xfId="48" applyFont="1" applyFill="1" applyBorder="1"/>
    <xf numFmtId="0" fontId="27" fillId="0" borderId="10" xfId="48" applyFont="1" applyFill="1" applyBorder="1"/>
    <xf numFmtId="3" fontId="27" fillId="0" borderId="16" xfId="48" applyNumberFormat="1" applyFont="1" applyFill="1" applyBorder="1" applyAlignment="1">
      <alignment horizontal="right"/>
    </xf>
    <xf numFmtId="3" fontId="27" fillId="0" borderId="9" xfId="48" applyNumberFormat="1" applyFont="1" applyFill="1" applyBorder="1" applyAlignment="1">
      <alignment horizontal="right"/>
    </xf>
    <xf numFmtId="181" fontId="27" fillId="0" borderId="10" xfId="48" applyNumberFormat="1" applyFont="1" applyFill="1" applyBorder="1" applyAlignment="1">
      <alignment horizontal="right"/>
    </xf>
    <xf numFmtId="181" fontId="27" fillId="0" borderId="9" xfId="48" applyNumberFormat="1" applyFont="1" applyFill="1" applyBorder="1" applyAlignment="1">
      <alignment horizontal="right"/>
    </xf>
    <xf numFmtId="0" fontId="27" fillId="0" borderId="11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4" fillId="0" borderId="0" xfId="43" applyFont="1" applyFill="1" applyAlignment="1">
      <alignment horizontal="center"/>
    </xf>
    <xf numFmtId="0" fontId="27" fillId="0" borderId="13" xfId="0" applyNumberFormat="1" applyFont="1" applyFill="1" applyBorder="1" applyAlignment="1">
      <alignment horizontal="center" vertical="center"/>
    </xf>
    <xf numFmtId="0" fontId="27" fillId="0" borderId="19" xfId="0" applyNumberFormat="1" applyFont="1" applyFill="1" applyBorder="1" applyAlignment="1">
      <alignment horizontal="center" vertical="center"/>
    </xf>
    <xf numFmtId="0" fontId="27" fillId="0" borderId="9" xfId="0" applyNumberFormat="1" applyFont="1" applyFill="1" applyBorder="1" applyAlignment="1">
      <alignment horizontal="center" vertical="center"/>
    </xf>
    <xf numFmtId="0" fontId="27" fillId="0" borderId="10" xfId="0" applyNumberFormat="1" applyFont="1" applyFill="1" applyBorder="1" applyAlignment="1">
      <alignment horizontal="center" vertical="center"/>
    </xf>
    <xf numFmtId="0" fontId="27" fillId="0" borderId="11" xfId="0" applyNumberFormat="1" applyFont="1" applyFill="1" applyBorder="1" applyAlignment="1">
      <alignment horizontal="center" vertical="center"/>
    </xf>
    <xf numFmtId="0" fontId="27" fillId="0" borderId="18" xfId="0" applyNumberFormat="1" applyFont="1" applyFill="1" applyBorder="1" applyAlignment="1">
      <alignment horizontal="center" vertical="center"/>
    </xf>
    <xf numFmtId="0" fontId="27" fillId="0" borderId="21" xfId="0" applyNumberFormat="1" applyFont="1" applyFill="1" applyBorder="1" applyAlignment="1">
      <alignment horizontal="center" vertical="center"/>
    </xf>
    <xf numFmtId="0" fontId="27" fillId="0" borderId="11" xfId="0" applyNumberFormat="1" applyFont="1" applyFill="1" applyBorder="1" applyAlignment="1">
      <alignment horizontal="center" vertical="center" wrapText="1"/>
    </xf>
    <xf numFmtId="0" fontId="27" fillId="0" borderId="21" xfId="0" applyNumberFormat="1" applyFont="1" applyFill="1" applyBorder="1" applyAlignment="1">
      <alignment horizontal="center" vertical="center" wrapText="1"/>
    </xf>
    <xf numFmtId="0" fontId="27" fillId="0" borderId="12" xfId="0" applyNumberFormat="1" applyFont="1" applyFill="1" applyBorder="1" applyAlignment="1">
      <alignment horizontal="center" vertical="center" wrapText="1"/>
    </xf>
    <xf numFmtId="0" fontId="27" fillId="0" borderId="16" xfId="0" applyNumberFormat="1" applyFont="1" applyFill="1" applyBorder="1" applyAlignment="1">
      <alignment horizontal="center" vertical="center" wrapText="1"/>
    </xf>
    <xf numFmtId="0" fontId="29" fillId="0" borderId="12" xfId="44" applyNumberFormat="1" applyFont="1" applyFill="1" applyBorder="1" applyAlignment="1">
      <alignment horizontal="center" vertical="center" wrapText="1"/>
    </xf>
    <xf numFmtId="0" fontId="29" fillId="0" borderId="16" xfId="44" applyNumberFormat="1" applyFont="1" applyFill="1" applyBorder="1" applyAlignment="1">
      <alignment horizontal="center" vertical="center" wrapText="1"/>
    </xf>
    <xf numFmtId="0" fontId="27" fillId="0" borderId="11" xfId="44" applyNumberFormat="1" applyFont="1" applyFill="1" applyBorder="1" applyAlignment="1">
      <alignment horizontal="center" vertical="center"/>
    </xf>
    <xf numFmtId="0" fontId="27" fillId="0" borderId="18" xfId="44" applyNumberFormat="1" applyFont="1" applyFill="1" applyBorder="1" applyAlignment="1">
      <alignment horizontal="center" vertical="center"/>
    </xf>
    <xf numFmtId="0" fontId="27" fillId="0" borderId="21" xfId="44" applyNumberFormat="1" applyFont="1" applyFill="1" applyBorder="1" applyAlignment="1">
      <alignment horizontal="center" vertical="center"/>
    </xf>
    <xf numFmtId="0" fontId="27" fillId="0" borderId="19" xfId="44" applyNumberFormat="1" applyFont="1" applyFill="1" applyBorder="1" applyAlignment="1">
      <alignment horizontal="center" vertical="center"/>
    </xf>
    <xf numFmtId="0" fontId="27" fillId="0" borderId="10" xfId="44" applyNumberFormat="1" applyFont="1" applyFill="1" applyBorder="1" applyAlignment="1">
      <alignment horizontal="center" vertical="center"/>
    </xf>
    <xf numFmtId="0" fontId="27" fillId="0" borderId="22" xfId="44" applyNumberFormat="1" applyFont="1" applyFill="1" applyBorder="1" applyAlignment="1">
      <alignment horizontal="center" vertical="center" wrapText="1"/>
    </xf>
    <xf numFmtId="0" fontId="27" fillId="0" borderId="17" xfId="44" applyNumberFormat="1" applyFont="1" applyFill="1" applyBorder="1" applyAlignment="1">
      <alignment horizontal="center" vertical="center" wrapText="1"/>
    </xf>
    <xf numFmtId="0" fontId="29" fillId="0" borderId="22" xfId="44" applyNumberFormat="1" applyFont="1" applyFill="1" applyBorder="1" applyAlignment="1">
      <alignment horizontal="center" vertical="center" wrapText="1"/>
    </xf>
    <xf numFmtId="0" fontId="29" fillId="0" borderId="17" xfId="44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/>
    </xf>
    <xf numFmtId="0" fontId="27" fillId="0" borderId="21" xfId="0" applyFont="1" applyFill="1" applyBorder="1" applyAlignment="1">
      <alignment horizontal="center" vertical="center"/>
    </xf>
    <xf numFmtId="0" fontId="27" fillId="0" borderId="18" xfId="50" applyNumberFormat="1" applyFont="1" applyFill="1" applyBorder="1" applyAlignment="1">
      <alignment horizontal="center" vertical="center"/>
    </xf>
    <xf numFmtId="0" fontId="27" fillId="0" borderId="21" xfId="50" applyNumberFormat="1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wrapText="1"/>
    </xf>
    <xf numFmtId="0" fontId="27" fillId="0" borderId="15" xfId="0" applyFont="1" applyFill="1" applyBorder="1" applyAlignment="1"/>
    <xf numFmtId="0" fontId="27" fillId="0" borderId="18" xfId="46" applyNumberFormat="1" applyFont="1" applyFill="1" applyBorder="1" applyAlignment="1">
      <alignment horizontal="center" vertical="center"/>
    </xf>
    <xf numFmtId="0" fontId="27" fillId="0" borderId="21" xfId="46" applyNumberFormat="1" applyFont="1" applyFill="1" applyBorder="1" applyAlignment="1">
      <alignment horizontal="center" vertical="center"/>
    </xf>
    <xf numFmtId="0" fontId="27" fillId="0" borderId="11" xfId="47" applyNumberFormat="1" applyFont="1" applyFill="1" applyBorder="1" applyAlignment="1">
      <alignment horizontal="center" vertical="center"/>
    </xf>
    <xf numFmtId="0" fontId="27" fillId="0" borderId="18" xfId="47" applyNumberFormat="1" applyFont="1" applyFill="1" applyBorder="1" applyAlignment="1">
      <alignment horizontal="center" vertical="center"/>
    </xf>
    <xf numFmtId="0" fontId="27" fillId="0" borderId="13" xfId="47" applyNumberFormat="1" applyFont="1" applyFill="1" applyBorder="1" applyAlignment="1">
      <alignment horizontal="center" vertical="center"/>
    </xf>
    <xf numFmtId="0" fontId="27" fillId="0" borderId="19" xfId="47" applyNumberFormat="1" applyFont="1" applyFill="1" applyBorder="1" applyAlignment="1">
      <alignment horizontal="center" vertical="center"/>
    </xf>
    <xf numFmtId="0" fontId="27" fillId="0" borderId="9" xfId="47" applyNumberFormat="1" applyFont="1" applyFill="1" applyBorder="1" applyAlignment="1">
      <alignment horizontal="center" vertical="center"/>
    </xf>
    <xf numFmtId="0" fontId="27" fillId="0" borderId="10" xfId="47" applyNumberFormat="1" applyFont="1" applyFill="1" applyBorder="1" applyAlignment="1">
      <alignment horizontal="center" vertical="center"/>
    </xf>
    <xf numFmtId="0" fontId="27" fillId="0" borderId="21" xfId="47" applyNumberFormat="1" applyFont="1" applyFill="1" applyBorder="1" applyAlignment="1">
      <alignment horizontal="center" vertical="center"/>
    </xf>
    <xf numFmtId="0" fontId="27" fillId="0" borderId="13" xfId="48" applyFont="1" applyFill="1" applyBorder="1" applyAlignment="1">
      <alignment horizontal="center" vertical="center"/>
    </xf>
    <xf numFmtId="0" fontId="27" fillId="0" borderId="19" xfId="48" applyFont="1" applyFill="1" applyBorder="1" applyAlignment="1">
      <alignment horizontal="center" vertical="center"/>
    </xf>
    <xf numFmtId="0" fontId="27" fillId="0" borderId="9" xfId="48" applyFont="1" applyFill="1" applyBorder="1" applyAlignment="1">
      <alignment horizontal="center" vertical="center"/>
    </xf>
    <xf numFmtId="0" fontId="27" fillId="0" borderId="10" xfId="48" applyFont="1" applyFill="1" applyBorder="1" applyAlignment="1">
      <alignment horizontal="center" vertical="center"/>
    </xf>
    <xf numFmtId="0" fontId="27" fillId="0" borderId="11" xfId="48" applyFont="1" applyFill="1" applyBorder="1" applyAlignment="1">
      <alignment horizontal="center" vertical="center"/>
    </xf>
    <xf numFmtId="0" fontId="27" fillId="0" borderId="18" xfId="48" applyFont="1" applyFill="1" applyBorder="1" applyAlignment="1">
      <alignment horizontal="center" vertical="center"/>
    </xf>
    <xf numFmtId="0" fontId="27" fillId="0" borderId="21" xfId="48" applyFont="1" applyFill="1" applyBorder="1" applyAlignment="1">
      <alignment horizontal="center" vertical="center"/>
    </xf>
    <xf numFmtId="0" fontId="27" fillId="0" borderId="18" xfId="49" applyNumberFormat="1" applyFont="1" applyFill="1" applyBorder="1" applyAlignment="1">
      <alignment horizontal="center" vertical="center"/>
    </xf>
    <xf numFmtId="0" fontId="27" fillId="0" borderId="0" xfId="49" applyNumberFormat="1" applyFont="1" applyFill="1" applyBorder="1" applyAlignment="1">
      <alignment shrinkToFit="1"/>
    </xf>
    <xf numFmtId="0" fontId="1" fillId="0" borderId="0" xfId="0" applyFont="1" applyFill="1" applyBorder="1" applyAlignment="1"/>
  </cellXfs>
  <cellStyles count="54">
    <cellStyle name="Excel Built-in Comma [0]" xfId="1" xr:uid="{00000000-0005-0000-0000-000000000000}"/>
    <cellStyle name="アクセント 1" xfId="2" builtinId="29" customBuiltin="1"/>
    <cellStyle name="アクセント 1 - 20%" xfId="3" xr:uid="{00000000-0005-0000-0000-000002000000}"/>
    <cellStyle name="アクセント 1 - 40%" xfId="4" xr:uid="{00000000-0005-0000-0000-000003000000}"/>
    <cellStyle name="アクセント 1 - 60%" xfId="5" xr:uid="{00000000-0005-0000-0000-000004000000}"/>
    <cellStyle name="アクセント 2" xfId="6" builtinId="33" customBuiltin="1"/>
    <cellStyle name="アクセント 2 - 20%" xfId="7" xr:uid="{00000000-0005-0000-0000-000006000000}"/>
    <cellStyle name="アクセント 2 - 40%" xfId="8" xr:uid="{00000000-0005-0000-0000-000007000000}"/>
    <cellStyle name="アクセント 2 - 60%" xfId="9" xr:uid="{00000000-0005-0000-0000-000008000000}"/>
    <cellStyle name="アクセント 3" xfId="10" builtinId="37" customBuiltin="1"/>
    <cellStyle name="アクセント 3 - 20%" xfId="11" xr:uid="{00000000-0005-0000-0000-00000A000000}"/>
    <cellStyle name="アクセント 3 - 40%" xfId="12" xr:uid="{00000000-0005-0000-0000-00000B000000}"/>
    <cellStyle name="アクセント 3 - 60%" xfId="13" xr:uid="{00000000-0005-0000-0000-00000C000000}"/>
    <cellStyle name="アクセント 4" xfId="14" builtinId="41" customBuiltin="1"/>
    <cellStyle name="アクセント 4 - 20%" xfId="15" xr:uid="{00000000-0005-0000-0000-00000E000000}"/>
    <cellStyle name="アクセント 4 - 40%" xfId="16" xr:uid="{00000000-0005-0000-0000-00000F000000}"/>
    <cellStyle name="アクセント 4 - 60%" xfId="17" xr:uid="{00000000-0005-0000-0000-000010000000}"/>
    <cellStyle name="アクセント 5" xfId="18" builtinId="45" customBuiltin="1"/>
    <cellStyle name="アクセント 5 - 20%" xfId="19" xr:uid="{00000000-0005-0000-0000-000012000000}"/>
    <cellStyle name="アクセント 5 - 40%" xfId="20" xr:uid="{00000000-0005-0000-0000-000013000000}"/>
    <cellStyle name="アクセント 5 - 60%" xfId="21" xr:uid="{00000000-0005-0000-0000-000014000000}"/>
    <cellStyle name="アクセント 6" xfId="22" builtinId="49" customBuiltin="1"/>
    <cellStyle name="アクセント 6 - 20%" xfId="23" xr:uid="{00000000-0005-0000-0000-000016000000}"/>
    <cellStyle name="アクセント 6 - 40%" xfId="24" xr:uid="{00000000-0005-0000-0000-000017000000}"/>
    <cellStyle name="アクセント 6 - 60%" xfId="25" xr:uid="{00000000-0005-0000-0000-000018000000}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強調 1" xfId="30" xr:uid="{00000000-0005-0000-0000-00001D000000}"/>
    <cellStyle name="強調 2" xfId="31" xr:uid="{00000000-0005-0000-0000-00001E000000}"/>
    <cellStyle name="強調 3" xfId="32" xr:uid="{00000000-0005-0000-0000-00001F000000}"/>
    <cellStyle name="警告文" xfId="33" builtinId="11" customBuiltin="1"/>
    <cellStyle name="桁区切り" xfId="34" builtinId="6"/>
    <cellStyle name="桁区切り 2 2" xfId="35" xr:uid="{00000000-0005-0000-0000-000022000000}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入力" xfId="42" builtinId="20" customBuiltin="1"/>
    <cellStyle name="標準" xfId="0" builtinId="0"/>
    <cellStyle name="標準 2" xfId="43" xr:uid="{00000000-0005-0000-0000-00002B000000}"/>
    <cellStyle name="標準 2 2" xfId="44" xr:uid="{00000000-0005-0000-0000-00002C000000}"/>
    <cellStyle name="標準_Sheet1" xfId="45" xr:uid="{00000000-0005-0000-0000-00002D000000}"/>
    <cellStyle name="標準_T121511a" xfId="46" xr:uid="{00000000-0005-0000-0000-00002E000000}"/>
    <cellStyle name="標準_T121512a" xfId="47" xr:uid="{00000000-0005-0000-0000-00002F000000}"/>
    <cellStyle name="標準_T121513a" xfId="48" xr:uid="{00000000-0005-0000-0000-000030000000}"/>
    <cellStyle name="標準_T121514a" xfId="49" xr:uid="{00000000-0005-0000-0000-000031000000}"/>
    <cellStyle name="標準_t1415印刷用" xfId="50" xr:uid="{00000000-0005-0000-0000-000032000000}"/>
    <cellStyle name="不良" xfId="51" xr:uid="{00000000-0005-0000-0000-000033000000}"/>
    <cellStyle name="普通" xfId="52" xr:uid="{00000000-0005-0000-0000-000034000000}"/>
    <cellStyle name="良" xfId="53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M27"/>
  <sheetViews>
    <sheetView tabSelected="1" zoomScaleNormal="100" zoomScaleSheetLayoutView="100" workbookViewId="0">
      <selection activeCell="O1" sqref="O1"/>
    </sheetView>
  </sheetViews>
  <sheetFormatPr defaultColWidth="9.140625" defaultRowHeight="13.5" x14ac:dyDescent="0.15"/>
  <cols>
    <col min="1" max="13" width="7.140625" style="1" customWidth="1"/>
    <col min="14" max="16384" width="9.140625" style="1"/>
  </cols>
  <sheetData>
    <row r="1" spans="1:13" s="2" customFormat="1" ht="32.25" customHeight="1" x14ac:dyDescent="0.3">
      <c r="A1" s="234" t="s">
        <v>200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</row>
    <row r="4" spans="1:13" x14ac:dyDescent="0.15">
      <c r="C4" s="1" t="s">
        <v>211</v>
      </c>
    </row>
    <row r="5" spans="1:13" x14ac:dyDescent="0.15">
      <c r="C5" s="1" t="s">
        <v>202</v>
      </c>
    </row>
    <row r="6" spans="1:13" x14ac:dyDescent="0.15">
      <c r="C6" s="1" t="s">
        <v>204</v>
      </c>
    </row>
    <row r="7" spans="1:13" x14ac:dyDescent="0.15">
      <c r="C7" s="1" t="s">
        <v>231</v>
      </c>
    </row>
    <row r="8" spans="1:13" x14ac:dyDescent="0.15">
      <c r="C8" s="1" t="s">
        <v>214</v>
      </c>
    </row>
    <row r="9" spans="1:13" x14ac:dyDescent="0.15">
      <c r="C9" s="1" t="s">
        <v>215</v>
      </c>
    </row>
    <row r="10" spans="1:13" x14ac:dyDescent="0.15">
      <c r="C10" s="1" t="s">
        <v>216</v>
      </c>
    </row>
    <row r="11" spans="1:13" x14ac:dyDescent="0.15">
      <c r="C11" s="1" t="s">
        <v>217</v>
      </c>
    </row>
    <row r="12" spans="1:13" x14ac:dyDescent="0.15">
      <c r="C12" s="1" t="s">
        <v>232</v>
      </c>
    </row>
    <row r="13" spans="1:13" x14ac:dyDescent="0.15">
      <c r="C13" s="1" t="s">
        <v>233</v>
      </c>
    </row>
    <row r="14" spans="1:13" x14ac:dyDescent="0.15">
      <c r="C14" s="1" t="s">
        <v>234</v>
      </c>
    </row>
    <row r="15" spans="1:13" x14ac:dyDescent="0.15">
      <c r="C15" s="1" t="s">
        <v>235</v>
      </c>
    </row>
    <row r="16" spans="1:13" x14ac:dyDescent="0.15">
      <c r="C16" s="1" t="s">
        <v>236</v>
      </c>
    </row>
    <row r="17" spans="3:7" x14ac:dyDescent="0.15">
      <c r="C17" s="1" t="s">
        <v>237</v>
      </c>
    </row>
    <row r="18" spans="3:7" x14ac:dyDescent="0.15">
      <c r="C18" s="1" t="s">
        <v>238</v>
      </c>
    </row>
    <row r="21" spans="3:7" x14ac:dyDescent="0.15">
      <c r="C21" s="3" t="s">
        <v>205</v>
      </c>
      <c r="D21" s="3"/>
      <c r="E21" s="3"/>
      <c r="F21" s="3"/>
      <c r="G21" s="3"/>
    </row>
    <row r="22" spans="3:7" s="3" customFormat="1" ht="11.25" x14ac:dyDescent="0.15">
      <c r="C22" s="3" t="s">
        <v>218</v>
      </c>
    </row>
    <row r="23" spans="3:7" s="3" customFormat="1" ht="11.25" x14ac:dyDescent="0.15">
      <c r="C23" s="3" t="s">
        <v>239</v>
      </c>
    </row>
    <row r="24" spans="3:7" s="3" customFormat="1" ht="11.25" x14ac:dyDescent="0.15"/>
    <row r="25" spans="3:7" s="3" customFormat="1" ht="11.25" x14ac:dyDescent="0.15"/>
    <row r="26" spans="3:7" s="3" customFormat="1" ht="11.25" x14ac:dyDescent="0.15"/>
    <row r="27" spans="3:7" s="3" customFormat="1" x14ac:dyDescent="0.15">
      <c r="C27" s="1"/>
      <c r="D27" s="1"/>
      <c r="E27" s="1"/>
      <c r="F27" s="1"/>
      <c r="G27" s="1"/>
    </row>
  </sheetData>
  <mergeCells count="1">
    <mergeCell ref="A1:M1"/>
  </mergeCells>
  <phoneticPr fontId="25"/>
  <pageMargins left="0.78740157480314965" right="0.78740157480314965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</sheetPr>
  <dimension ref="A1:O71"/>
  <sheetViews>
    <sheetView zoomScaleNormal="100" workbookViewId="0">
      <selection activeCell="H1" sqref="H1"/>
    </sheetView>
  </sheetViews>
  <sheetFormatPr defaultColWidth="10.140625" defaultRowHeight="12" customHeight="1" x14ac:dyDescent="0.15"/>
  <cols>
    <col min="1" max="1" width="6.140625" style="57" customWidth="1"/>
    <col min="2" max="2" width="13.42578125" style="57" customWidth="1"/>
    <col min="3" max="6" width="18" style="57" customWidth="1"/>
    <col min="7" max="16384" width="10.140625" style="57"/>
  </cols>
  <sheetData>
    <row r="1" spans="1:7" s="71" customFormat="1" ht="15.75" customHeight="1" x14ac:dyDescent="0.2">
      <c r="A1" s="71" t="s">
        <v>242</v>
      </c>
    </row>
    <row r="2" spans="1:7" ht="11.25" x14ac:dyDescent="0.15">
      <c r="A2" s="72"/>
      <c r="C2" s="79"/>
      <c r="F2" s="73" t="s">
        <v>177</v>
      </c>
    </row>
    <row r="3" spans="1:7" ht="15" customHeight="1" x14ac:dyDescent="0.15">
      <c r="A3" s="268" t="s">
        <v>283</v>
      </c>
      <c r="B3" s="269"/>
      <c r="C3" s="74" t="s">
        <v>79</v>
      </c>
      <c r="D3" s="75" t="s">
        <v>284</v>
      </c>
      <c r="E3" s="75" t="s">
        <v>80</v>
      </c>
      <c r="F3" s="75" t="s">
        <v>285</v>
      </c>
    </row>
    <row r="4" spans="1:7" ht="11.25" x14ac:dyDescent="0.15">
      <c r="A4" s="76"/>
      <c r="B4" s="47" t="s">
        <v>382</v>
      </c>
      <c r="C4" s="77">
        <v>1121089</v>
      </c>
      <c r="D4" s="77">
        <v>676323</v>
      </c>
      <c r="E4" s="77">
        <v>10142</v>
      </c>
      <c r="F4" s="77">
        <v>434654</v>
      </c>
    </row>
    <row r="5" spans="1:7" ht="11.25" x14ac:dyDescent="0.15">
      <c r="A5" s="76"/>
      <c r="B5" s="78" t="s">
        <v>344</v>
      </c>
      <c r="C5" s="77">
        <v>1097423</v>
      </c>
      <c r="D5" s="77">
        <v>659450</v>
      </c>
      <c r="E5" s="77">
        <v>9277</v>
      </c>
      <c r="F5" s="77">
        <v>428696</v>
      </c>
    </row>
    <row r="6" spans="1:7" ht="11.25" x14ac:dyDescent="0.15">
      <c r="A6" s="76"/>
      <c r="B6" s="80" t="s">
        <v>383</v>
      </c>
      <c r="C6" s="70">
        <v>1072389</v>
      </c>
      <c r="D6" s="66">
        <v>645728</v>
      </c>
      <c r="E6" s="66">
        <v>9288</v>
      </c>
      <c r="F6" s="66">
        <v>417373</v>
      </c>
      <c r="G6" s="79"/>
    </row>
    <row r="7" spans="1:7" ht="11.25" x14ac:dyDescent="0.15">
      <c r="A7" s="76"/>
      <c r="B7" s="80" t="s">
        <v>374</v>
      </c>
      <c r="C7" s="70">
        <v>1051957</v>
      </c>
      <c r="D7" s="66">
        <v>638100</v>
      </c>
      <c r="E7" s="66">
        <v>9466</v>
      </c>
      <c r="F7" s="66">
        <v>404391</v>
      </c>
      <c r="G7" s="79"/>
    </row>
    <row r="8" spans="1:7" ht="11.25" x14ac:dyDescent="0.15">
      <c r="A8" s="76"/>
      <c r="B8" s="80" t="s">
        <v>385</v>
      </c>
      <c r="C8" s="70">
        <f>SUM(C30:C69)+C20</f>
        <v>1038410</v>
      </c>
      <c r="D8" s="66">
        <f>SUM(D30:D69)+D20</f>
        <v>637554</v>
      </c>
      <c r="E8" s="66">
        <f>SUM(E30:E69)+E20</f>
        <v>9491</v>
      </c>
      <c r="F8" s="66">
        <f>SUM(F30:F69)+F20</f>
        <v>391365</v>
      </c>
      <c r="G8" s="79"/>
    </row>
    <row r="9" spans="1:7" ht="7.5" customHeight="1" x14ac:dyDescent="0.15">
      <c r="A9" s="76"/>
      <c r="B9" s="81"/>
      <c r="C9" s="70"/>
      <c r="D9" s="66"/>
      <c r="E9" s="66"/>
      <c r="F9" s="66"/>
    </row>
    <row r="10" spans="1:7" ht="11.25" x14ac:dyDescent="0.15">
      <c r="A10" s="55"/>
      <c r="B10" s="56" t="s">
        <v>5</v>
      </c>
      <c r="C10" s="143">
        <f>SUM(C31,C33,C35)</f>
        <v>207538</v>
      </c>
      <c r="D10" s="144">
        <f>SUM(D31,D33,D35)</f>
        <v>126994</v>
      </c>
      <c r="E10" s="144">
        <f>SUM(E31,E33,E35)</f>
        <v>1998</v>
      </c>
      <c r="F10" s="144">
        <f>SUM(F31,F33,F35)</f>
        <v>78546</v>
      </c>
      <c r="G10" s="79"/>
    </row>
    <row r="11" spans="1:7" ht="11.25" x14ac:dyDescent="0.15">
      <c r="A11" s="55"/>
      <c r="B11" s="56" t="s">
        <v>6</v>
      </c>
      <c r="C11" s="143">
        <f>SUM(C36,C42,C45,C47,C58)</f>
        <v>141823</v>
      </c>
      <c r="D11" s="144">
        <f>SUM(D36,D42,D45,D47,D58)</f>
        <v>80426</v>
      </c>
      <c r="E11" s="144">
        <f>SUM(E36,E42,E45,E47,E58)</f>
        <v>1518</v>
      </c>
      <c r="F11" s="144">
        <f>SUM(F36,F42,F45,F47,F58)</f>
        <v>59879</v>
      </c>
      <c r="G11" s="79"/>
    </row>
    <row r="12" spans="1:7" ht="11.25" x14ac:dyDescent="0.15">
      <c r="A12" s="55"/>
      <c r="B12" s="56" t="s">
        <v>7</v>
      </c>
      <c r="C12" s="143">
        <f t="shared" ref="C12" si="0">SUM(C32,C39,C44,C60,C61)</f>
        <v>134275</v>
      </c>
      <c r="D12" s="144">
        <f t="shared" ref="D12:F12" si="1">SUM(D32,D39,D44,D60,D61)</f>
        <v>77226</v>
      </c>
      <c r="E12" s="144">
        <f t="shared" si="1"/>
        <v>968</v>
      </c>
      <c r="F12" s="144">
        <f t="shared" si="1"/>
        <v>56081</v>
      </c>
      <c r="G12" s="79"/>
    </row>
    <row r="13" spans="1:7" ht="11.25" x14ac:dyDescent="0.15">
      <c r="A13" s="55"/>
      <c r="B13" s="56" t="s">
        <v>8</v>
      </c>
      <c r="C13" s="143">
        <f>SUM(C41,C43,C46,C48,C56,C59)</f>
        <v>42326</v>
      </c>
      <c r="D13" s="144">
        <f>SUM(D41,D43,D46,D48,D56,D59)</f>
        <v>26935</v>
      </c>
      <c r="E13" s="144">
        <f>SUM(E41,E43,E46,E48,E56,E59)</f>
        <v>345</v>
      </c>
      <c r="F13" s="144">
        <f>SUM(F41,F43,F46,F48,F56,F59)</f>
        <v>15046</v>
      </c>
      <c r="G13" s="79"/>
    </row>
    <row r="14" spans="1:7" ht="11.25" x14ac:dyDescent="0.15">
      <c r="A14" s="55"/>
      <c r="B14" s="56" t="s">
        <v>9</v>
      </c>
      <c r="C14" s="143">
        <f>SUM(C30,C64,C62,C63)</f>
        <v>107948</v>
      </c>
      <c r="D14" s="144">
        <f>SUM(D30,D64,D62,D63)</f>
        <v>65252</v>
      </c>
      <c r="E14" s="144">
        <f>SUM(E30,E64,E62,E63)</f>
        <v>826</v>
      </c>
      <c r="F14" s="144">
        <f>SUM(F30,F64,F62,F63)</f>
        <v>41870</v>
      </c>
      <c r="G14" s="79"/>
    </row>
    <row r="15" spans="1:7" ht="11.25" x14ac:dyDescent="0.15">
      <c r="A15" s="55"/>
      <c r="B15" s="56" t="s">
        <v>10</v>
      </c>
      <c r="C15" s="143">
        <f>SUM(C37,C57,C40,C55,C65,C66,C67)</f>
        <v>42427</v>
      </c>
      <c r="D15" s="144">
        <f>SUM(D37,D57,D40,D55,D65,D66,D67)</f>
        <v>26534</v>
      </c>
      <c r="E15" s="144">
        <f>SUM(E37,E57,E40,E55,E65,E66,E67)</f>
        <v>311</v>
      </c>
      <c r="F15" s="144">
        <f>SUM(F37,F57,F40,F55,F65,F66,F67)</f>
        <v>15582</v>
      </c>
      <c r="G15" s="79"/>
    </row>
    <row r="16" spans="1:7" ht="11.25" x14ac:dyDescent="0.15">
      <c r="A16" s="55"/>
      <c r="B16" s="56" t="s">
        <v>11</v>
      </c>
      <c r="C16" s="143">
        <f>SUM(C38,C50,C53,C68,C69)</f>
        <v>22949</v>
      </c>
      <c r="D16" s="144">
        <f>SUM(D38,D50,D53,D68,D69)</f>
        <v>15848</v>
      </c>
      <c r="E16" s="144">
        <f>SUM(E38,E50,E53,E68,E69)</f>
        <v>132</v>
      </c>
      <c r="F16" s="144">
        <f>SUM(F38,F50,F53,F68,F69)</f>
        <v>6969</v>
      </c>
      <c r="G16" s="79"/>
    </row>
    <row r="17" spans="1:7" ht="11.25" x14ac:dyDescent="0.15">
      <c r="A17" s="55"/>
      <c r="B17" s="56" t="s">
        <v>12</v>
      </c>
      <c r="C17" s="143">
        <f>SUM(C49,C51)</f>
        <v>15306</v>
      </c>
      <c r="D17" s="144">
        <f>SUM(D49,D51)</f>
        <v>10155</v>
      </c>
      <c r="E17" s="144">
        <f>SUM(E49,E51)</f>
        <v>113</v>
      </c>
      <c r="F17" s="144">
        <f>SUM(F49,F51)</f>
        <v>5038</v>
      </c>
      <c r="G17" s="79"/>
    </row>
    <row r="18" spans="1:7" ht="11.25" x14ac:dyDescent="0.15">
      <c r="A18" s="55"/>
      <c r="B18" s="56" t="s">
        <v>13</v>
      </c>
      <c r="C18" s="143">
        <f>SUM(C34,C52,C54)</f>
        <v>22142</v>
      </c>
      <c r="D18" s="144">
        <f>SUM(D34,D52,D54)</f>
        <v>15666</v>
      </c>
      <c r="E18" s="144">
        <f>SUM(E34,E52,E54)</f>
        <v>222</v>
      </c>
      <c r="F18" s="144">
        <f>SUM(F34,F52,F54)</f>
        <v>6254</v>
      </c>
      <c r="G18" s="79"/>
    </row>
    <row r="19" spans="1:7" ht="7.5" customHeight="1" x14ac:dyDescent="0.15">
      <c r="A19" s="76"/>
      <c r="B19" s="81"/>
      <c r="C19" s="70"/>
      <c r="D19" s="66"/>
      <c r="E19" s="66"/>
      <c r="F19" s="66"/>
      <c r="G19" s="79"/>
    </row>
    <row r="20" spans="1:7" ht="11.25" x14ac:dyDescent="0.15">
      <c r="A20" s="55">
        <v>100</v>
      </c>
      <c r="B20" s="56" t="s">
        <v>125</v>
      </c>
      <c r="C20" s="142">
        <f>SUM(C21:C29)</f>
        <v>301676</v>
      </c>
      <c r="D20" s="48">
        <f>SUM(D21:D29)</f>
        <v>192518</v>
      </c>
      <c r="E20" s="48">
        <f>SUM(E21:E29)</f>
        <v>3058</v>
      </c>
      <c r="F20" s="48">
        <f>SUM(F21:F29)</f>
        <v>106100</v>
      </c>
      <c r="G20" s="79"/>
    </row>
    <row r="21" spans="1:7" ht="11.25" x14ac:dyDescent="0.15">
      <c r="A21" s="55">
        <v>101</v>
      </c>
      <c r="B21" s="56" t="s">
        <v>15</v>
      </c>
      <c r="C21" s="70">
        <f>D21+E21+F21</f>
        <v>42377</v>
      </c>
      <c r="D21" s="66">
        <v>24787</v>
      </c>
      <c r="E21" s="66">
        <v>499</v>
      </c>
      <c r="F21" s="66">
        <v>17091</v>
      </c>
    </row>
    <row r="22" spans="1:7" ht="11.25" x14ac:dyDescent="0.15">
      <c r="A22" s="55">
        <v>102</v>
      </c>
      <c r="B22" s="56" t="s">
        <v>16</v>
      </c>
      <c r="C22" s="70">
        <f t="shared" ref="C22:C69" si="2">D22+E22+F22</f>
        <v>26909</v>
      </c>
      <c r="D22" s="66">
        <v>17435</v>
      </c>
      <c r="E22" s="66">
        <v>294</v>
      </c>
      <c r="F22" s="66">
        <v>9180</v>
      </c>
    </row>
    <row r="23" spans="1:7" ht="11.25" x14ac:dyDescent="0.15">
      <c r="A23" s="55">
        <v>105</v>
      </c>
      <c r="B23" s="56" t="s">
        <v>17</v>
      </c>
      <c r="C23" s="70">
        <f t="shared" si="2"/>
        <v>23711</v>
      </c>
      <c r="D23" s="66">
        <v>17853</v>
      </c>
      <c r="E23" s="66">
        <v>145</v>
      </c>
      <c r="F23" s="66">
        <v>5713</v>
      </c>
    </row>
    <row r="24" spans="1:7" ht="11.25" x14ac:dyDescent="0.15">
      <c r="A24" s="55">
        <v>106</v>
      </c>
      <c r="B24" s="56" t="s">
        <v>18</v>
      </c>
      <c r="C24" s="70">
        <f t="shared" si="2"/>
        <v>20372</v>
      </c>
      <c r="D24" s="66">
        <v>15390</v>
      </c>
      <c r="E24" s="66">
        <v>164</v>
      </c>
      <c r="F24" s="66">
        <v>4818</v>
      </c>
    </row>
    <row r="25" spans="1:7" ht="11.25" x14ac:dyDescent="0.15">
      <c r="A25" s="55">
        <v>107</v>
      </c>
      <c r="B25" s="56" t="s">
        <v>81</v>
      </c>
      <c r="C25" s="70">
        <f t="shared" si="2"/>
        <v>29868</v>
      </c>
      <c r="D25" s="66">
        <v>18795</v>
      </c>
      <c r="E25" s="66">
        <v>336</v>
      </c>
      <c r="F25" s="66">
        <v>10737</v>
      </c>
    </row>
    <row r="26" spans="1:7" ht="11.25" x14ac:dyDescent="0.15">
      <c r="A26" s="55">
        <v>108</v>
      </c>
      <c r="B26" s="56" t="s">
        <v>19</v>
      </c>
      <c r="C26" s="70">
        <f t="shared" si="2"/>
        <v>41727</v>
      </c>
      <c r="D26" s="66">
        <v>24444</v>
      </c>
      <c r="E26" s="66">
        <v>475</v>
      </c>
      <c r="F26" s="66">
        <v>16808</v>
      </c>
    </row>
    <row r="27" spans="1:7" ht="11.25" x14ac:dyDescent="0.15">
      <c r="A27" s="55">
        <v>109</v>
      </c>
      <c r="B27" s="56" t="s">
        <v>20</v>
      </c>
      <c r="C27" s="70">
        <f t="shared" si="2"/>
        <v>39322</v>
      </c>
      <c r="D27" s="66">
        <v>23466</v>
      </c>
      <c r="E27" s="66">
        <v>397</v>
      </c>
      <c r="F27" s="66">
        <v>15459</v>
      </c>
    </row>
    <row r="28" spans="1:7" ht="11.25" x14ac:dyDescent="0.15">
      <c r="A28" s="55">
        <v>110</v>
      </c>
      <c r="B28" s="56" t="s">
        <v>21</v>
      </c>
      <c r="C28" s="70">
        <f t="shared" si="2"/>
        <v>30832</v>
      </c>
      <c r="D28" s="66">
        <v>22549</v>
      </c>
      <c r="E28" s="66">
        <v>242</v>
      </c>
      <c r="F28" s="66">
        <v>8041</v>
      </c>
    </row>
    <row r="29" spans="1:7" ht="11.25" x14ac:dyDescent="0.15">
      <c r="A29" s="55">
        <v>111</v>
      </c>
      <c r="B29" s="56" t="s">
        <v>22</v>
      </c>
      <c r="C29" s="70">
        <f t="shared" si="2"/>
        <v>46558</v>
      </c>
      <c r="D29" s="66">
        <v>27799</v>
      </c>
      <c r="E29" s="66">
        <v>506</v>
      </c>
      <c r="F29" s="66">
        <v>18253</v>
      </c>
    </row>
    <row r="30" spans="1:7" ht="11.25" x14ac:dyDescent="0.15">
      <c r="A30" s="82">
        <v>201</v>
      </c>
      <c r="B30" s="56" t="s">
        <v>23</v>
      </c>
      <c r="C30" s="70">
        <f t="shared" si="2"/>
        <v>101536</v>
      </c>
      <c r="D30" s="66">
        <v>61183</v>
      </c>
      <c r="E30" s="66">
        <v>787</v>
      </c>
      <c r="F30" s="66">
        <v>39566</v>
      </c>
    </row>
    <row r="31" spans="1:7" ht="11.25" x14ac:dyDescent="0.15">
      <c r="A31" s="82">
        <v>202</v>
      </c>
      <c r="B31" s="56" t="s">
        <v>24</v>
      </c>
      <c r="C31" s="70">
        <f t="shared" si="2"/>
        <v>90188</v>
      </c>
      <c r="D31" s="66">
        <v>59549</v>
      </c>
      <c r="E31" s="66">
        <v>608</v>
      </c>
      <c r="F31" s="66">
        <v>30031</v>
      </c>
    </row>
    <row r="32" spans="1:7" ht="11.25" x14ac:dyDescent="0.15">
      <c r="A32" s="82">
        <v>203</v>
      </c>
      <c r="B32" s="56" t="s">
        <v>25</v>
      </c>
      <c r="C32" s="70">
        <f t="shared" si="2"/>
        <v>57327</v>
      </c>
      <c r="D32" s="66">
        <v>32559</v>
      </c>
      <c r="E32" s="66">
        <v>405</v>
      </c>
      <c r="F32" s="66">
        <v>24363</v>
      </c>
    </row>
    <row r="33" spans="1:15" ht="11.25" x14ac:dyDescent="0.15">
      <c r="A33" s="82">
        <v>204</v>
      </c>
      <c r="B33" s="56" t="s">
        <v>26</v>
      </c>
      <c r="C33" s="70">
        <f t="shared" si="2"/>
        <v>98367</v>
      </c>
      <c r="D33" s="66">
        <v>56043</v>
      </c>
      <c r="E33" s="66">
        <v>1060</v>
      </c>
      <c r="F33" s="66">
        <v>41264</v>
      </c>
    </row>
    <row r="34" spans="1:15" ht="11.25" x14ac:dyDescent="0.15">
      <c r="A34" s="82">
        <v>205</v>
      </c>
      <c r="B34" s="56" t="s">
        <v>27</v>
      </c>
      <c r="C34" s="70">
        <f t="shared" si="2"/>
        <v>7135</v>
      </c>
      <c r="D34" s="66">
        <v>4857</v>
      </c>
      <c r="E34" s="66">
        <v>79</v>
      </c>
      <c r="F34" s="66">
        <v>2199</v>
      </c>
    </row>
    <row r="35" spans="1:15" ht="11.25" x14ac:dyDescent="0.15">
      <c r="A35" s="82">
        <v>206</v>
      </c>
      <c r="B35" s="56" t="s">
        <v>28</v>
      </c>
      <c r="C35" s="70">
        <f t="shared" si="2"/>
        <v>18983</v>
      </c>
      <c r="D35" s="66">
        <v>11402</v>
      </c>
      <c r="E35" s="66">
        <v>330</v>
      </c>
      <c r="F35" s="66">
        <v>7251</v>
      </c>
    </row>
    <row r="36" spans="1:15" ht="11.25" x14ac:dyDescent="0.15">
      <c r="A36" s="82">
        <v>207</v>
      </c>
      <c r="B36" s="56" t="s">
        <v>29</v>
      </c>
      <c r="C36" s="70">
        <f t="shared" si="2"/>
        <v>40107</v>
      </c>
      <c r="D36" s="66">
        <v>23169</v>
      </c>
      <c r="E36" s="66">
        <v>272</v>
      </c>
      <c r="F36" s="66">
        <v>16666</v>
      </c>
    </row>
    <row r="37" spans="1:15" ht="11.25" x14ac:dyDescent="0.15">
      <c r="A37" s="82">
        <v>208</v>
      </c>
      <c r="B37" s="56" t="s">
        <v>30</v>
      </c>
      <c r="C37" s="70">
        <f t="shared" si="2"/>
        <v>4790</v>
      </c>
      <c r="D37" s="66">
        <v>2986</v>
      </c>
      <c r="E37" s="66">
        <v>33</v>
      </c>
      <c r="F37" s="66">
        <v>1771</v>
      </c>
    </row>
    <row r="38" spans="1:15" ht="11.25" x14ac:dyDescent="0.15">
      <c r="A38" s="82">
        <v>209</v>
      </c>
      <c r="B38" s="56" t="s">
        <v>31</v>
      </c>
      <c r="C38" s="70">
        <f t="shared" si="2"/>
        <v>11904</v>
      </c>
      <c r="D38" s="66">
        <v>8076</v>
      </c>
      <c r="E38" s="66">
        <v>69</v>
      </c>
      <c r="F38" s="66">
        <v>3759</v>
      </c>
    </row>
    <row r="39" spans="1:15" ht="11.25" x14ac:dyDescent="0.15">
      <c r="A39" s="82">
        <v>210</v>
      </c>
      <c r="B39" s="56" t="s">
        <v>32</v>
      </c>
      <c r="C39" s="70">
        <f t="shared" si="2"/>
        <v>48800</v>
      </c>
      <c r="D39" s="66">
        <v>28152</v>
      </c>
      <c r="E39" s="66">
        <v>357</v>
      </c>
      <c r="F39" s="66">
        <v>20291</v>
      </c>
    </row>
    <row r="40" spans="1:15" ht="11.25" x14ac:dyDescent="0.15">
      <c r="A40" s="82">
        <v>212</v>
      </c>
      <c r="B40" s="56" t="s">
        <v>33</v>
      </c>
      <c r="C40" s="70">
        <f t="shared" si="2"/>
        <v>8016</v>
      </c>
      <c r="D40" s="66">
        <v>4739</v>
      </c>
      <c r="E40" s="66">
        <v>74</v>
      </c>
      <c r="F40" s="66">
        <v>3203</v>
      </c>
    </row>
    <row r="41" spans="1:15" ht="11.25" x14ac:dyDescent="0.15">
      <c r="A41" s="82">
        <v>213</v>
      </c>
      <c r="B41" s="56" t="s">
        <v>34</v>
      </c>
      <c r="C41" s="70">
        <f t="shared" si="2"/>
        <v>6106</v>
      </c>
      <c r="D41" s="66">
        <v>3991</v>
      </c>
      <c r="E41" s="66">
        <v>52</v>
      </c>
      <c r="F41" s="66">
        <v>2063</v>
      </c>
    </row>
    <row r="42" spans="1:15" ht="11.25" x14ac:dyDescent="0.15">
      <c r="A42" s="82">
        <v>214</v>
      </c>
      <c r="B42" s="56" t="s">
        <v>35</v>
      </c>
      <c r="C42" s="70">
        <f t="shared" si="2"/>
        <v>45944</v>
      </c>
      <c r="D42" s="66">
        <v>25963</v>
      </c>
      <c r="E42" s="66">
        <v>581</v>
      </c>
      <c r="F42" s="66">
        <v>19400</v>
      </c>
    </row>
    <row r="43" spans="1:15" ht="11.25" x14ac:dyDescent="0.15">
      <c r="A43" s="82">
        <v>215</v>
      </c>
      <c r="B43" s="56" t="s">
        <v>36</v>
      </c>
      <c r="C43" s="70">
        <f t="shared" si="2"/>
        <v>12697</v>
      </c>
      <c r="D43" s="66">
        <v>8247</v>
      </c>
      <c r="E43" s="66">
        <v>123</v>
      </c>
      <c r="F43" s="66">
        <v>4327</v>
      </c>
    </row>
    <row r="44" spans="1:15" ht="11.25" x14ac:dyDescent="0.15">
      <c r="A44" s="82">
        <v>216</v>
      </c>
      <c r="B44" s="56" t="s">
        <v>37</v>
      </c>
      <c r="C44" s="70">
        <f t="shared" si="2"/>
        <v>16346</v>
      </c>
      <c r="D44" s="66">
        <v>9544</v>
      </c>
      <c r="E44" s="66">
        <v>138</v>
      </c>
      <c r="F44" s="66">
        <v>6664</v>
      </c>
    </row>
    <row r="45" spans="1:15" ht="11.25" x14ac:dyDescent="0.15">
      <c r="A45" s="82">
        <v>217</v>
      </c>
      <c r="B45" s="56" t="s">
        <v>38</v>
      </c>
      <c r="C45" s="70">
        <f t="shared" si="2"/>
        <v>29390</v>
      </c>
      <c r="D45" s="66">
        <v>17054</v>
      </c>
      <c r="E45" s="66">
        <v>338</v>
      </c>
      <c r="F45" s="66">
        <v>11998</v>
      </c>
      <c r="G45" s="76"/>
      <c r="H45" s="76"/>
      <c r="I45" s="76"/>
      <c r="J45" s="76"/>
      <c r="K45" s="76"/>
      <c r="L45" s="76"/>
      <c r="M45" s="76"/>
      <c r="N45" s="76"/>
      <c r="O45" s="76"/>
    </row>
    <row r="46" spans="1:15" ht="11.25" x14ac:dyDescent="0.15">
      <c r="A46" s="82">
        <v>218</v>
      </c>
      <c r="B46" s="56" t="s">
        <v>39</v>
      </c>
      <c r="C46" s="70">
        <f t="shared" si="2"/>
        <v>7736</v>
      </c>
      <c r="D46" s="66">
        <v>4677</v>
      </c>
      <c r="E46" s="66">
        <v>41</v>
      </c>
      <c r="F46" s="66">
        <v>3018</v>
      </c>
    </row>
    <row r="47" spans="1:15" ht="11.25" x14ac:dyDescent="0.15">
      <c r="A47" s="82">
        <v>219</v>
      </c>
      <c r="B47" s="56" t="s">
        <v>40</v>
      </c>
      <c r="C47" s="70">
        <f t="shared" si="2"/>
        <v>20747</v>
      </c>
      <c r="D47" s="66">
        <v>11168</v>
      </c>
      <c r="E47" s="66">
        <v>251</v>
      </c>
      <c r="F47" s="66">
        <v>9328</v>
      </c>
    </row>
    <row r="48" spans="1:15" ht="11.25" x14ac:dyDescent="0.15">
      <c r="A48" s="82">
        <v>220</v>
      </c>
      <c r="B48" s="56" t="s">
        <v>41</v>
      </c>
      <c r="C48" s="70">
        <f t="shared" si="2"/>
        <v>6519</v>
      </c>
      <c r="D48" s="66">
        <v>4177</v>
      </c>
      <c r="E48" s="66">
        <v>70</v>
      </c>
      <c r="F48" s="66">
        <v>2272</v>
      </c>
    </row>
    <row r="49" spans="1:7" ht="11.25" x14ac:dyDescent="0.15">
      <c r="A49" s="82">
        <v>221</v>
      </c>
      <c r="B49" s="56" t="s">
        <v>349</v>
      </c>
      <c r="C49" s="70">
        <f t="shared" si="2"/>
        <v>6496</v>
      </c>
      <c r="D49" s="66">
        <v>4239</v>
      </c>
      <c r="E49" s="66">
        <v>57</v>
      </c>
      <c r="F49" s="66">
        <v>2200</v>
      </c>
    </row>
    <row r="50" spans="1:7" ht="11.25" x14ac:dyDescent="0.15">
      <c r="A50" s="82">
        <v>222</v>
      </c>
      <c r="B50" s="56" t="s">
        <v>123</v>
      </c>
      <c r="C50" s="70">
        <f t="shared" si="2"/>
        <v>2945</v>
      </c>
      <c r="D50" s="66">
        <v>2121</v>
      </c>
      <c r="E50" s="66">
        <v>15</v>
      </c>
      <c r="F50" s="66">
        <v>809</v>
      </c>
    </row>
    <row r="51" spans="1:7" ht="11.25" x14ac:dyDescent="0.15">
      <c r="A51" s="82">
        <v>223</v>
      </c>
      <c r="B51" s="56" t="s">
        <v>121</v>
      </c>
      <c r="C51" s="70">
        <f t="shared" si="2"/>
        <v>8810</v>
      </c>
      <c r="D51" s="66">
        <v>5916</v>
      </c>
      <c r="E51" s="66">
        <v>56</v>
      </c>
      <c r="F51" s="66">
        <v>2838</v>
      </c>
    </row>
    <row r="52" spans="1:7" ht="11.25" x14ac:dyDescent="0.15">
      <c r="A52" s="82">
        <v>224</v>
      </c>
      <c r="B52" s="56" t="s">
        <v>122</v>
      </c>
      <c r="C52" s="70">
        <f t="shared" si="2"/>
        <v>8034</v>
      </c>
      <c r="D52" s="66">
        <v>5770</v>
      </c>
      <c r="E52" s="66">
        <v>66</v>
      </c>
      <c r="F52" s="66">
        <v>2198</v>
      </c>
    </row>
    <row r="53" spans="1:7" ht="11.25" x14ac:dyDescent="0.15">
      <c r="A53" s="82">
        <v>225</v>
      </c>
      <c r="B53" s="56" t="s">
        <v>127</v>
      </c>
      <c r="C53" s="70">
        <f t="shared" si="2"/>
        <v>4010</v>
      </c>
      <c r="D53" s="66">
        <v>2694</v>
      </c>
      <c r="E53" s="66">
        <v>17</v>
      </c>
      <c r="F53" s="66">
        <v>1299</v>
      </c>
    </row>
    <row r="54" spans="1:7" ht="11.25" x14ac:dyDescent="0.15">
      <c r="A54" s="82">
        <v>226</v>
      </c>
      <c r="B54" s="56" t="s">
        <v>128</v>
      </c>
      <c r="C54" s="70">
        <f t="shared" si="2"/>
        <v>6973</v>
      </c>
      <c r="D54" s="66">
        <v>5039</v>
      </c>
      <c r="E54" s="66">
        <v>77</v>
      </c>
      <c r="F54" s="66">
        <v>1857</v>
      </c>
    </row>
    <row r="55" spans="1:7" ht="11.25" x14ac:dyDescent="0.15">
      <c r="A55" s="82">
        <v>227</v>
      </c>
      <c r="B55" s="56" t="s">
        <v>129</v>
      </c>
      <c r="C55" s="70">
        <f t="shared" si="2"/>
        <v>5663</v>
      </c>
      <c r="D55" s="66">
        <v>3979</v>
      </c>
      <c r="E55" s="66">
        <v>44</v>
      </c>
      <c r="F55" s="66">
        <v>1640</v>
      </c>
    </row>
    <row r="56" spans="1:7" ht="11.25" x14ac:dyDescent="0.15">
      <c r="A56" s="82">
        <v>228</v>
      </c>
      <c r="B56" s="56" t="s">
        <v>130</v>
      </c>
      <c r="C56" s="70">
        <f t="shared" si="2"/>
        <v>6528</v>
      </c>
      <c r="D56" s="66">
        <v>3949</v>
      </c>
      <c r="E56" s="66">
        <v>46</v>
      </c>
      <c r="F56" s="66">
        <v>2533</v>
      </c>
    </row>
    <row r="57" spans="1:7" ht="11.25" x14ac:dyDescent="0.15">
      <c r="A57" s="82">
        <v>229</v>
      </c>
      <c r="B57" s="56" t="s">
        <v>126</v>
      </c>
      <c r="C57" s="70">
        <f t="shared" si="2"/>
        <v>13308</v>
      </c>
      <c r="D57" s="66">
        <v>8322</v>
      </c>
      <c r="E57" s="66">
        <v>80</v>
      </c>
      <c r="F57" s="66">
        <v>4906</v>
      </c>
      <c r="G57" s="76"/>
    </row>
    <row r="58" spans="1:7" ht="11.25" x14ac:dyDescent="0.15">
      <c r="A58" s="82">
        <v>301</v>
      </c>
      <c r="B58" s="56" t="s">
        <v>286</v>
      </c>
      <c r="C58" s="70">
        <f t="shared" si="2"/>
        <v>5635</v>
      </c>
      <c r="D58" s="66">
        <v>3072</v>
      </c>
      <c r="E58" s="66">
        <v>76</v>
      </c>
      <c r="F58" s="66">
        <v>2487</v>
      </c>
    </row>
    <row r="59" spans="1:7" ht="11.25" x14ac:dyDescent="0.15">
      <c r="A59" s="82">
        <v>365</v>
      </c>
      <c r="B59" s="56" t="s">
        <v>133</v>
      </c>
      <c r="C59" s="70">
        <f t="shared" si="2"/>
        <v>2740</v>
      </c>
      <c r="D59" s="66">
        <v>1894</v>
      </c>
      <c r="E59" s="66">
        <v>13</v>
      </c>
      <c r="F59" s="66">
        <v>833</v>
      </c>
    </row>
    <row r="60" spans="1:7" ht="11.25" x14ac:dyDescent="0.15">
      <c r="A60" s="82">
        <v>381</v>
      </c>
      <c r="B60" s="56" t="s">
        <v>287</v>
      </c>
      <c r="C60" s="70">
        <f t="shared" si="2"/>
        <v>5368</v>
      </c>
      <c r="D60" s="66">
        <v>3247</v>
      </c>
      <c r="E60" s="66">
        <v>22</v>
      </c>
      <c r="F60" s="66">
        <v>2099</v>
      </c>
    </row>
    <row r="61" spans="1:7" s="76" customFormat="1" ht="11.25" x14ac:dyDescent="0.15">
      <c r="A61" s="82">
        <v>382</v>
      </c>
      <c r="B61" s="56" t="s">
        <v>84</v>
      </c>
      <c r="C61" s="70">
        <f t="shared" si="2"/>
        <v>6434</v>
      </c>
      <c r="D61" s="66">
        <v>3724</v>
      </c>
      <c r="E61" s="66">
        <v>46</v>
      </c>
      <c r="F61" s="66">
        <v>2664</v>
      </c>
    </row>
    <row r="62" spans="1:7" ht="11.25" x14ac:dyDescent="0.15">
      <c r="A62" s="82">
        <v>442</v>
      </c>
      <c r="B62" s="56" t="s">
        <v>85</v>
      </c>
      <c r="C62" s="70">
        <f t="shared" si="2"/>
        <v>1790</v>
      </c>
      <c r="D62" s="66">
        <v>1213</v>
      </c>
      <c r="E62" s="66">
        <v>13</v>
      </c>
      <c r="F62" s="66">
        <v>564</v>
      </c>
    </row>
    <row r="63" spans="1:7" s="76" customFormat="1" ht="11.25" x14ac:dyDescent="0.15">
      <c r="A63" s="82">
        <v>443</v>
      </c>
      <c r="B63" s="56" t="s">
        <v>86</v>
      </c>
      <c r="C63" s="70">
        <f t="shared" si="2"/>
        <v>3027</v>
      </c>
      <c r="D63" s="66">
        <v>1797</v>
      </c>
      <c r="E63" s="66">
        <v>20</v>
      </c>
      <c r="F63" s="66">
        <v>1210</v>
      </c>
    </row>
    <row r="64" spans="1:7" ht="11.25" x14ac:dyDescent="0.15">
      <c r="A64" s="82">
        <v>446</v>
      </c>
      <c r="B64" s="56" t="s">
        <v>134</v>
      </c>
      <c r="C64" s="70">
        <f t="shared" si="2"/>
        <v>1595</v>
      </c>
      <c r="D64" s="66">
        <v>1059</v>
      </c>
      <c r="E64" s="66">
        <v>6</v>
      </c>
      <c r="F64" s="66">
        <v>530</v>
      </c>
    </row>
    <row r="65" spans="1:6" ht="11.25" x14ac:dyDescent="0.15">
      <c r="A65" s="82">
        <v>464</v>
      </c>
      <c r="B65" s="56" t="s">
        <v>87</v>
      </c>
      <c r="C65" s="70">
        <f t="shared" si="2"/>
        <v>6298</v>
      </c>
      <c r="D65" s="66">
        <v>3600</v>
      </c>
      <c r="E65" s="66">
        <v>42</v>
      </c>
      <c r="F65" s="66">
        <v>2656</v>
      </c>
    </row>
    <row r="66" spans="1:6" ht="11.25" x14ac:dyDescent="0.15">
      <c r="A66" s="82">
        <v>481</v>
      </c>
      <c r="B66" s="56" t="s">
        <v>288</v>
      </c>
      <c r="C66" s="70">
        <f t="shared" si="2"/>
        <v>2135</v>
      </c>
      <c r="D66" s="66">
        <v>1396</v>
      </c>
      <c r="E66" s="66">
        <v>19</v>
      </c>
      <c r="F66" s="66">
        <v>720</v>
      </c>
    </row>
    <row r="67" spans="1:6" ht="11.25" x14ac:dyDescent="0.15">
      <c r="A67" s="82">
        <v>501</v>
      </c>
      <c r="B67" s="56" t="s">
        <v>289</v>
      </c>
      <c r="C67" s="70">
        <f t="shared" si="2"/>
        <v>2217</v>
      </c>
      <c r="D67" s="66">
        <v>1512</v>
      </c>
      <c r="E67" s="66">
        <v>19</v>
      </c>
      <c r="F67" s="66">
        <v>686</v>
      </c>
    </row>
    <row r="68" spans="1:6" ht="11.25" x14ac:dyDescent="0.15">
      <c r="A68" s="82">
        <v>585</v>
      </c>
      <c r="B68" s="56" t="s">
        <v>132</v>
      </c>
      <c r="C68" s="70">
        <f t="shared" si="2"/>
        <v>2304</v>
      </c>
      <c r="D68" s="66">
        <v>1689</v>
      </c>
      <c r="E68" s="66">
        <v>13</v>
      </c>
      <c r="F68" s="66">
        <v>602</v>
      </c>
    </row>
    <row r="69" spans="1:6" ht="11.25" x14ac:dyDescent="0.15">
      <c r="A69" s="82">
        <v>586</v>
      </c>
      <c r="B69" s="56" t="s">
        <v>131</v>
      </c>
      <c r="C69" s="70">
        <f t="shared" si="2"/>
        <v>1786</v>
      </c>
      <c r="D69" s="66">
        <v>1268</v>
      </c>
      <c r="E69" s="66">
        <v>18</v>
      </c>
      <c r="F69" s="66">
        <v>500</v>
      </c>
    </row>
    <row r="70" spans="1:6" ht="3.75" customHeight="1" x14ac:dyDescent="0.15">
      <c r="A70" s="4"/>
      <c r="B70" s="83"/>
      <c r="C70" s="5"/>
      <c r="D70" s="5"/>
      <c r="E70" s="5"/>
      <c r="F70" s="5"/>
    </row>
    <row r="71" spans="1:6" ht="11.25" x14ac:dyDescent="0.15">
      <c r="A71" s="84" t="s">
        <v>223</v>
      </c>
      <c r="B71" s="76"/>
      <c r="C71" s="76"/>
      <c r="D71" s="76"/>
      <c r="E71" s="76"/>
      <c r="F71" s="76"/>
    </row>
  </sheetData>
  <mergeCells count="1">
    <mergeCell ref="A3:B3"/>
  </mergeCells>
  <phoneticPr fontId="5"/>
  <printOptions gridLinesSet="0"/>
  <pageMargins left="0.59055118110236227" right="0.59055118110236227" top="0.59055118110236227" bottom="0.59055118110236227" header="0.51181102362204722" footer="0.19685039370078741"/>
  <pageSetup paperSize="9" scale="10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C0"/>
  </sheetPr>
  <dimension ref="A1:L80"/>
  <sheetViews>
    <sheetView zoomScaleNormal="100" zoomScaleSheetLayoutView="100" workbookViewId="0">
      <selection activeCell="L1" sqref="L1"/>
    </sheetView>
  </sheetViews>
  <sheetFormatPr defaultColWidth="7.7109375" defaultRowHeight="12" customHeight="1" x14ac:dyDescent="0.15"/>
  <cols>
    <col min="1" max="1" width="4.7109375" style="40" customWidth="1"/>
    <col min="2" max="2" width="10.7109375" style="40" customWidth="1"/>
    <col min="3" max="3" width="11" style="40" customWidth="1"/>
    <col min="4" max="4" width="13.7109375" style="40" customWidth="1"/>
    <col min="5" max="5" width="10.7109375" style="40" customWidth="1"/>
    <col min="6" max="6" width="12.42578125" style="40" customWidth="1"/>
    <col min="7" max="7" width="10" style="40" customWidth="1"/>
    <col min="8" max="8" width="11.140625" style="40" customWidth="1"/>
    <col min="9" max="9" width="10" style="40" customWidth="1"/>
    <col min="10" max="10" width="11.140625" style="40" customWidth="1"/>
    <col min="11" max="11" width="10.5703125" style="40" customWidth="1"/>
    <col min="12" max="16384" width="7.7109375" style="40"/>
  </cols>
  <sheetData>
    <row r="1" spans="1:10" s="36" customFormat="1" ht="17.25" x14ac:dyDescent="0.2">
      <c r="A1" s="62" t="s">
        <v>290</v>
      </c>
    </row>
    <row r="2" spans="1:10" s="38" customFormat="1" ht="14.25" x14ac:dyDescent="0.15">
      <c r="A2" s="37" t="s">
        <v>291</v>
      </c>
    </row>
    <row r="3" spans="1:10" ht="11.25" x14ac:dyDescent="0.15">
      <c r="A3" s="39"/>
      <c r="J3" s="41" t="s">
        <v>176</v>
      </c>
    </row>
    <row r="4" spans="1:10" ht="13.5" customHeight="1" x14ac:dyDescent="0.15">
      <c r="A4" s="272" t="s">
        <v>102</v>
      </c>
      <c r="B4" s="273"/>
      <c r="C4" s="270" t="s">
        <v>198</v>
      </c>
      <c r="D4" s="276"/>
      <c r="E4" s="270" t="s">
        <v>292</v>
      </c>
      <c r="F4" s="276"/>
      <c r="G4" s="270" t="s">
        <v>293</v>
      </c>
      <c r="H4" s="276"/>
      <c r="I4" s="270" t="s">
        <v>294</v>
      </c>
      <c r="J4" s="271"/>
    </row>
    <row r="5" spans="1:10" ht="13.5" customHeight="1" x14ac:dyDescent="0.15">
      <c r="A5" s="274"/>
      <c r="B5" s="275"/>
      <c r="C5" s="43" t="s">
        <v>295</v>
      </c>
      <c r="D5" s="43" t="s">
        <v>96</v>
      </c>
      <c r="E5" s="43" t="s">
        <v>296</v>
      </c>
      <c r="F5" s="43" t="s">
        <v>96</v>
      </c>
      <c r="G5" s="43" t="s">
        <v>296</v>
      </c>
      <c r="H5" s="43" t="s">
        <v>96</v>
      </c>
      <c r="I5" s="43" t="s">
        <v>296</v>
      </c>
      <c r="J5" s="43" t="s">
        <v>96</v>
      </c>
    </row>
    <row r="6" spans="1:10" ht="11.25" x14ac:dyDescent="0.15">
      <c r="B6" s="47" t="s">
        <v>382</v>
      </c>
      <c r="C6" s="44">
        <v>1502170</v>
      </c>
      <c r="D6" s="45">
        <v>1003920476</v>
      </c>
      <c r="E6" s="46">
        <v>1359742</v>
      </c>
      <c r="F6" s="46">
        <v>907518365</v>
      </c>
      <c r="G6" s="46">
        <v>26439</v>
      </c>
      <c r="H6" s="46">
        <v>13154876</v>
      </c>
      <c r="I6" s="46">
        <v>25463</v>
      </c>
      <c r="J6" s="46">
        <v>5913145</v>
      </c>
    </row>
    <row r="7" spans="1:10" ht="11.25" x14ac:dyDescent="0.15">
      <c r="B7" s="78" t="s">
        <v>344</v>
      </c>
      <c r="C7" s="44">
        <v>1546677</v>
      </c>
      <c r="D7" s="45">
        <v>1027306135</v>
      </c>
      <c r="E7" s="46">
        <v>1411017</v>
      </c>
      <c r="F7" s="46">
        <v>933063403</v>
      </c>
      <c r="G7" s="46">
        <v>22284</v>
      </c>
      <c r="H7" s="46">
        <v>11273331</v>
      </c>
      <c r="I7" s="46">
        <v>21943</v>
      </c>
      <c r="J7" s="46">
        <v>5122805</v>
      </c>
    </row>
    <row r="8" spans="1:10" ht="11.25" x14ac:dyDescent="0.15">
      <c r="B8" s="80" t="s">
        <v>383</v>
      </c>
      <c r="C8" s="50">
        <v>1524235</v>
      </c>
      <c r="D8" s="45">
        <v>1005548809</v>
      </c>
      <c r="E8" s="64">
        <v>1438866</v>
      </c>
      <c r="F8" s="64">
        <v>951808737</v>
      </c>
      <c r="G8" s="64">
        <v>18690</v>
      </c>
      <c r="H8" s="64">
        <v>9458396</v>
      </c>
      <c r="I8" s="64">
        <v>18490</v>
      </c>
      <c r="J8" s="64">
        <v>4333492</v>
      </c>
    </row>
    <row r="9" spans="1:10" ht="11.25" x14ac:dyDescent="0.15">
      <c r="B9" s="80" t="s">
        <v>374</v>
      </c>
      <c r="C9" s="145">
        <v>1539373</v>
      </c>
      <c r="D9" s="146">
        <v>1019564994</v>
      </c>
      <c r="E9" s="147">
        <v>1459304</v>
      </c>
      <c r="F9" s="147">
        <v>967417832</v>
      </c>
      <c r="G9" s="147">
        <v>15673</v>
      </c>
      <c r="H9" s="147">
        <v>7933592</v>
      </c>
      <c r="I9" s="147">
        <v>15507</v>
      </c>
      <c r="J9" s="147">
        <v>3648587</v>
      </c>
    </row>
    <row r="10" spans="1:10" ht="11.25" x14ac:dyDescent="0.15">
      <c r="B10" s="80" t="s">
        <v>385</v>
      </c>
      <c r="C10" s="145">
        <v>1550615</v>
      </c>
      <c r="D10" s="146">
        <v>1032374555</v>
      </c>
      <c r="E10" s="147">
        <v>1472523</v>
      </c>
      <c r="F10" s="147">
        <v>981724876</v>
      </c>
      <c r="G10" s="147">
        <v>12993</v>
      </c>
      <c r="H10" s="147">
        <v>6571793</v>
      </c>
      <c r="I10" s="147">
        <v>12708</v>
      </c>
      <c r="J10" s="147">
        <v>3011273</v>
      </c>
    </row>
    <row r="11" spans="1:10" ht="7.5" customHeight="1" x14ac:dyDescent="0.15">
      <c r="B11" s="39"/>
      <c r="C11" s="148"/>
      <c r="D11" s="146"/>
      <c r="E11" s="146"/>
      <c r="F11" s="146"/>
      <c r="G11" s="146"/>
      <c r="H11" s="146"/>
      <c r="I11" s="146"/>
      <c r="J11" s="146"/>
    </row>
    <row r="12" spans="1:10" ht="11.25" x14ac:dyDescent="0.15">
      <c r="A12" s="52"/>
      <c r="B12" s="42" t="s">
        <v>90</v>
      </c>
      <c r="C12" s="145">
        <v>266385</v>
      </c>
      <c r="D12" s="147">
        <v>173022288</v>
      </c>
      <c r="E12" s="147">
        <v>253623</v>
      </c>
      <c r="F12" s="147">
        <v>164291731</v>
      </c>
      <c r="G12" s="147">
        <v>1992</v>
      </c>
      <c r="H12" s="147">
        <v>1018610</v>
      </c>
      <c r="I12" s="147">
        <v>2158</v>
      </c>
      <c r="J12" s="147">
        <v>529481</v>
      </c>
    </row>
    <row r="13" spans="1:10" ht="11.25" x14ac:dyDescent="0.15">
      <c r="A13" s="52"/>
      <c r="B13" s="42" t="s">
        <v>91</v>
      </c>
      <c r="C13" s="145">
        <v>200651</v>
      </c>
      <c r="D13" s="147">
        <v>134832476</v>
      </c>
      <c r="E13" s="147">
        <v>192139</v>
      </c>
      <c r="F13" s="147">
        <v>129079286</v>
      </c>
      <c r="G13" s="147">
        <v>1274</v>
      </c>
      <c r="H13" s="147">
        <v>657977</v>
      </c>
      <c r="I13" s="147">
        <v>1530</v>
      </c>
      <c r="J13" s="147">
        <v>366593</v>
      </c>
    </row>
    <row r="14" spans="1:10" ht="11.25" x14ac:dyDescent="0.15">
      <c r="A14" s="52"/>
      <c r="B14" s="42" t="s">
        <v>92</v>
      </c>
      <c r="C14" s="145">
        <v>196305</v>
      </c>
      <c r="D14" s="147">
        <v>130878642</v>
      </c>
      <c r="E14" s="147">
        <v>187749</v>
      </c>
      <c r="F14" s="147">
        <v>124803201</v>
      </c>
      <c r="G14" s="147">
        <v>926</v>
      </c>
      <c r="H14" s="147">
        <v>471091</v>
      </c>
      <c r="I14" s="147">
        <v>1241</v>
      </c>
      <c r="J14" s="147">
        <v>285660</v>
      </c>
    </row>
    <row r="15" spans="1:10" ht="11.25" x14ac:dyDescent="0.15">
      <c r="A15" s="52"/>
      <c r="B15" s="42" t="s">
        <v>93</v>
      </c>
      <c r="C15" s="145">
        <v>85858</v>
      </c>
      <c r="D15" s="147">
        <v>60171299</v>
      </c>
      <c r="E15" s="147">
        <v>81463</v>
      </c>
      <c r="F15" s="147">
        <v>57315022</v>
      </c>
      <c r="G15" s="147">
        <v>1161</v>
      </c>
      <c r="H15" s="147">
        <v>569904</v>
      </c>
      <c r="I15" s="147">
        <v>650</v>
      </c>
      <c r="J15" s="147">
        <v>148413</v>
      </c>
    </row>
    <row r="16" spans="1:10" ht="11.25" x14ac:dyDescent="0.15">
      <c r="A16" s="52"/>
      <c r="B16" s="42" t="s">
        <v>94</v>
      </c>
      <c r="C16" s="145">
        <v>152393</v>
      </c>
      <c r="D16" s="147">
        <v>99981912</v>
      </c>
      <c r="E16" s="147">
        <v>145361</v>
      </c>
      <c r="F16" s="147">
        <v>95117632</v>
      </c>
      <c r="G16" s="147">
        <v>1054</v>
      </c>
      <c r="H16" s="147">
        <v>525247</v>
      </c>
      <c r="I16" s="147">
        <v>1048</v>
      </c>
      <c r="J16" s="147">
        <v>230611</v>
      </c>
    </row>
    <row r="17" spans="1:12" ht="11.25" x14ac:dyDescent="0.15">
      <c r="A17" s="52"/>
      <c r="B17" s="42" t="s">
        <v>95</v>
      </c>
      <c r="C17" s="145">
        <v>83110</v>
      </c>
      <c r="D17" s="147">
        <v>57889880</v>
      </c>
      <c r="E17" s="147">
        <v>79113</v>
      </c>
      <c r="F17" s="147">
        <v>55326637</v>
      </c>
      <c r="G17" s="147">
        <v>698</v>
      </c>
      <c r="H17" s="147">
        <v>358574</v>
      </c>
      <c r="I17" s="147">
        <v>856</v>
      </c>
      <c r="J17" s="147">
        <v>189915</v>
      </c>
    </row>
    <row r="18" spans="1:12" ht="11.25" x14ac:dyDescent="0.15">
      <c r="A18" s="52"/>
      <c r="B18" s="42" t="s">
        <v>297</v>
      </c>
      <c r="C18" s="145">
        <v>55868</v>
      </c>
      <c r="D18" s="147">
        <v>41279388</v>
      </c>
      <c r="E18" s="147">
        <v>52352</v>
      </c>
      <c r="F18" s="147">
        <v>39213101</v>
      </c>
      <c r="G18" s="147">
        <v>1027</v>
      </c>
      <c r="H18" s="147">
        <v>494212</v>
      </c>
      <c r="I18" s="147">
        <v>801</v>
      </c>
      <c r="J18" s="147">
        <v>176469</v>
      </c>
    </row>
    <row r="19" spans="1:12" ht="11.25" x14ac:dyDescent="0.15">
      <c r="A19" s="52"/>
      <c r="B19" s="42" t="s">
        <v>298</v>
      </c>
      <c r="C19" s="145">
        <v>36152</v>
      </c>
      <c r="D19" s="147">
        <v>25379350</v>
      </c>
      <c r="E19" s="147">
        <v>33997</v>
      </c>
      <c r="F19" s="147">
        <v>24065489</v>
      </c>
      <c r="G19" s="147">
        <v>661</v>
      </c>
      <c r="H19" s="147">
        <v>324116</v>
      </c>
      <c r="I19" s="147">
        <v>406</v>
      </c>
      <c r="J19" s="147">
        <v>90728</v>
      </c>
    </row>
    <row r="20" spans="1:12" ht="11.25" x14ac:dyDescent="0.15">
      <c r="A20" s="52"/>
      <c r="B20" s="42" t="s">
        <v>299</v>
      </c>
      <c r="C20" s="145">
        <v>46849</v>
      </c>
      <c r="D20" s="147">
        <v>31945618</v>
      </c>
      <c r="E20" s="147">
        <v>44124</v>
      </c>
      <c r="F20" s="147">
        <v>30288267</v>
      </c>
      <c r="G20" s="147">
        <v>862</v>
      </c>
      <c r="H20" s="147">
        <v>418450</v>
      </c>
      <c r="I20" s="147">
        <v>466</v>
      </c>
      <c r="J20" s="147">
        <v>93564</v>
      </c>
    </row>
    <row r="21" spans="1:12" ht="7.5" customHeight="1" x14ac:dyDescent="0.15">
      <c r="B21" s="65"/>
      <c r="C21" s="148"/>
      <c r="D21" s="146"/>
      <c r="E21" s="146"/>
      <c r="F21" s="146"/>
      <c r="G21" s="146"/>
      <c r="H21" s="146"/>
      <c r="I21" s="146"/>
      <c r="J21" s="146"/>
    </row>
    <row r="22" spans="1:12" ht="11.25" x14ac:dyDescent="0.15">
      <c r="A22" s="42">
        <v>100</v>
      </c>
      <c r="B22" s="42" t="s">
        <v>135</v>
      </c>
      <c r="C22" s="148">
        <v>424041</v>
      </c>
      <c r="D22" s="146">
        <v>276993703</v>
      </c>
      <c r="E22" s="146">
        <v>402602</v>
      </c>
      <c r="F22" s="146">
        <v>262224510</v>
      </c>
      <c r="G22" s="146">
        <v>3338</v>
      </c>
      <c r="H22" s="146">
        <v>1733611</v>
      </c>
      <c r="I22" s="146">
        <v>3552</v>
      </c>
      <c r="J22" s="146">
        <v>899835</v>
      </c>
      <c r="K22" s="48"/>
      <c r="L22" s="48"/>
    </row>
    <row r="23" spans="1:12" s="57" customFormat="1" ht="11.25" x14ac:dyDescent="0.15">
      <c r="A23" s="55">
        <v>101</v>
      </c>
      <c r="B23" s="56" t="s">
        <v>15</v>
      </c>
      <c r="C23" s="148">
        <v>51876</v>
      </c>
      <c r="D23" s="146">
        <v>34404119</v>
      </c>
      <c r="E23" s="146">
        <v>49357</v>
      </c>
      <c r="F23" s="146">
        <v>32667304</v>
      </c>
      <c r="G23" s="146">
        <v>374</v>
      </c>
      <c r="H23" s="146">
        <v>210447</v>
      </c>
      <c r="I23" s="146">
        <v>465</v>
      </c>
      <c r="J23" s="146">
        <v>120506</v>
      </c>
    </row>
    <row r="24" spans="1:12" s="57" customFormat="1" ht="11.25" x14ac:dyDescent="0.15">
      <c r="A24" s="55">
        <v>102</v>
      </c>
      <c r="B24" s="56" t="s">
        <v>16</v>
      </c>
      <c r="C24" s="148">
        <v>32871</v>
      </c>
      <c r="D24" s="146">
        <v>21267841</v>
      </c>
      <c r="E24" s="146">
        <v>31168</v>
      </c>
      <c r="F24" s="146">
        <v>20116902</v>
      </c>
      <c r="G24" s="146">
        <v>300</v>
      </c>
      <c r="H24" s="146">
        <v>159998</v>
      </c>
      <c r="I24" s="146">
        <v>314</v>
      </c>
      <c r="J24" s="146">
        <v>80089</v>
      </c>
    </row>
    <row r="25" spans="1:12" s="57" customFormat="1" ht="11.25" x14ac:dyDescent="0.15">
      <c r="A25" s="55">
        <v>105</v>
      </c>
      <c r="B25" s="56" t="s">
        <v>17</v>
      </c>
      <c r="C25" s="148">
        <v>29739</v>
      </c>
      <c r="D25" s="146">
        <v>18268672</v>
      </c>
      <c r="E25" s="146">
        <v>27821</v>
      </c>
      <c r="F25" s="146">
        <v>16982215</v>
      </c>
      <c r="G25" s="146">
        <v>462</v>
      </c>
      <c r="H25" s="146">
        <v>227826</v>
      </c>
      <c r="I25" s="146">
        <v>270</v>
      </c>
      <c r="J25" s="146">
        <v>67493</v>
      </c>
    </row>
    <row r="26" spans="1:12" s="57" customFormat="1" ht="11.25" x14ac:dyDescent="0.15">
      <c r="A26" s="55">
        <v>106</v>
      </c>
      <c r="B26" s="56" t="s">
        <v>18</v>
      </c>
      <c r="C26" s="148">
        <v>30230</v>
      </c>
      <c r="D26" s="146">
        <v>18235500</v>
      </c>
      <c r="E26" s="146">
        <v>28642</v>
      </c>
      <c r="F26" s="146">
        <v>17189277</v>
      </c>
      <c r="G26" s="146">
        <v>328</v>
      </c>
      <c r="H26" s="146">
        <v>156811</v>
      </c>
      <c r="I26" s="146">
        <v>270</v>
      </c>
      <c r="J26" s="146">
        <v>66393</v>
      </c>
    </row>
    <row r="27" spans="1:12" s="57" customFormat="1" ht="11.25" x14ac:dyDescent="0.15">
      <c r="A27" s="55">
        <v>107</v>
      </c>
      <c r="B27" s="56" t="s">
        <v>81</v>
      </c>
      <c r="C27" s="148">
        <v>50913</v>
      </c>
      <c r="D27" s="146">
        <v>33365087</v>
      </c>
      <c r="E27" s="146">
        <v>48562</v>
      </c>
      <c r="F27" s="146">
        <v>31738707</v>
      </c>
      <c r="G27" s="146">
        <v>327</v>
      </c>
      <c r="H27" s="146">
        <v>174978</v>
      </c>
      <c r="I27" s="146">
        <v>420</v>
      </c>
      <c r="J27" s="146">
        <v>110836</v>
      </c>
    </row>
    <row r="28" spans="1:12" s="57" customFormat="1" ht="11.25" x14ac:dyDescent="0.15">
      <c r="A28" s="55">
        <v>108</v>
      </c>
      <c r="B28" s="56" t="s">
        <v>19</v>
      </c>
      <c r="C28" s="148">
        <v>64955</v>
      </c>
      <c r="D28" s="146">
        <v>42810767</v>
      </c>
      <c r="E28" s="146">
        <v>61739</v>
      </c>
      <c r="F28" s="146">
        <v>40590203</v>
      </c>
      <c r="G28" s="146">
        <v>402</v>
      </c>
      <c r="H28" s="146">
        <v>214061</v>
      </c>
      <c r="I28" s="146">
        <v>570</v>
      </c>
      <c r="J28" s="146">
        <v>145932</v>
      </c>
    </row>
    <row r="29" spans="1:12" s="57" customFormat="1" ht="11.25" x14ac:dyDescent="0.15">
      <c r="A29" s="55">
        <v>109</v>
      </c>
      <c r="B29" s="56" t="s">
        <v>20</v>
      </c>
      <c r="C29" s="148">
        <v>66035</v>
      </c>
      <c r="D29" s="146">
        <v>44255253</v>
      </c>
      <c r="E29" s="146">
        <v>63110</v>
      </c>
      <c r="F29" s="146">
        <v>42238633</v>
      </c>
      <c r="G29" s="146">
        <v>372</v>
      </c>
      <c r="H29" s="146">
        <v>195491</v>
      </c>
      <c r="I29" s="146">
        <v>526</v>
      </c>
      <c r="J29" s="146">
        <v>132150</v>
      </c>
    </row>
    <row r="30" spans="1:12" s="57" customFormat="1" ht="11.25" x14ac:dyDescent="0.15">
      <c r="A30" s="55">
        <v>110</v>
      </c>
      <c r="B30" s="56" t="s">
        <v>21</v>
      </c>
      <c r="C30" s="148">
        <v>31534</v>
      </c>
      <c r="D30" s="146">
        <v>19476740</v>
      </c>
      <c r="E30" s="146">
        <v>29575</v>
      </c>
      <c r="F30" s="146">
        <v>18130976</v>
      </c>
      <c r="G30" s="146">
        <v>362</v>
      </c>
      <c r="H30" s="146">
        <v>177347</v>
      </c>
      <c r="I30" s="146">
        <v>287</v>
      </c>
      <c r="J30" s="146">
        <v>74601</v>
      </c>
    </row>
    <row r="31" spans="1:12" s="57" customFormat="1" ht="11.25" x14ac:dyDescent="0.15">
      <c r="A31" s="55">
        <v>111</v>
      </c>
      <c r="B31" s="56" t="s">
        <v>22</v>
      </c>
      <c r="C31" s="148">
        <v>65888</v>
      </c>
      <c r="D31" s="146">
        <v>44909724</v>
      </c>
      <c r="E31" s="146">
        <v>62628</v>
      </c>
      <c r="F31" s="146">
        <v>42570294</v>
      </c>
      <c r="G31" s="146">
        <v>411</v>
      </c>
      <c r="H31" s="146">
        <v>216652</v>
      </c>
      <c r="I31" s="146">
        <v>430</v>
      </c>
      <c r="J31" s="146">
        <v>101834</v>
      </c>
    </row>
    <row r="32" spans="1:12" ht="11.25" x14ac:dyDescent="0.15">
      <c r="A32" s="52">
        <v>201</v>
      </c>
      <c r="B32" s="42" t="s">
        <v>23</v>
      </c>
      <c r="C32" s="148">
        <v>138566</v>
      </c>
      <c r="D32" s="146">
        <v>90256136</v>
      </c>
      <c r="E32" s="146">
        <v>132247</v>
      </c>
      <c r="F32" s="146">
        <v>85838451</v>
      </c>
      <c r="G32" s="146">
        <v>883</v>
      </c>
      <c r="H32" s="146">
        <v>437433</v>
      </c>
      <c r="I32" s="146">
        <v>906</v>
      </c>
      <c r="J32" s="146">
        <v>199068</v>
      </c>
    </row>
    <row r="33" spans="1:10" ht="11.25" x14ac:dyDescent="0.15">
      <c r="A33" s="52">
        <v>202</v>
      </c>
      <c r="B33" s="42" t="s">
        <v>24</v>
      </c>
      <c r="C33" s="148">
        <v>123522</v>
      </c>
      <c r="D33" s="146">
        <v>78585592</v>
      </c>
      <c r="E33" s="146">
        <v>117472</v>
      </c>
      <c r="F33" s="146">
        <v>74427948</v>
      </c>
      <c r="G33" s="146">
        <v>937</v>
      </c>
      <c r="H33" s="146">
        <v>462674</v>
      </c>
      <c r="I33" s="146">
        <v>947</v>
      </c>
      <c r="J33" s="146">
        <v>224559</v>
      </c>
    </row>
    <row r="34" spans="1:10" ht="11.25" x14ac:dyDescent="0.15">
      <c r="A34" s="52">
        <v>203</v>
      </c>
      <c r="B34" s="42" t="s">
        <v>25</v>
      </c>
      <c r="C34" s="148">
        <v>78746</v>
      </c>
      <c r="D34" s="146">
        <v>51937441</v>
      </c>
      <c r="E34" s="146">
        <v>75107</v>
      </c>
      <c r="F34" s="146">
        <v>49337795</v>
      </c>
      <c r="G34" s="146">
        <v>384</v>
      </c>
      <c r="H34" s="146">
        <v>200500</v>
      </c>
      <c r="I34" s="146">
        <v>526</v>
      </c>
      <c r="J34" s="146">
        <v>126647</v>
      </c>
    </row>
    <row r="35" spans="1:10" ht="11.25" x14ac:dyDescent="0.15">
      <c r="A35" s="52">
        <v>204</v>
      </c>
      <c r="B35" s="42" t="s">
        <v>26</v>
      </c>
      <c r="C35" s="148">
        <v>115749</v>
      </c>
      <c r="D35" s="146">
        <v>76505820</v>
      </c>
      <c r="E35" s="146">
        <v>110204</v>
      </c>
      <c r="F35" s="146">
        <v>72692148</v>
      </c>
      <c r="G35" s="146">
        <v>838</v>
      </c>
      <c r="H35" s="146">
        <v>431468</v>
      </c>
      <c r="I35" s="146">
        <v>937</v>
      </c>
      <c r="J35" s="146">
        <v>234467</v>
      </c>
    </row>
    <row r="36" spans="1:10" ht="11.25" x14ac:dyDescent="0.15">
      <c r="A36" s="52">
        <v>205</v>
      </c>
      <c r="B36" s="42" t="s">
        <v>27</v>
      </c>
      <c r="C36" s="148">
        <v>14796</v>
      </c>
      <c r="D36" s="146">
        <v>9951791</v>
      </c>
      <c r="E36" s="146">
        <v>13950</v>
      </c>
      <c r="F36" s="146">
        <v>9429764</v>
      </c>
      <c r="G36" s="146">
        <v>246</v>
      </c>
      <c r="H36" s="146">
        <v>123215</v>
      </c>
      <c r="I36" s="146">
        <v>155</v>
      </c>
      <c r="J36" s="146">
        <v>31237</v>
      </c>
    </row>
    <row r="37" spans="1:10" ht="11.25" x14ac:dyDescent="0.15">
      <c r="A37" s="52">
        <v>206</v>
      </c>
      <c r="B37" s="42" t="s">
        <v>28</v>
      </c>
      <c r="C37" s="148">
        <v>27114</v>
      </c>
      <c r="D37" s="146">
        <v>17930876</v>
      </c>
      <c r="E37" s="146">
        <v>25947</v>
      </c>
      <c r="F37" s="146">
        <v>17171635</v>
      </c>
      <c r="G37" s="146">
        <v>217</v>
      </c>
      <c r="H37" s="146">
        <v>124468</v>
      </c>
      <c r="I37" s="146">
        <v>274</v>
      </c>
      <c r="J37" s="146">
        <v>70455</v>
      </c>
    </row>
    <row r="38" spans="1:10" ht="11.25" x14ac:dyDescent="0.15">
      <c r="A38" s="52">
        <v>207</v>
      </c>
      <c r="B38" s="42" t="s">
        <v>29</v>
      </c>
      <c r="C38" s="148">
        <v>50618</v>
      </c>
      <c r="D38" s="146">
        <v>33570308</v>
      </c>
      <c r="E38" s="146">
        <v>48436</v>
      </c>
      <c r="F38" s="146">
        <v>32057721</v>
      </c>
      <c r="G38" s="146">
        <v>307</v>
      </c>
      <c r="H38" s="146">
        <v>160833</v>
      </c>
      <c r="I38" s="146">
        <v>352</v>
      </c>
      <c r="J38" s="146">
        <v>85758</v>
      </c>
    </row>
    <row r="39" spans="1:10" ht="11.25" x14ac:dyDescent="0.15">
      <c r="A39" s="52">
        <v>208</v>
      </c>
      <c r="B39" s="42" t="s">
        <v>30</v>
      </c>
      <c r="C39" s="148">
        <v>10090</v>
      </c>
      <c r="D39" s="146">
        <v>6822199</v>
      </c>
      <c r="E39" s="146">
        <v>9686</v>
      </c>
      <c r="F39" s="146">
        <v>6561422</v>
      </c>
      <c r="G39" s="146">
        <v>58</v>
      </c>
      <c r="H39" s="146">
        <v>30346</v>
      </c>
      <c r="I39" s="146">
        <v>91</v>
      </c>
      <c r="J39" s="146">
        <v>21178</v>
      </c>
    </row>
    <row r="40" spans="1:10" ht="11.25" x14ac:dyDescent="0.15">
      <c r="A40" s="52">
        <v>209</v>
      </c>
      <c r="B40" s="42" t="s">
        <v>31</v>
      </c>
      <c r="C40" s="148">
        <v>27131</v>
      </c>
      <c r="D40" s="146">
        <v>18760777</v>
      </c>
      <c r="E40" s="146">
        <v>25591</v>
      </c>
      <c r="F40" s="146">
        <v>17831998</v>
      </c>
      <c r="G40" s="146">
        <v>457</v>
      </c>
      <c r="H40" s="146">
        <v>207841</v>
      </c>
      <c r="I40" s="146">
        <v>287</v>
      </c>
      <c r="J40" s="146">
        <v>63626</v>
      </c>
    </row>
    <row r="41" spans="1:10" ht="11.25" x14ac:dyDescent="0.15">
      <c r="A41" s="52">
        <v>210</v>
      </c>
      <c r="B41" s="42" t="s">
        <v>32</v>
      </c>
      <c r="C41" s="148">
        <v>72666</v>
      </c>
      <c r="D41" s="146">
        <v>48746178</v>
      </c>
      <c r="E41" s="146">
        <v>69620</v>
      </c>
      <c r="F41" s="146">
        <v>46573580</v>
      </c>
      <c r="G41" s="146">
        <v>332</v>
      </c>
      <c r="H41" s="146">
        <v>165781</v>
      </c>
      <c r="I41" s="146">
        <v>409</v>
      </c>
      <c r="J41" s="146">
        <v>92716</v>
      </c>
    </row>
    <row r="42" spans="1:10" ht="11.25" x14ac:dyDescent="0.15">
      <c r="A42" s="52">
        <v>212</v>
      </c>
      <c r="B42" s="42" t="s">
        <v>33</v>
      </c>
      <c r="C42" s="148">
        <v>15068</v>
      </c>
      <c r="D42" s="146">
        <v>10399143</v>
      </c>
      <c r="E42" s="146">
        <v>14446</v>
      </c>
      <c r="F42" s="146">
        <v>9992664</v>
      </c>
      <c r="G42" s="146">
        <v>95</v>
      </c>
      <c r="H42" s="146">
        <v>53417</v>
      </c>
      <c r="I42" s="146">
        <v>139</v>
      </c>
      <c r="J42" s="146">
        <v>32293</v>
      </c>
    </row>
    <row r="43" spans="1:10" ht="11.25" x14ac:dyDescent="0.15">
      <c r="A43" s="52">
        <v>213</v>
      </c>
      <c r="B43" s="42" t="s">
        <v>34</v>
      </c>
      <c r="C43" s="148">
        <v>13281</v>
      </c>
      <c r="D43" s="146">
        <v>9330024</v>
      </c>
      <c r="E43" s="146">
        <v>12560</v>
      </c>
      <c r="F43" s="146">
        <v>8862659</v>
      </c>
      <c r="G43" s="146">
        <v>217</v>
      </c>
      <c r="H43" s="146">
        <v>106941</v>
      </c>
      <c r="I43" s="146">
        <v>89</v>
      </c>
      <c r="J43" s="146">
        <v>20888</v>
      </c>
    </row>
    <row r="44" spans="1:10" ht="11.25" x14ac:dyDescent="0.15">
      <c r="A44" s="52">
        <v>214</v>
      </c>
      <c r="B44" s="42" t="s">
        <v>35</v>
      </c>
      <c r="C44" s="148">
        <v>63798</v>
      </c>
      <c r="D44" s="146">
        <v>42552132</v>
      </c>
      <c r="E44" s="146">
        <v>61071</v>
      </c>
      <c r="F44" s="146">
        <v>40728433</v>
      </c>
      <c r="G44" s="146">
        <v>396</v>
      </c>
      <c r="H44" s="146">
        <v>207908</v>
      </c>
      <c r="I44" s="146">
        <v>553</v>
      </c>
      <c r="J44" s="146">
        <v>138008</v>
      </c>
    </row>
    <row r="45" spans="1:10" ht="11.25" x14ac:dyDescent="0.15">
      <c r="A45" s="52">
        <v>215</v>
      </c>
      <c r="B45" s="42" t="s">
        <v>36</v>
      </c>
      <c r="C45" s="148">
        <v>25903</v>
      </c>
      <c r="D45" s="146">
        <v>17880415</v>
      </c>
      <c r="E45" s="146">
        <v>24728</v>
      </c>
      <c r="F45" s="146">
        <v>17099945</v>
      </c>
      <c r="G45" s="146">
        <v>277</v>
      </c>
      <c r="H45" s="146">
        <v>142262</v>
      </c>
      <c r="I45" s="146">
        <v>181</v>
      </c>
      <c r="J45" s="146">
        <v>39327</v>
      </c>
    </row>
    <row r="46" spans="1:10" ht="11.25" x14ac:dyDescent="0.15">
      <c r="A46" s="52">
        <v>216</v>
      </c>
      <c r="B46" s="42" t="s">
        <v>37</v>
      </c>
      <c r="C46" s="148">
        <v>25787</v>
      </c>
      <c r="D46" s="146">
        <v>17191012</v>
      </c>
      <c r="E46" s="146">
        <v>24670</v>
      </c>
      <c r="F46" s="146">
        <v>16421375</v>
      </c>
      <c r="G46" s="146">
        <v>146</v>
      </c>
      <c r="H46" s="146">
        <v>67917</v>
      </c>
      <c r="I46" s="146">
        <v>183</v>
      </c>
      <c r="J46" s="146">
        <v>38651</v>
      </c>
    </row>
    <row r="47" spans="1:10" ht="11.25" x14ac:dyDescent="0.15">
      <c r="A47" s="52">
        <v>217</v>
      </c>
      <c r="B47" s="42" t="s">
        <v>38</v>
      </c>
      <c r="C47" s="148">
        <v>48387</v>
      </c>
      <c r="D47" s="146">
        <v>32733804</v>
      </c>
      <c r="E47" s="146">
        <v>46462</v>
      </c>
      <c r="F47" s="146">
        <v>31450108</v>
      </c>
      <c r="G47" s="146">
        <v>287</v>
      </c>
      <c r="H47" s="146">
        <v>147332</v>
      </c>
      <c r="I47" s="146">
        <v>365</v>
      </c>
      <c r="J47" s="146">
        <v>88978</v>
      </c>
    </row>
    <row r="48" spans="1:10" ht="11.25" x14ac:dyDescent="0.15">
      <c r="A48" s="52">
        <v>218</v>
      </c>
      <c r="B48" s="42" t="s">
        <v>39</v>
      </c>
      <c r="C48" s="148">
        <v>13837</v>
      </c>
      <c r="D48" s="146">
        <v>9795122</v>
      </c>
      <c r="E48" s="146">
        <v>13156</v>
      </c>
      <c r="F48" s="146">
        <v>9344531</v>
      </c>
      <c r="G48" s="146">
        <v>158</v>
      </c>
      <c r="H48" s="146">
        <v>77877</v>
      </c>
      <c r="I48" s="146">
        <v>99</v>
      </c>
      <c r="J48" s="146">
        <v>23082</v>
      </c>
    </row>
    <row r="49" spans="1:10" ht="11.25" x14ac:dyDescent="0.15">
      <c r="A49" s="52">
        <v>219</v>
      </c>
      <c r="B49" s="42" t="s">
        <v>40</v>
      </c>
      <c r="C49" s="148">
        <v>28509</v>
      </c>
      <c r="D49" s="146">
        <v>19546261</v>
      </c>
      <c r="E49" s="146">
        <v>27245</v>
      </c>
      <c r="F49" s="146">
        <v>18682336</v>
      </c>
      <c r="G49" s="146">
        <v>216</v>
      </c>
      <c r="H49" s="146">
        <v>106358</v>
      </c>
      <c r="I49" s="146">
        <v>178</v>
      </c>
      <c r="J49" s="146">
        <v>36375</v>
      </c>
    </row>
    <row r="50" spans="1:10" ht="11.25" x14ac:dyDescent="0.15">
      <c r="A50" s="52">
        <v>220</v>
      </c>
      <c r="B50" s="42" t="s">
        <v>41</v>
      </c>
      <c r="C50" s="148">
        <v>14631</v>
      </c>
      <c r="D50" s="146">
        <v>10290977</v>
      </c>
      <c r="E50" s="146">
        <v>13858</v>
      </c>
      <c r="F50" s="146">
        <v>9808742</v>
      </c>
      <c r="G50" s="146">
        <v>204</v>
      </c>
      <c r="H50" s="146">
        <v>97722</v>
      </c>
      <c r="I50" s="146">
        <v>134</v>
      </c>
      <c r="J50" s="146">
        <v>30005</v>
      </c>
    </row>
    <row r="51" spans="1:10" ht="11.25" x14ac:dyDescent="0.15">
      <c r="A51" s="52">
        <v>221</v>
      </c>
      <c r="B51" s="42" t="s">
        <v>350</v>
      </c>
      <c r="C51" s="148">
        <v>14124</v>
      </c>
      <c r="D51" s="146">
        <v>9853204</v>
      </c>
      <c r="E51" s="146">
        <v>13329</v>
      </c>
      <c r="F51" s="146">
        <v>9363303</v>
      </c>
      <c r="G51" s="146">
        <v>247</v>
      </c>
      <c r="H51" s="146">
        <v>123591</v>
      </c>
      <c r="I51" s="146">
        <v>143</v>
      </c>
      <c r="J51" s="146">
        <v>32895</v>
      </c>
    </row>
    <row r="52" spans="1:10" ht="11.25" x14ac:dyDescent="0.15">
      <c r="A52" s="52">
        <v>222</v>
      </c>
      <c r="B52" s="42" t="s">
        <v>136</v>
      </c>
      <c r="C52" s="148">
        <v>8838</v>
      </c>
      <c r="D52" s="146">
        <v>6296879</v>
      </c>
      <c r="E52" s="146">
        <v>8279</v>
      </c>
      <c r="F52" s="146">
        <v>5962159</v>
      </c>
      <c r="G52" s="146">
        <v>164</v>
      </c>
      <c r="H52" s="146">
        <v>86920</v>
      </c>
      <c r="I52" s="146">
        <v>131</v>
      </c>
      <c r="J52" s="146">
        <v>28041</v>
      </c>
    </row>
    <row r="53" spans="1:10" ht="11.25" x14ac:dyDescent="0.15">
      <c r="A53" s="52">
        <v>223</v>
      </c>
      <c r="B53" s="42" t="s">
        <v>137</v>
      </c>
      <c r="C53" s="148">
        <v>22028</v>
      </c>
      <c r="D53" s="146">
        <v>15526146</v>
      </c>
      <c r="E53" s="146">
        <v>20668</v>
      </c>
      <c r="F53" s="146">
        <v>14702186</v>
      </c>
      <c r="G53" s="146">
        <v>414</v>
      </c>
      <c r="H53" s="146">
        <v>200525</v>
      </c>
      <c r="I53" s="146">
        <v>263</v>
      </c>
      <c r="J53" s="146">
        <v>57833</v>
      </c>
    </row>
    <row r="54" spans="1:10" ht="11.25" x14ac:dyDescent="0.15">
      <c r="A54" s="52">
        <v>224</v>
      </c>
      <c r="B54" s="42" t="s">
        <v>138</v>
      </c>
      <c r="C54" s="148">
        <v>16061</v>
      </c>
      <c r="D54" s="146">
        <v>11037755</v>
      </c>
      <c r="E54" s="146">
        <v>15163</v>
      </c>
      <c r="F54" s="146">
        <v>10503927</v>
      </c>
      <c r="G54" s="146">
        <v>286</v>
      </c>
      <c r="H54" s="146">
        <v>138424</v>
      </c>
      <c r="I54" s="146">
        <v>164</v>
      </c>
      <c r="J54" s="146">
        <v>33779</v>
      </c>
    </row>
    <row r="55" spans="1:10" ht="11.25" x14ac:dyDescent="0.15">
      <c r="A55" s="52">
        <v>225</v>
      </c>
      <c r="B55" s="42" t="s">
        <v>139</v>
      </c>
      <c r="C55" s="148">
        <v>7483</v>
      </c>
      <c r="D55" s="146">
        <v>7471616</v>
      </c>
      <c r="E55" s="146">
        <v>6795</v>
      </c>
      <c r="F55" s="146">
        <v>7079913</v>
      </c>
      <c r="G55" s="146">
        <v>163</v>
      </c>
      <c r="H55" s="146">
        <v>87102</v>
      </c>
      <c r="I55" s="146">
        <v>219</v>
      </c>
      <c r="J55" s="146">
        <v>51868</v>
      </c>
    </row>
    <row r="56" spans="1:10" ht="11.25" x14ac:dyDescent="0.15">
      <c r="A56" s="52">
        <v>226</v>
      </c>
      <c r="B56" s="42" t="s">
        <v>140</v>
      </c>
      <c r="C56" s="148">
        <v>15992</v>
      </c>
      <c r="D56" s="146">
        <v>10956072</v>
      </c>
      <c r="E56" s="146">
        <v>15011</v>
      </c>
      <c r="F56" s="146">
        <v>10354576</v>
      </c>
      <c r="G56" s="146">
        <v>330</v>
      </c>
      <c r="H56" s="146">
        <v>156811</v>
      </c>
      <c r="I56" s="146">
        <v>147</v>
      </c>
      <c r="J56" s="146">
        <v>28548</v>
      </c>
    </row>
    <row r="57" spans="1:10" ht="11.25" x14ac:dyDescent="0.15">
      <c r="A57" s="52">
        <v>227</v>
      </c>
      <c r="B57" s="42" t="s">
        <v>141</v>
      </c>
      <c r="C57" s="148">
        <v>13063</v>
      </c>
      <c r="D57" s="146">
        <v>9238031</v>
      </c>
      <c r="E57" s="146">
        <v>12304</v>
      </c>
      <c r="F57" s="146">
        <v>8789891</v>
      </c>
      <c r="G57" s="146">
        <v>173</v>
      </c>
      <c r="H57" s="146">
        <v>81552</v>
      </c>
      <c r="I57" s="146">
        <v>187</v>
      </c>
      <c r="J57" s="146">
        <v>39376</v>
      </c>
    </row>
    <row r="58" spans="1:10" ht="11.25" x14ac:dyDescent="0.15">
      <c r="A58" s="52">
        <v>228</v>
      </c>
      <c r="B58" s="42" t="s">
        <v>142</v>
      </c>
      <c r="C58" s="148">
        <v>10758</v>
      </c>
      <c r="D58" s="146">
        <v>7563959</v>
      </c>
      <c r="E58" s="146">
        <v>10180</v>
      </c>
      <c r="F58" s="146">
        <v>7178021</v>
      </c>
      <c r="G58" s="146">
        <v>144</v>
      </c>
      <c r="H58" s="146">
        <v>66195</v>
      </c>
      <c r="I58" s="146">
        <v>76</v>
      </c>
      <c r="J58" s="146">
        <v>18255</v>
      </c>
    </row>
    <row r="59" spans="1:10" ht="11.25" x14ac:dyDescent="0.15">
      <c r="A59" s="52">
        <v>229</v>
      </c>
      <c r="B59" s="42" t="s">
        <v>143</v>
      </c>
      <c r="C59" s="148">
        <v>23394</v>
      </c>
      <c r="D59" s="146">
        <v>16356426</v>
      </c>
      <c r="E59" s="146">
        <v>22276</v>
      </c>
      <c r="F59" s="146">
        <v>15610209</v>
      </c>
      <c r="G59" s="146">
        <v>165</v>
      </c>
      <c r="H59" s="146">
        <v>86446</v>
      </c>
      <c r="I59" s="146">
        <v>208</v>
      </c>
      <c r="J59" s="146">
        <v>45065</v>
      </c>
    </row>
    <row r="60" spans="1:10" ht="11.25" x14ac:dyDescent="0.15">
      <c r="A60" s="52">
        <v>301</v>
      </c>
      <c r="B60" s="42" t="s">
        <v>82</v>
      </c>
      <c r="C60" s="148">
        <v>9339</v>
      </c>
      <c r="D60" s="146">
        <v>6429971</v>
      </c>
      <c r="E60" s="146">
        <v>8925</v>
      </c>
      <c r="F60" s="146">
        <v>6160688</v>
      </c>
      <c r="G60" s="146">
        <v>68</v>
      </c>
      <c r="H60" s="146">
        <v>35546</v>
      </c>
      <c r="I60" s="146">
        <v>82</v>
      </c>
      <c r="J60" s="146">
        <v>17474</v>
      </c>
    </row>
    <row r="61" spans="1:10" ht="11.25" x14ac:dyDescent="0.15">
      <c r="A61" s="52">
        <v>365</v>
      </c>
      <c r="B61" s="42" t="s">
        <v>144</v>
      </c>
      <c r="C61" s="148">
        <v>7448</v>
      </c>
      <c r="D61" s="146">
        <v>5310802</v>
      </c>
      <c r="E61" s="146">
        <v>6981</v>
      </c>
      <c r="F61" s="146">
        <v>5021124</v>
      </c>
      <c r="G61" s="146">
        <v>161</v>
      </c>
      <c r="H61" s="146">
        <v>78907</v>
      </c>
      <c r="I61" s="146">
        <v>71</v>
      </c>
      <c r="J61" s="146">
        <v>16856</v>
      </c>
    </row>
    <row r="62" spans="1:10" ht="11.25" x14ac:dyDescent="0.15">
      <c r="A62" s="52">
        <v>381</v>
      </c>
      <c r="B62" s="42" t="s">
        <v>83</v>
      </c>
      <c r="C62" s="148">
        <v>9687</v>
      </c>
      <c r="D62" s="146">
        <v>6664738</v>
      </c>
      <c r="E62" s="146">
        <v>9303</v>
      </c>
      <c r="F62" s="146">
        <v>6392176</v>
      </c>
      <c r="G62" s="146">
        <v>43</v>
      </c>
      <c r="H62" s="146">
        <v>25758</v>
      </c>
      <c r="I62" s="146">
        <v>55</v>
      </c>
      <c r="J62" s="146">
        <v>10436</v>
      </c>
    </row>
    <row r="63" spans="1:10" ht="11.25" x14ac:dyDescent="0.15">
      <c r="A63" s="52">
        <v>382</v>
      </c>
      <c r="B63" s="42" t="s">
        <v>84</v>
      </c>
      <c r="C63" s="148">
        <v>9419</v>
      </c>
      <c r="D63" s="146">
        <v>6339273</v>
      </c>
      <c r="E63" s="146">
        <v>9049</v>
      </c>
      <c r="F63" s="146">
        <v>6078275</v>
      </c>
      <c r="G63" s="146">
        <v>21</v>
      </c>
      <c r="H63" s="146">
        <v>11135</v>
      </c>
      <c r="I63" s="146">
        <v>68</v>
      </c>
      <c r="J63" s="146">
        <v>17210</v>
      </c>
    </row>
    <row r="64" spans="1:10" ht="11.25" x14ac:dyDescent="0.15">
      <c r="A64" s="52">
        <v>442</v>
      </c>
      <c r="B64" s="42" t="s">
        <v>85</v>
      </c>
      <c r="C64" s="148">
        <v>4285</v>
      </c>
      <c r="D64" s="146">
        <v>2991987</v>
      </c>
      <c r="E64" s="146">
        <v>4070</v>
      </c>
      <c r="F64" s="146">
        <v>2854548</v>
      </c>
      <c r="G64" s="146">
        <v>51</v>
      </c>
      <c r="H64" s="146">
        <v>25500</v>
      </c>
      <c r="I64" s="146">
        <v>41</v>
      </c>
      <c r="J64" s="146">
        <v>9754</v>
      </c>
    </row>
    <row r="65" spans="1:10" ht="11.25" x14ac:dyDescent="0.15">
      <c r="A65" s="52">
        <v>443</v>
      </c>
      <c r="B65" s="42" t="s">
        <v>86</v>
      </c>
      <c r="C65" s="148">
        <v>5437</v>
      </c>
      <c r="D65" s="146">
        <v>3781715</v>
      </c>
      <c r="E65" s="146">
        <v>5193</v>
      </c>
      <c r="F65" s="146">
        <v>3624235</v>
      </c>
      <c r="G65" s="146">
        <v>37</v>
      </c>
      <c r="H65" s="146">
        <v>20192</v>
      </c>
      <c r="I65" s="146">
        <v>50</v>
      </c>
      <c r="J65" s="146">
        <v>10006</v>
      </c>
    </row>
    <row r="66" spans="1:10" ht="11.25" x14ac:dyDescent="0.15">
      <c r="A66" s="53">
        <v>446</v>
      </c>
      <c r="B66" s="42" t="s">
        <v>145</v>
      </c>
      <c r="C66" s="148">
        <v>4105</v>
      </c>
      <c r="D66" s="146">
        <v>2952074</v>
      </c>
      <c r="E66" s="146">
        <v>3851</v>
      </c>
      <c r="F66" s="146">
        <v>2800398</v>
      </c>
      <c r="G66" s="146">
        <v>83</v>
      </c>
      <c r="H66" s="146">
        <v>42122</v>
      </c>
      <c r="I66" s="146">
        <v>51</v>
      </c>
      <c r="J66" s="146">
        <v>11783</v>
      </c>
    </row>
    <row r="67" spans="1:10" ht="11.25" x14ac:dyDescent="0.15">
      <c r="A67" s="53">
        <v>464</v>
      </c>
      <c r="B67" s="42" t="s">
        <v>87</v>
      </c>
      <c r="C67" s="148">
        <v>9150</v>
      </c>
      <c r="D67" s="146">
        <v>6294785</v>
      </c>
      <c r="E67" s="146">
        <v>8752</v>
      </c>
      <c r="F67" s="146">
        <v>6011134</v>
      </c>
      <c r="G67" s="146">
        <v>47</v>
      </c>
      <c r="H67" s="146">
        <v>25623</v>
      </c>
      <c r="I67" s="146">
        <v>54</v>
      </c>
      <c r="J67" s="146">
        <v>13086</v>
      </c>
    </row>
    <row r="68" spans="1:10" ht="11.25" x14ac:dyDescent="0.15">
      <c r="A68" s="53">
        <v>481</v>
      </c>
      <c r="B68" s="42" t="s">
        <v>88</v>
      </c>
      <c r="C68" s="148">
        <v>5693</v>
      </c>
      <c r="D68" s="146">
        <v>4041892</v>
      </c>
      <c r="E68" s="146">
        <v>5400</v>
      </c>
      <c r="F68" s="146">
        <v>3862166</v>
      </c>
      <c r="G68" s="146">
        <v>55</v>
      </c>
      <c r="H68" s="146">
        <v>28424</v>
      </c>
      <c r="I68" s="146">
        <v>71</v>
      </c>
      <c r="J68" s="146">
        <v>14957</v>
      </c>
    </row>
    <row r="69" spans="1:10" ht="11.25" x14ac:dyDescent="0.15">
      <c r="A69" s="53">
        <v>501</v>
      </c>
      <c r="B69" s="42" t="s">
        <v>89</v>
      </c>
      <c r="C69" s="148">
        <v>6652</v>
      </c>
      <c r="D69" s="146">
        <v>4737404</v>
      </c>
      <c r="E69" s="146">
        <v>6249</v>
      </c>
      <c r="F69" s="146">
        <v>4499151</v>
      </c>
      <c r="G69" s="146">
        <v>105</v>
      </c>
      <c r="H69" s="146">
        <v>52766</v>
      </c>
      <c r="I69" s="146">
        <v>106</v>
      </c>
      <c r="J69" s="146">
        <v>23960</v>
      </c>
    </row>
    <row r="70" spans="1:10" ht="11.25" x14ac:dyDescent="0.15">
      <c r="A70" s="53">
        <v>585</v>
      </c>
      <c r="B70" s="42" t="s">
        <v>146</v>
      </c>
      <c r="C70" s="148">
        <v>6822</v>
      </c>
      <c r="D70" s="146">
        <v>4868226</v>
      </c>
      <c r="E70" s="146">
        <v>6410</v>
      </c>
      <c r="F70" s="146">
        <v>4633470</v>
      </c>
      <c r="G70" s="146">
        <v>142</v>
      </c>
      <c r="H70" s="146">
        <v>69170</v>
      </c>
      <c r="I70" s="146">
        <v>94</v>
      </c>
      <c r="J70" s="146">
        <v>20553</v>
      </c>
    </row>
    <row r="71" spans="1:10" ht="11.25" x14ac:dyDescent="0.15">
      <c r="A71" s="53">
        <v>586</v>
      </c>
      <c r="B71" s="42" t="s">
        <v>147</v>
      </c>
      <c r="C71" s="148">
        <v>5594</v>
      </c>
      <c r="D71" s="146">
        <v>3881890</v>
      </c>
      <c r="E71" s="146">
        <v>5277</v>
      </c>
      <c r="F71" s="146">
        <v>3705561</v>
      </c>
      <c r="G71" s="146">
        <v>101</v>
      </c>
      <c r="H71" s="146">
        <v>43179</v>
      </c>
      <c r="I71" s="146">
        <v>70</v>
      </c>
      <c r="J71" s="146">
        <v>12381</v>
      </c>
    </row>
    <row r="72" spans="1:10" ht="6" customHeight="1" x14ac:dyDescent="0.15">
      <c r="A72" s="67"/>
      <c r="B72" s="60"/>
      <c r="C72" s="61"/>
      <c r="D72" s="61"/>
      <c r="E72" s="61"/>
      <c r="F72" s="61"/>
      <c r="G72" s="61"/>
      <c r="H72" s="61"/>
      <c r="I72" s="61"/>
      <c r="J72" s="61"/>
    </row>
    <row r="73" spans="1:10" ht="11.25" x14ac:dyDescent="0.15">
      <c r="A73" s="40" t="s">
        <v>224</v>
      </c>
      <c r="B73" s="152"/>
      <c r="C73" s="152"/>
      <c r="E73" s="152"/>
      <c r="F73" s="69"/>
    </row>
    <row r="74" spans="1:10" ht="11.25" x14ac:dyDescent="0.15">
      <c r="A74" s="153" t="s">
        <v>206</v>
      </c>
      <c r="B74" s="154"/>
      <c r="C74" s="154"/>
      <c r="E74" s="154"/>
      <c r="F74" s="154"/>
    </row>
    <row r="75" spans="1:10" ht="11.25" x14ac:dyDescent="0.15">
      <c r="A75" s="153" t="s">
        <v>199</v>
      </c>
    </row>
    <row r="76" spans="1:10" ht="11.25" x14ac:dyDescent="0.15">
      <c r="A76" s="153" t="s">
        <v>309</v>
      </c>
    </row>
    <row r="77" spans="1:10" ht="11.25" x14ac:dyDescent="0.15">
      <c r="A77" s="153"/>
    </row>
    <row r="80" spans="1:10" ht="12" customHeight="1" x14ac:dyDescent="0.15">
      <c r="F80" s="69"/>
    </row>
  </sheetData>
  <mergeCells count="5">
    <mergeCell ref="I4:J4"/>
    <mergeCell ref="A4:B5"/>
    <mergeCell ref="C4:D4"/>
    <mergeCell ref="E4:F4"/>
    <mergeCell ref="G4:H4"/>
  </mergeCells>
  <phoneticPr fontId="2"/>
  <printOptions gridLinesSet="0"/>
  <pageMargins left="0.59055118110236227" right="0.59055118110236227" top="0.59055118110236227" bottom="0.59055118110236227" header="0.31496062992125984" footer="0.19685039370078741"/>
  <pageSetup paperSize="9" scale="94" fitToWidth="2" pageOrder="overThenDown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</sheetPr>
  <dimension ref="A1:L77"/>
  <sheetViews>
    <sheetView zoomScaleNormal="100" zoomScaleSheetLayoutView="100" workbookViewId="0">
      <selection activeCell="N1" sqref="N1"/>
    </sheetView>
  </sheetViews>
  <sheetFormatPr defaultColWidth="7.7109375" defaultRowHeight="12" customHeight="1" x14ac:dyDescent="0.15"/>
  <cols>
    <col min="1" max="1" width="4.7109375" style="40" customWidth="1"/>
    <col min="2" max="2" width="10.7109375" style="40" customWidth="1"/>
    <col min="3" max="3" width="9.140625" style="40" customWidth="1"/>
    <col min="4" max="4" width="10" style="40" customWidth="1"/>
    <col min="5" max="5" width="7.28515625" style="40" customWidth="1"/>
    <col min="6" max="6" width="10" style="40" customWidth="1"/>
    <col min="7" max="7" width="8.140625" style="40" customWidth="1"/>
    <col min="8" max="8" width="10" style="40" customWidth="1"/>
    <col min="9" max="9" width="7.85546875" style="40" customWidth="1"/>
    <col min="10" max="10" width="10" style="40" customWidth="1"/>
    <col min="11" max="11" width="7.7109375" style="40" customWidth="1"/>
    <col min="12" max="12" width="10" style="40" customWidth="1"/>
    <col min="13" max="13" width="10.5703125" style="40" customWidth="1"/>
    <col min="14" max="16384" width="7.7109375" style="40"/>
  </cols>
  <sheetData>
    <row r="1" spans="1:12" s="36" customFormat="1" ht="17.25" x14ac:dyDescent="0.2">
      <c r="A1" s="62"/>
    </row>
    <row r="2" spans="1:12" s="38" customFormat="1" ht="14.25" x14ac:dyDescent="0.15">
      <c r="A2" s="37" t="s">
        <v>300</v>
      </c>
    </row>
    <row r="3" spans="1:12" ht="11.25" x14ac:dyDescent="0.15">
      <c r="A3" s="39"/>
      <c r="C3" s="137"/>
      <c r="D3" s="137"/>
      <c r="E3" s="137"/>
      <c r="F3" s="137"/>
      <c r="G3" s="137"/>
      <c r="H3" s="137"/>
      <c r="I3" s="137"/>
      <c r="J3" s="137"/>
      <c r="L3" s="41" t="s">
        <v>176</v>
      </c>
    </row>
    <row r="4" spans="1:12" ht="13.5" customHeight="1" x14ac:dyDescent="0.15">
      <c r="A4" s="272" t="s">
        <v>102</v>
      </c>
      <c r="B4" s="273"/>
      <c r="C4" s="270" t="s">
        <v>301</v>
      </c>
      <c r="D4" s="276"/>
      <c r="E4" s="270" t="s">
        <v>302</v>
      </c>
      <c r="F4" s="276"/>
      <c r="G4" s="270" t="s">
        <v>303</v>
      </c>
      <c r="H4" s="276"/>
      <c r="I4" s="270" t="s">
        <v>304</v>
      </c>
      <c r="J4" s="276"/>
      <c r="K4" s="270" t="s">
        <v>305</v>
      </c>
      <c r="L4" s="271"/>
    </row>
    <row r="5" spans="1:12" ht="13.5" customHeight="1" x14ac:dyDescent="0.15">
      <c r="A5" s="274"/>
      <c r="B5" s="275"/>
      <c r="C5" s="43" t="s">
        <v>295</v>
      </c>
      <c r="D5" s="63" t="s">
        <v>96</v>
      </c>
      <c r="E5" s="43" t="s">
        <v>295</v>
      </c>
      <c r="F5" s="43" t="s">
        <v>96</v>
      </c>
      <c r="G5" s="43" t="s">
        <v>295</v>
      </c>
      <c r="H5" s="43" t="s">
        <v>96</v>
      </c>
      <c r="I5" s="43" t="s">
        <v>295</v>
      </c>
      <c r="J5" s="43" t="s">
        <v>96</v>
      </c>
      <c r="K5" s="43" t="s">
        <v>295</v>
      </c>
      <c r="L5" s="43" t="s">
        <v>96</v>
      </c>
    </row>
    <row r="6" spans="1:12" ht="11.25" x14ac:dyDescent="0.15">
      <c r="B6" s="47" t="s">
        <v>382</v>
      </c>
      <c r="C6" s="46">
        <v>35321</v>
      </c>
      <c r="D6" s="46">
        <v>30020517</v>
      </c>
      <c r="E6" s="46">
        <v>1525</v>
      </c>
      <c r="F6" s="46">
        <v>1301012</v>
      </c>
      <c r="G6" s="46">
        <v>9775</v>
      </c>
      <c r="H6" s="46">
        <v>7611008</v>
      </c>
      <c r="I6" s="46">
        <v>1</v>
      </c>
      <c r="J6" s="46">
        <v>1229</v>
      </c>
      <c r="K6" s="46">
        <v>648</v>
      </c>
      <c r="L6" s="46">
        <v>286206</v>
      </c>
    </row>
    <row r="7" spans="1:12" ht="11.25" x14ac:dyDescent="0.15">
      <c r="B7" s="78" t="s">
        <v>344</v>
      </c>
      <c r="C7" s="50">
        <v>36103</v>
      </c>
      <c r="D7" s="64">
        <v>30620248</v>
      </c>
      <c r="E7" s="64">
        <v>1404</v>
      </c>
      <c r="F7" s="64">
        <v>1196420</v>
      </c>
      <c r="G7" s="64">
        <v>9413</v>
      </c>
      <c r="H7" s="64">
        <v>7330119</v>
      </c>
      <c r="I7" s="138">
        <v>0</v>
      </c>
      <c r="J7" s="138">
        <v>0</v>
      </c>
      <c r="K7" s="64">
        <v>572</v>
      </c>
      <c r="L7" s="64">
        <v>248239</v>
      </c>
    </row>
    <row r="8" spans="1:12" ht="11.25" x14ac:dyDescent="0.15">
      <c r="B8" s="80" t="s">
        <v>383</v>
      </c>
      <c r="C8" s="145">
        <v>37076</v>
      </c>
      <c r="D8" s="147">
        <v>31403535</v>
      </c>
      <c r="E8" s="147">
        <v>1295</v>
      </c>
      <c r="F8" s="147">
        <v>1103878</v>
      </c>
      <c r="G8" s="147">
        <v>9281</v>
      </c>
      <c r="H8" s="147">
        <v>7209163</v>
      </c>
      <c r="I8" s="138">
        <v>0</v>
      </c>
      <c r="J8" s="138">
        <v>0</v>
      </c>
      <c r="K8" s="147">
        <v>537</v>
      </c>
      <c r="L8" s="147">
        <v>231607</v>
      </c>
    </row>
    <row r="9" spans="1:12" ht="11.25" x14ac:dyDescent="0.15">
      <c r="B9" s="80" t="s">
        <v>374</v>
      </c>
      <c r="C9" s="145">
        <v>38079</v>
      </c>
      <c r="D9" s="147">
        <v>32238554</v>
      </c>
      <c r="E9" s="147">
        <v>1174</v>
      </c>
      <c r="F9" s="147">
        <v>1003014</v>
      </c>
      <c r="G9" s="147">
        <v>9137</v>
      </c>
      <c r="H9" s="147">
        <v>7114969</v>
      </c>
      <c r="I9" s="138">
        <v>0</v>
      </c>
      <c r="J9" s="138">
        <v>0</v>
      </c>
      <c r="K9" s="147">
        <v>499</v>
      </c>
      <c r="L9" s="147">
        <v>208446</v>
      </c>
    </row>
    <row r="10" spans="1:12" ht="11.25" x14ac:dyDescent="0.15">
      <c r="B10" s="80" t="s">
        <v>385</v>
      </c>
      <c r="C10" s="145">
        <v>38915</v>
      </c>
      <c r="D10" s="147">
        <v>32969492</v>
      </c>
      <c r="E10" s="147">
        <v>1074</v>
      </c>
      <c r="F10" s="147">
        <v>918888</v>
      </c>
      <c r="G10" s="147">
        <v>8924</v>
      </c>
      <c r="H10" s="147">
        <v>6983110</v>
      </c>
      <c r="I10" s="138">
        <v>0</v>
      </c>
      <c r="J10" s="138">
        <v>0</v>
      </c>
      <c r="K10" s="147">
        <v>478</v>
      </c>
      <c r="L10" s="147">
        <v>195124</v>
      </c>
    </row>
    <row r="11" spans="1:12" ht="7.5" customHeight="1" x14ac:dyDescent="0.15">
      <c r="B11" s="39"/>
      <c r="C11" s="148"/>
      <c r="D11" s="146"/>
      <c r="E11" s="146"/>
      <c r="F11" s="146"/>
      <c r="G11" s="146"/>
      <c r="H11" s="146"/>
      <c r="I11" s="149"/>
      <c r="J11" s="149"/>
      <c r="K11" s="146"/>
      <c r="L11" s="150"/>
    </row>
    <row r="12" spans="1:12" ht="11.25" x14ac:dyDescent="0.15">
      <c r="A12" s="52"/>
      <c r="B12" s="42" t="s">
        <v>90</v>
      </c>
      <c r="C12" s="145">
        <v>6764</v>
      </c>
      <c r="D12" s="147">
        <v>5731509</v>
      </c>
      <c r="E12" s="147">
        <v>181</v>
      </c>
      <c r="F12" s="147">
        <v>156535</v>
      </c>
      <c r="G12" s="147">
        <v>1612</v>
      </c>
      <c r="H12" s="147">
        <v>1272398</v>
      </c>
      <c r="I12" s="138">
        <v>0</v>
      </c>
      <c r="J12" s="138">
        <v>0</v>
      </c>
      <c r="K12" s="138">
        <v>55</v>
      </c>
      <c r="L12" s="147">
        <v>22025</v>
      </c>
    </row>
    <row r="13" spans="1:12" ht="11.25" x14ac:dyDescent="0.15">
      <c r="A13" s="52"/>
      <c r="B13" s="42" t="s">
        <v>91</v>
      </c>
      <c r="C13" s="145">
        <v>4391</v>
      </c>
      <c r="D13" s="147">
        <v>3716163</v>
      </c>
      <c r="E13" s="147">
        <v>95</v>
      </c>
      <c r="F13" s="147">
        <v>81491</v>
      </c>
      <c r="G13" s="147">
        <v>1195</v>
      </c>
      <c r="H13" s="147">
        <v>920059</v>
      </c>
      <c r="I13" s="138">
        <v>0</v>
      </c>
      <c r="J13" s="138">
        <v>0</v>
      </c>
      <c r="K13" s="138">
        <v>27</v>
      </c>
      <c r="L13" s="147">
        <v>10903</v>
      </c>
    </row>
    <row r="14" spans="1:12" ht="11.25" x14ac:dyDescent="0.15">
      <c r="A14" s="52"/>
      <c r="B14" s="42" t="s">
        <v>92</v>
      </c>
      <c r="C14" s="145">
        <v>5097</v>
      </c>
      <c r="D14" s="147">
        <v>4317403</v>
      </c>
      <c r="E14" s="147">
        <v>104</v>
      </c>
      <c r="F14" s="147">
        <v>88137</v>
      </c>
      <c r="G14" s="147">
        <v>1129</v>
      </c>
      <c r="H14" s="147">
        <v>888827</v>
      </c>
      <c r="I14" s="138">
        <v>0</v>
      </c>
      <c r="J14" s="138">
        <v>0</v>
      </c>
      <c r="K14" s="138">
        <v>59</v>
      </c>
      <c r="L14" s="147">
        <v>24324</v>
      </c>
    </row>
    <row r="15" spans="1:12" ht="11.25" x14ac:dyDescent="0.15">
      <c r="A15" s="52"/>
      <c r="B15" s="42" t="s">
        <v>93</v>
      </c>
      <c r="C15" s="145">
        <v>2062</v>
      </c>
      <c r="D15" s="147">
        <v>1741294</v>
      </c>
      <c r="E15" s="147">
        <v>88</v>
      </c>
      <c r="F15" s="147">
        <v>74652</v>
      </c>
      <c r="G15" s="147">
        <v>397</v>
      </c>
      <c r="H15" s="147">
        <v>304625</v>
      </c>
      <c r="I15" s="138">
        <v>0</v>
      </c>
      <c r="J15" s="138">
        <v>0</v>
      </c>
      <c r="K15" s="138">
        <v>37</v>
      </c>
      <c r="L15" s="147">
        <v>17389</v>
      </c>
    </row>
    <row r="16" spans="1:12" ht="11.25" x14ac:dyDescent="0.15">
      <c r="A16" s="52"/>
      <c r="B16" s="42" t="s">
        <v>94</v>
      </c>
      <c r="C16" s="145">
        <v>3806</v>
      </c>
      <c r="D16" s="147">
        <v>3239054</v>
      </c>
      <c r="E16" s="147">
        <v>77</v>
      </c>
      <c r="F16" s="147">
        <v>64490</v>
      </c>
      <c r="G16" s="147">
        <v>992</v>
      </c>
      <c r="H16" s="147">
        <v>783334</v>
      </c>
      <c r="I16" s="138">
        <v>0</v>
      </c>
      <c r="J16" s="138">
        <v>0</v>
      </c>
      <c r="K16" s="138">
        <v>55</v>
      </c>
      <c r="L16" s="147">
        <v>21542</v>
      </c>
    </row>
    <row r="17" spans="1:12" ht="11.25" x14ac:dyDescent="0.15">
      <c r="A17" s="52"/>
      <c r="B17" s="42" t="s">
        <v>95</v>
      </c>
      <c r="C17" s="145">
        <v>1839</v>
      </c>
      <c r="D17" s="147">
        <v>1561636</v>
      </c>
      <c r="E17" s="147">
        <v>68</v>
      </c>
      <c r="F17" s="147">
        <v>56673</v>
      </c>
      <c r="G17" s="147">
        <v>487</v>
      </c>
      <c r="H17" s="147">
        <v>375142</v>
      </c>
      <c r="I17" s="138">
        <v>0</v>
      </c>
      <c r="J17" s="138">
        <v>0</v>
      </c>
      <c r="K17" s="138">
        <v>49</v>
      </c>
      <c r="L17" s="147">
        <v>21300</v>
      </c>
    </row>
    <row r="18" spans="1:12" ht="11.25" x14ac:dyDescent="0.15">
      <c r="A18" s="52"/>
      <c r="B18" s="42" t="s">
        <v>306</v>
      </c>
      <c r="C18" s="145">
        <v>1279</v>
      </c>
      <c r="D18" s="147">
        <v>1082449</v>
      </c>
      <c r="E18" s="147">
        <v>72</v>
      </c>
      <c r="F18" s="147">
        <v>61168</v>
      </c>
      <c r="G18" s="147">
        <v>305</v>
      </c>
      <c r="H18" s="147">
        <v>237900</v>
      </c>
      <c r="I18" s="138">
        <v>0</v>
      </c>
      <c r="J18" s="138">
        <v>0</v>
      </c>
      <c r="K18" s="138">
        <v>32</v>
      </c>
      <c r="L18" s="147">
        <v>14087</v>
      </c>
    </row>
    <row r="19" spans="1:12" ht="11.25" x14ac:dyDescent="0.15">
      <c r="A19" s="52"/>
      <c r="B19" s="42" t="s">
        <v>307</v>
      </c>
      <c r="C19" s="145">
        <v>811</v>
      </c>
      <c r="D19" s="147">
        <v>691215</v>
      </c>
      <c r="E19" s="147">
        <v>51</v>
      </c>
      <c r="F19" s="147">
        <v>42407</v>
      </c>
      <c r="G19" s="147">
        <v>208</v>
      </c>
      <c r="H19" s="147">
        <v>158194</v>
      </c>
      <c r="I19" s="138">
        <v>0</v>
      </c>
      <c r="J19" s="138">
        <v>0</v>
      </c>
      <c r="K19" s="138">
        <v>18</v>
      </c>
      <c r="L19" s="147">
        <v>7201</v>
      </c>
    </row>
    <row r="20" spans="1:12" ht="11.25" x14ac:dyDescent="0.15">
      <c r="A20" s="52"/>
      <c r="B20" s="42" t="s">
        <v>308</v>
      </c>
      <c r="C20" s="145">
        <v>1084</v>
      </c>
      <c r="D20" s="147">
        <v>915088</v>
      </c>
      <c r="E20" s="147">
        <v>53</v>
      </c>
      <c r="F20" s="147">
        <v>45925</v>
      </c>
      <c r="G20" s="147">
        <v>211</v>
      </c>
      <c r="H20" s="147">
        <v>162899</v>
      </c>
      <c r="I20" s="138">
        <v>0</v>
      </c>
      <c r="J20" s="138">
        <v>0</v>
      </c>
      <c r="K20" s="138">
        <v>49</v>
      </c>
      <c r="L20" s="147">
        <v>21426</v>
      </c>
    </row>
    <row r="21" spans="1:12" ht="7.5" customHeight="1" x14ac:dyDescent="0.15">
      <c r="B21" s="65"/>
      <c r="C21" s="148"/>
      <c r="D21" s="146"/>
      <c r="E21" s="146"/>
      <c r="F21" s="146"/>
      <c r="G21" s="146"/>
      <c r="H21" s="146"/>
      <c r="I21" s="149"/>
      <c r="J21" s="138"/>
      <c r="K21" s="146"/>
      <c r="L21" s="150"/>
    </row>
    <row r="22" spans="1:12" ht="11.25" x14ac:dyDescent="0.15">
      <c r="A22" s="42">
        <v>100</v>
      </c>
      <c r="B22" s="42" t="s">
        <v>135</v>
      </c>
      <c r="C22" s="148">
        <v>11782</v>
      </c>
      <c r="D22" s="146">
        <v>9973683</v>
      </c>
      <c r="E22" s="146">
        <v>285</v>
      </c>
      <c r="F22" s="146">
        <v>247408</v>
      </c>
      <c r="G22" s="146">
        <v>2388</v>
      </c>
      <c r="H22" s="146">
        <v>1879732</v>
      </c>
      <c r="I22" s="138">
        <v>0</v>
      </c>
      <c r="J22" s="138">
        <v>0</v>
      </c>
      <c r="K22" s="146">
        <v>94</v>
      </c>
      <c r="L22" s="146">
        <v>34925</v>
      </c>
    </row>
    <row r="23" spans="1:12" s="57" customFormat="1" ht="11.25" x14ac:dyDescent="0.15">
      <c r="A23" s="55">
        <v>101</v>
      </c>
      <c r="B23" s="56" t="s">
        <v>15</v>
      </c>
      <c r="C23" s="148">
        <v>1306</v>
      </c>
      <c r="D23" s="146">
        <v>1110150</v>
      </c>
      <c r="E23" s="146">
        <v>25</v>
      </c>
      <c r="F23" s="146">
        <v>21301</v>
      </c>
      <c r="G23" s="146">
        <v>336</v>
      </c>
      <c r="H23" s="146">
        <v>269500</v>
      </c>
      <c r="I23" s="138">
        <v>0</v>
      </c>
      <c r="J23" s="138">
        <v>0</v>
      </c>
      <c r="K23" s="146">
        <v>13</v>
      </c>
      <c r="L23" s="146">
        <v>4910</v>
      </c>
    </row>
    <row r="24" spans="1:12" s="57" customFormat="1" ht="11.25" x14ac:dyDescent="0.15">
      <c r="A24" s="55">
        <v>102</v>
      </c>
      <c r="B24" s="56" t="s">
        <v>16</v>
      </c>
      <c r="C24" s="148">
        <v>860</v>
      </c>
      <c r="D24" s="146">
        <v>731286</v>
      </c>
      <c r="E24" s="146">
        <v>27</v>
      </c>
      <c r="F24" s="146">
        <v>23451</v>
      </c>
      <c r="G24" s="146">
        <v>195</v>
      </c>
      <c r="H24" s="146">
        <v>153442</v>
      </c>
      <c r="I24" s="138">
        <v>0</v>
      </c>
      <c r="J24" s="138">
        <v>0</v>
      </c>
      <c r="K24" s="146">
        <v>7</v>
      </c>
      <c r="L24" s="146">
        <v>2674</v>
      </c>
    </row>
    <row r="25" spans="1:12" s="57" customFormat="1" ht="11.25" x14ac:dyDescent="0.15">
      <c r="A25" s="55">
        <v>105</v>
      </c>
      <c r="B25" s="56" t="s">
        <v>17</v>
      </c>
      <c r="C25" s="148">
        <v>999</v>
      </c>
      <c r="D25" s="146">
        <v>844640</v>
      </c>
      <c r="E25" s="146">
        <v>29</v>
      </c>
      <c r="F25" s="146">
        <v>24037</v>
      </c>
      <c r="G25" s="146">
        <v>152</v>
      </c>
      <c r="H25" s="146">
        <v>119978</v>
      </c>
      <c r="I25" s="138">
        <v>0</v>
      </c>
      <c r="J25" s="138">
        <v>0</v>
      </c>
      <c r="K25" s="146">
        <v>6</v>
      </c>
      <c r="L25" s="146">
        <v>2483</v>
      </c>
    </row>
    <row r="26" spans="1:12" s="57" customFormat="1" ht="11.25" x14ac:dyDescent="0.15">
      <c r="A26" s="55">
        <v>106</v>
      </c>
      <c r="B26" s="56" t="s">
        <v>18</v>
      </c>
      <c r="C26" s="148">
        <v>838</v>
      </c>
      <c r="D26" s="146">
        <v>706549</v>
      </c>
      <c r="E26" s="146">
        <v>23</v>
      </c>
      <c r="F26" s="146">
        <v>21497</v>
      </c>
      <c r="G26" s="146">
        <v>120</v>
      </c>
      <c r="H26" s="146">
        <v>91279</v>
      </c>
      <c r="I26" s="138">
        <v>0</v>
      </c>
      <c r="J26" s="138">
        <v>0</v>
      </c>
      <c r="K26" s="146">
        <v>9</v>
      </c>
      <c r="L26" s="146">
        <v>3694</v>
      </c>
    </row>
    <row r="27" spans="1:12" s="57" customFormat="1" ht="11.25" x14ac:dyDescent="0.15">
      <c r="A27" s="55">
        <v>107</v>
      </c>
      <c r="B27" s="56" t="s">
        <v>81</v>
      </c>
      <c r="C27" s="148">
        <v>1323</v>
      </c>
      <c r="D27" s="146">
        <v>1115521</v>
      </c>
      <c r="E27" s="146">
        <v>29</v>
      </c>
      <c r="F27" s="146">
        <v>25405</v>
      </c>
      <c r="G27" s="146">
        <v>242</v>
      </c>
      <c r="H27" s="146">
        <v>196351</v>
      </c>
      <c r="I27" s="138">
        <v>0</v>
      </c>
      <c r="J27" s="138">
        <v>0</v>
      </c>
      <c r="K27" s="146">
        <v>10</v>
      </c>
      <c r="L27" s="146">
        <v>3289</v>
      </c>
    </row>
    <row r="28" spans="1:12" s="57" customFormat="1" ht="11.25" x14ac:dyDescent="0.15">
      <c r="A28" s="55">
        <v>108</v>
      </c>
      <c r="B28" s="56" t="s">
        <v>19</v>
      </c>
      <c r="C28" s="148">
        <v>1825</v>
      </c>
      <c r="D28" s="146">
        <v>1539752</v>
      </c>
      <c r="E28" s="146">
        <v>31</v>
      </c>
      <c r="F28" s="146">
        <v>26773</v>
      </c>
      <c r="G28" s="146">
        <v>377</v>
      </c>
      <c r="H28" s="146">
        <v>290651</v>
      </c>
      <c r="I28" s="138">
        <v>0</v>
      </c>
      <c r="J28" s="138">
        <v>0</v>
      </c>
      <c r="K28" s="146">
        <v>11</v>
      </c>
      <c r="L28" s="146">
        <v>3395</v>
      </c>
    </row>
    <row r="29" spans="1:12" s="57" customFormat="1" ht="11.25" x14ac:dyDescent="0.15">
      <c r="A29" s="55">
        <v>109</v>
      </c>
      <c r="B29" s="56" t="s">
        <v>20</v>
      </c>
      <c r="C29" s="148">
        <v>1651</v>
      </c>
      <c r="D29" s="146">
        <v>1394469</v>
      </c>
      <c r="E29" s="146">
        <v>49</v>
      </c>
      <c r="F29" s="146">
        <v>42603</v>
      </c>
      <c r="G29" s="146">
        <v>316</v>
      </c>
      <c r="H29" s="146">
        <v>247841</v>
      </c>
      <c r="I29" s="138">
        <v>0</v>
      </c>
      <c r="J29" s="138">
        <v>0</v>
      </c>
      <c r="K29" s="146">
        <v>11</v>
      </c>
      <c r="L29" s="146">
        <v>4066</v>
      </c>
    </row>
    <row r="30" spans="1:12" s="57" customFormat="1" ht="11.25" x14ac:dyDescent="0.15">
      <c r="A30" s="55">
        <v>110</v>
      </c>
      <c r="B30" s="56" t="s">
        <v>21</v>
      </c>
      <c r="C30" s="148">
        <v>1076</v>
      </c>
      <c r="D30" s="146">
        <v>908193</v>
      </c>
      <c r="E30" s="146">
        <v>23</v>
      </c>
      <c r="F30" s="146">
        <v>20520</v>
      </c>
      <c r="G30" s="146">
        <v>205</v>
      </c>
      <c r="H30" s="146">
        <v>162972</v>
      </c>
      <c r="I30" s="138">
        <v>0</v>
      </c>
      <c r="J30" s="138">
        <v>0</v>
      </c>
      <c r="K30" s="146">
        <v>6</v>
      </c>
      <c r="L30" s="146">
        <v>2131</v>
      </c>
    </row>
    <row r="31" spans="1:12" s="57" customFormat="1" ht="11.25" x14ac:dyDescent="0.15">
      <c r="A31" s="55">
        <v>111</v>
      </c>
      <c r="B31" s="56" t="s">
        <v>22</v>
      </c>
      <c r="C31" s="148">
        <v>1904</v>
      </c>
      <c r="D31" s="146">
        <v>1623123</v>
      </c>
      <c r="E31" s="146">
        <v>49</v>
      </c>
      <c r="F31" s="146">
        <v>41821</v>
      </c>
      <c r="G31" s="146">
        <v>445</v>
      </c>
      <c r="H31" s="146">
        <v>347716</v>
      </c>
      <c r="I31" s="138">
        <v>0</v>
      </c>
      <c r="J31" s="138">
        <v>0</v>
      </c>
      <c r="K31" s="146">
        <v>21</v>
      </c>
      <c r="L31" s="146">
        <v>8284</v>
      </c>
    </row>
    <row r="32" spans="1:12" ht="11.25" x14ac:dyDescent="0.15">
      <c r="A32" s="52">
        <v>201</v>
      </c>
      <c r="B32" s="42" t="s">
        <v>23</v>
      </c>
      <c r="C32" s="148">
        <v>3498</v>
      </c>
      <c r="D32" s="146">
        <v>2980910</v>
      </c>
      <c r="E32" s="146">
        <v>68</v>
      </c>
      <c r="F32" s="146">
        <v>57064</v>
      </c>
      <c r="G32" s="146">
        <v>917</v>
      </c>
      <c r="H32" s="146">
        <v>725251</v>
      </c>
      <c r="I32" s="138">
        <v>0</v>
      </c>
      <c r="J32" s="138">
        <v>0</v>
      </c>
      <c r="K32" s="146">
        <v>47</v>
      </c>
      <c r="L32" s="146">
        <v>17959</v>
      </c>
    </row>
    <row r="33" spans="1:12" ht="11.25" x14ac:dyDescent="0.15">
      <c r="A33" s="52">
        <v>202</v>
      </c>
      <c r="B33" s="42" t="s">
        <v>24</v>
      </c>
      <c r="C33" s="148">
        <v>3369</v>
      </c>
      <c r="D33" s="146">
        <v>2848258</v>
      </c>
      <c r="E33" s="146">
        <v>100</v>
      </c>
      <c r="F33" s="146">
        <v>86573</v>
      </c>
      <c r="G33" s="146">
        <v>671</v>
      </c>
      <c r="H33" s="146">
        <v>525377</v>
      </c>
      <c r="I33" s="138">
        <v>0</v>
      </c>
      <c r="J33" s="138">
        <v>0</v>
      </c>
      <c r="K33" s="146">
        <v>26</v>
      </c>
      <c r="L33" s="146">
        <v>10203</v>
      </c>
    </row>
    <row r="34" spans="1:12" ht="11.25" x14ac:dyDescent="0.15">
      <c r="A34" s="52">
        <v>203</v>
      </c>
      <c r="B34" s="42" t="s">
        <v>25</v>
      </c>
      <c r="C34" s="148">
        <v>2205</v>
      </c>
      <c r="D34" s="146">
        <v>1867228</v>
      </c>
      <c r="E34" s="146">
        <v>35</v>
      </c>
      <c r="F34" s="146">
        <v>29118</v>
      </c>
      <c r="G34" s="146">
        <v>458</v>
      </c>
      <c r="H34" s="146">
        <v>363318</v>
      </c>
      <c r="I34" s="138">
        <v>0</v>
      </c>
      <c r="J34" s="138">
        <v>0</v>
      </c>
      <c r="K34" s="146">
        <v>31</v>
      </c>
      <c r="L34" s="146">
        <v>12835</v>
      </c>
    </row>
    <row r="35" spans="1:12" ht="11.25" x14ac:dyDescent="0.15">
      <c r="A35" s="52">
        <v>204</v>
      </c>
      <c r="B35" s="42" t="s">
        <v>26</v>
      </c>
      <c r="C35" s="148">
        <v>2863</v>
      </c>
      <c r="D35" s="146">
        <v>2435828</v>
      </c>
      <c r="E35" s="146">
        <v>68</v>
      </c>
      <c r="F35" s="146">
        <v>58432</v>
      </c>
      <c r="G35" s="146">
        <v>818</v>
      </c>
      <c r="H35" s="146">
        <v>645248</v>
      </c>
      <c r="I35" s="138">
        <v>0</v>
      </c>
      <c r="J35" s="138">
        <v>0</v>
      </c>
      <c r="K35" s="146">
        <v>21</v>
      </c>
      <c r="L35" s="146">
        <v>8229</v>
      </c>
    </row>
    <row r="36" spans="1:12" ht="11.25" x14ac:dyDescent="0.15">
      <c r="A36" s="52">
        <v>205</v>
      </c>
      <c r="B36" s="42" t="s">
        <v>27</v>
      </c>
      <c r="C36" s="148">
        <v>349</v>
      </c>
      <c r="D36" s="146">
        <v>293521</v>
      </c>
      <c r="E36" s="146">
        <v>17</v>
      </c>
      <c r="F36" s="146">
        <v>15048</v>
      </c>
      <c r="G36" s="146">
        <v>71</v>
      </c>
      <c r="H36" s="146">
        <v>55599</v>
      </c>
      <c r="I36" s="138">
        <v>0</v>
      </c>
      <c r="J36" s="138">
        <v>0</v>
      </c>
      <c r="K36" s="146">
        <v>8</v>
      </c>
      <c r="L36" s="146">
        <v>3407</v>
      </c>
    </row>
    <row r="37" spans="1:12" ht="11.25" x14ac:dyDescent="0.15">
      <c r="A37" s="52">
        <v>206</v>
      </c>
      <c r="B37" s="42" t="s">
        <v>28</v>
      </c>
      <c r="C37" s="148">
        <v>532</v>
      </c>
      <c r="D37" s="146">
        <v>447423</v>
      </c>
      <c r="E37" s="146">
        <v>13</v>
      </c>
      <c r="F37" s="146">
        <v>11530</v>
      </c>
      <c r="G37" s="146">
        <v>123</v>
      </c>
      <c r="H37" s="146">
        <v>101773</v>
      </c>
      <c r="I37" s="138">
        <v>0</v>
      </c>
      <c r="J37" s="138">
        <v>0</v>
      </c>
      <c r="K37" s="146">
        <v>8</v>
      </c>
      <c r="L37" s="146">
        <v>3593</v>
      </c>
    </row>
    <row r="38" spans="1:12" ht="11.25" x14ac:dyDescent="0.15">
      <c r="A38" s="52">
        <v>207</v>
      </c>
      <c r="B38" s="42" t="s">
        <v>29</v>
      </c>
      <c r="C38" s="148">
        <v>1217</v>
      </c>
      <c r="D38" s="146">
        <v>1028841</v>
      </c>
      <c r="E38" s="146">
        <v>21</v>
      </c>
      <c r="F38" s="146">
        <v>18565</v>
      </c>
      <c r="G38" s="146">
        <v>275</v>
      </c>
      <c r="H38" s="146">
        <v>214659</v>
      </c>
      <c r="I38" s="138">
        <v>0</v>
      </c>
      <c r="J38" s="138">
        <v>0</v>
      </c>
      <c r="K38" s="146">
        <v>10</v>
      </c>
      <c r="L38" s="146">
        <v>3929</v>
      </c>
    </row>
    <row r="39" spans="1:12" ht="11.25" x14ac:dyDescent="0.15">
      <c r="A39" s="52">
        <v>208</v>
      </c>
      <c r="B39" s="42" t="s">
        <v>30</v>
      </c>
      <c r="C39" s="148">
        <v>204</v>
      </c>
      <c r="D39" s="146">
        <v>171966</v>
      </c>
      <c r="E39" s="146">
        <v>3</v>
      </c>
      <c r="F39" s="146">
        <v>2345</v>
      </c>
      <c r="G39" s="146">
        <v>46</v>
      </c>
      <c r="H39" s="146">
        <v>34150</v>
      </c>
      <c r="I39" s="138">
        <v>0</v>
      </c>
      <c r="J39" s="138">
        <v>0</v>
      </c>
      <c r="K39" s="146">
        <v>2</v>
      </c>
      <c r="L39" s="146">
        <v>791</v>
      </c>
    </row>
    <row r="40" spans="1:12" ht="11.25" x14ac:dyDescent="0.15">
      <c r="A40" s="52">
        <v>209</v>
      </c>
      <c r="B40" s="42" t="s">
        <v>31</v>
      </c>
      <c r="C40" s="148">
        <v>579</v>
      </c>
      <c r="D40" s="146">
        <v>492216</v>
      </c>
      <c r="E40" s="146">
        <v>32</v>
      </c>
      <c r="F40" s="146">
        <v>26578</v>
      </c>
      <c r="G40" s="146">
        <v>170</v>
      </c>
      <c r="H40" s="146">
        <v>131993</v>
      </c>
      <c r="I40" s="138">
        <v>0</v>
      </c>
      <c r="J40" s="138">
        <v>0</v>
      </c>
      <c r="K40" s="146">
        <v>15</v>
      </c>
      <c r="L40" s="146">
        <v>6526</v>
      </c>
    </row>
    <row r="41" spans="1:12" ht="11.25" x14ac:dyDescent="0.15">
      <c r="A41" s="52">
        <v>210</v>
      </c>
      <c r="B41" s="42" t="s">
        <v>32</v>
      </c>
      <c r="C41" s="148">
        <v>1804</v>
      </c>
      <c r="D41" s="146">
        <v>1525439</v>
      </c>
      <c r="E41" s="146">
        <v>44</v>
      </c>
      <c r="F41" s="146">
        <v>37131</v>
      </c>
      <c r="G41" s="146">
        <v>436</v>
      </c>
      <c r="H41" s="146">
        <v>343143</v>
      </c>
      <c r="I41" s="138">
        <v>0</v>
      </c>
      <c r="J41" s="138">
        <v>0</v>
      </c>
      <c r="K41" s="146">
        <v>21</v>
      </c>
      <c r="L41" s="146">
        <v>8388</v>
      </c>
    </row>
    <row r="42" spans="1:12" ht="11.25" x14ac:dyDescent="0.15">
      <c r="A42" s="52">
        <v>212</v>
      </c>
      <c r="B42" s="42" t="s">
        <v>33</v>
      </c>
      <c r="C42" s="148">
        <v>287</v>
      </c>
      <c r="D42" s="146">
        <v>242451</v>
      </c>
      <c r="E42" s="146">
        <v>13</v>
      </c>
      <c r="F42" s="146">
        <v>10944</v>
      </c>
      <c r="G42" s="146">
        <v>83</v>
      </c>
      <c r="H42" s="146">
        <v>65568</v>
      </c>
      <c r="I42" s="138">
        <v>0</v>
      </c>
      <c r="J42" s="138">
        <v>0</v>
      </c>
      <c r="K42" s="146">
        <v>5</v>
      </c>
      <c r="L42" s="146">
        <v>1806</v>
      </c>
    </row>
    <row r="43" spans="1:12" ht="11.25" x14ac:dyDescent="0.15">
      <c r="A43" s="52">
        <v>213</v>
      </c>
      <c r="B43" s="42" t="s">
        <v>34</v>
      </c>
      <c r="C43" s="148">
        <v>323</v>
      </c>
      <c r="D43" s="146">
        <v>273596</v>
      </c>
      <c r="E43" s="146">
        <v>13</v>
      </c>
      <c r="F43" s="146">
        <v>11335</v>
      </c>
      <c r="G43" s="146">
        <v>69</v>
      </c>
      <c r="H43" s="146">
        <v>50223</v>
      </c>
      <c r="I43" s="138">
        <v>0</v>
      </c>
      <c r="J43" s="138">
        <v>0</v>
      </c>
      <c r="K43" s="146">
        <v>10</v>
      </c>
      <c r="L43" s="146">
        <v>4382</v>
      </c>
    </row>
    <row r="44" spans="1:12" ht="11.25" x14ac:dyDescent="0.15">
      <c r="A44" s="52">
        <v>214</v>
      </c>
      <c r="B44" s="42" t="s">
        <v>35</v>
      </c>
      <c r="C44" s="148">
        <v>1358</v>
      </c>
      <c r="D44" s="146">
        <v>1152712</v>
      </c>
      <c r="E44" s="146">
        <v>25</v>
      </c>
      <c r="F44" s="146">
        <v>22278</v>
      </c>
      <c r="G44" s="146">
        <v>386</v>
      </c>
      <c r="H44" s="146">
        <v>299089</v>
      </c>
      <c r="I44" s="138">
        <v>0</v>
      </c>
      <c r="J44" s="138">
        <v>0</v>
      </c>
      <c r="K44" s="146">
        <v>9</v>
      </c>
      <c r="L44" s="146">
        <v>3704</v>
      </c>
    </row>
    <row r="45" spans="1:12" ht="11.25" x14ac:dyDescent="0.15">
      <c r="A45" s="52">
        <v>215</v>
      </c>
      <c r="B45" s="42" t="s">
        <v>36</v>
      </c>
      <c r="C45" s="148">
        <v>589</v>
      </c>
      <c r="D45" s="146">
        <v>499848</v>
      </c>
      <c r="E45" s="146">
        <v>20</v>
      </c>
      <c r="F45" s="146">
        <v>16611</v>
      </c>
      <c r="G45" s="146">
        <v>102</v>
      </c>
      <c r="H45" s="146">
        <v>80110</v>
      </c>
      <c r="I45" s="138">
        <v>0</v>
      </c>
      <c r="J45" s="138">
        <v>0</v>
      </c>
      <c r="K45" s="146">
        <v>6</v>
      </c>
      <c r="L45" s="146">
        <v>2312</v>
      </c>
    </row>
    <row r="46" spans="1:12" ht="11.25" x14ac:dyDescent="0.15">
      <c r="A46" s="52">
        <v>216</v>
      </c>
      <c r="B46" s="42" t="s">
        <v>37</v>
      </c>
      <c r="C46" s="148">
        <v>640</v>
      </c>
      <c r="D46" s="146">
        <v>548095</v>
      </c>
      <c r="E46" s="146">
        <v>12</v>
      </c>
      <c r="F46" s="146">
        <v>10944</v>
      </c>
      <c r="G46" s="146">
        <v>133</v>
      </c>
      <c r="H46" s="146">
        <v>102659</v>
      </c>
      <c r="I46" s="138">
        <v>0</v>
      </c>
      <c r="J46" s="138">
        <v>0</v>
      </c>
      <c r="K46" s="146">
        <v>3</v>
      </c>
      <c r="L46" s="146">
        <v>1372</v>
      </c>
    </row>
    <row r="47" spans="1:12" ht="11.25" x14ac:dyDescent="0.15">
      <c r="A47" s="52">
        <v>217</v>
      </c>
      <c r="B47" s="42" t="s">
        <v>38</v>
      </c>
      <c r="C47" s="148">
        <v>951</v>
      </c>
      <c r="D47" s="146">
        <v>802979</v>
      </c>
      <c r="E47" s="146">
        <v>21</v>
      </c>
      <c r="F47" s="146">
        <v>17588</v>
      </c>
      <c r="G47" s="146">
        <v>296</v>
      </c>
      <c r="H47" s="146">
        <v>224730</v>
      </c>
      <c r="I47" s="138">
        <v>0</v>
      </c>
      <c r="J47" s="138">
        <v>0</v>
      </c>
      <c r="K47" s="146">
        <v>5</v>
      </c>
      <c r="L47" s="146">
        <v>2088</v>
      </c>
    </row>
    <row r="48" spans="1:12" ht="11.25" x14ac:dyDescent="0.15">
      <c r="A48" s="52">
        <v>218</v>
      </c>
      <c r="B48" s="42" t="s">
        <v>39</v>
      </c>
      <c r="C48" s="148">
        <v>338</v>
      </c>
      <c r="D48" s="146">
        <v>281820</v>
      </c>
      <c r="E48" s="146">
        <v>16</v>
      </c>
      <c r="F48" s="146">
        <v>13484</v>
      </c>
      <c r="G48" s="146">
        <v>65</v>
      </c>
      <c r="H48" s="146">
        <v>52332</v>
      </c>
      <c r="I48" s="138">
        <v>0</v>
      </c>
      <c r="J48" s="138">
        <v>0</v>
      </c>
      <c r="K48" s="146">
        <v>5</v>
      </c>
      <c r="L48" s="146">
        <v>1996</v>
      </c>
    </row>
    <row r="49" spans="1:12" ht="11.25" x14ac:dyDescent="0.15">
      <c r="A49" s="52">
        <v>219</v>
      </c>
      <c r="B49" s="42" t="s">
        <v>40</v>
      </c>
      <c r="C49" s="148">
        <v>671</v>
      </c>
      <c r="D49" s="146">
        <v>568675</v>
      </c>
      <c r="E49" s="146">
        <v>24</v>
      </c>
      <c r="F49" s="146">
        <v>19933</v>
      </c>
      <c r="G49" s="146">
        <v>172</v>
      </c>
      <c r="H49" s="146">
        <v>131401</v>
      </c>
      <c r="I49" s="138">
        <v>0</v>
      </c>
      <c r="J49" s="138">
        <v>0</v>
      </c>
      <c r="K49" s="146">
        <v>3</v>
      </c>
      <c r="L49" s="146">
        <v>1182</v>
      </c>
    </row>
    <row r="50" spans="1:12" ht="11.25" x14ac:dyDescent="0.15">
      <c r="A50" s="52">
        <v>220</v>
      </c>
      <c r="B50" s="42" t="s">
        <v>41</v>
      </c>
      <c r="C50" s="148">
        <v>357</v>
      </c>
      <c r="D50" s="146">
        <v>298795</v>
      </c>
      <c r="E50" s="146">
        <v>16</v>
      </c>
      <c r="F50" s="146">
        <v>13093</v>
      </c>
      <c r="G50" s="146">
        <v>56</v>
      </c>
      <c r="H50" s="146">
        <v>40243</v>
      </c>
      <c r="I50" s="138">
        <v>0</v>
      </c>
      <c r="J50" s="138">
        <v>0</v>
      </c>
      <c r="K50" s="146">
        <v>6</v>
      </c>
      <c r="L50" s="146">
        <v>2376</v>
      </c>
    </row>
    <row r="51" spans="1:12" ht="11.25" x14ac:dyDescent="0.15">
      <c r="A51" s="52">
        <v>221</v>
      </c>
      <c r="B51" s="42" t="s">
        <v>350</v>
      </c>
      <c r="C51" s="148">
        <v>300</v>
      </c>
      <c r="D51" s="146">
        <v>255148</v>
      </c>
      <c r="E51" s="146">
        <v>12</v>
      </c>
      <c r="F51" s="146">
        <v>9576</v>
      </c>
      <c r="G51" s="146">
        <v>87</v>
      </c>
      <c r="H51" s="146">
        <v>66650</v>
      </c>
      <c r="I51" s="138">
        <v>0</v>
      </c>
      <c r="J51" s="138">
        <v>0</v>
      </c>
      <c r="K51" s="146">
        <v>6</v>
      </c>
      <c r="L51" s="146">
        <v>2041</v>
      </c>
    </row>
    <row r="52" spans="1:12" ht="11.25" x14ac:dyDescent="0.15">
      <c r="A52" s="52">
        <v>222</v>
      </c>
      <c r="B52" s="42" t="s">
        <v>136</v>
      </c>
      <c r="C52" s="148">
        <v>223</v>
      </c>
      <c r="D52" s="146">
        <v>189030</v>
      </c>
      <c r="E52" s="146">
        <v>9</v>
      </c>
      <c r="F52" s="146">
        <v>8012</v>
      </c>
      <c r="G52" s="146">
        <v>26</v>
      </c>
      <c r="H52" s="146">
        <v>20282</v>
      </c>
      <c r="I52" s="138">
        <v>0</v>
      </c>
      <c r="J52" s="138">
        <v>0</v>
      </c>
      <c r="K52" s="146">
        <v>6</v>
      </c>
      <c r="L52" s="146">
        <v>2434</v>
      </c>
    </row>
    <row r="53" spans="1:12" ht="11.25" x14ac:dyDescent="0.15">
      <c r="A53" s="52">
        <v>223</v>
      </c>
      <c r="B53" s="42" t="s">
        <v>137</v>
      </c>
      <c r="C53" s="148">
        <v>511</v>
      </c>
      <c r="D53" s="146">
        <v>436067</v>
      </c>
      <c r="E53" s="146">
        <v>39</v>
      </c>
      <c r="F53" s="146">
        <v>32831</v>
      </c>
      <c r="G53" s="146">
        <v>121</v>
      </c>
      <c r="H53" s="146">
        <v>91544</v>
      </c>
      <c r="I53" s="138">
        <v>0</v>
      </c>
      <c r="J53" s="138">
        <v>0</v>
      </c>
      <c r="K53" s="146">
        <v>12</v>
      </c>
      <c r="L53" s="146">
        <v>5160</v>
      </c>
    </row>
    <row r="54" spans="1:12" ht="11.25" x14ac:dyDescent="0.15">
      <c r="A54" s="52">
        <v>224</v>
      </c>
      <c r="B54" s="42" t="s">
        <v>138</v>
      </c>
      <c r="C54" s="148">
        <v>346</v>
      </c>
      <c r="D54" s="146">
        <v>291475</v>
      </c>
      <c r="E54" s="146">
        <v>11</v>
      </c>
      <c r="F54" s="146">
        <v>9380</v>
      </c>
      <c r="G54" s="146">
        <v>70</v>
      </c>
      <c r="H54" s="146">
        <v>51091</v>
      </c>
      <c r="I54" s="138">
        <v>0</v>
      </c>
      <c r="J54" s="138">
        <v>0</v>
      </c>
      <c r="K54" s="146">
        <v>21</v>
      </c>
      <c r="L54" s="146">
        <v>9679</v>
      </c>
    </row>
    <row r="55" spans="1:12" ht="11.25" x14ac:dyDescent="0.15">
      <c r="A55" s="52">
        <v>225</v>
      </c>
      <c r="B55" s="42" t="s">
        <v>139</v>
      </c>
      <c r="C55" s="148">
        <v>233</v>
      </c>
      <c r="D55" s="146">
        <v>196799</v>
      </c>
      <c r="E55" s="146">
        <v>14</v>
      </c>
      <c r="F55" s="146">
        <v>12312</v>
      </c>
      <c r="G55" s="146">
        <v>51</v>
      </c>
      <c r="H55" s="146">
        <v>40071</v>
      </c>
      <c r="I55" s="138">
        <v>0</v>
      </c>
      <c r="J55" s="138">
        <v>0</v>
      </c>
      <c r="K55" s="146">
        <v>8</v>
      </c>
      <c r="L55" s="146">
        <v>3550</v>
      </c>
    </row>
    <row r="56" spans="1:12" ht="11.25" x14ac:dyDescent="0.15">
      <c r="A56" s="52">
        <v>226</v>
      </c>
      <c r="B56" s="42" t="s">
        <v>140</v>
      </c>
      <c r="C56" s="148">
        <v>389</v>
      </c>
      <c r="D56" s="146">
        <v>330092</v>
      </c>
      <c r="E56" s="146">
        <v>25</v>
      </c>
      <c r="F56" s="146">
        <v>21497</v>
      </c>
      <c r="G56" s="146">
        <v>70</v>
      </c>
      <c r="H56" s="146">
        <v>56209</v>
      </c>
      <c r="I56" s="138">
        <v>0</v>
      </c>
      <c r="J56" s="138">
        <v>0</v>
      </c>
      <c r="K56" s="146">
        <v>20</v>
      </c>
      <c r="L56" s="146">
        <v>8340</v>
      </c>
    </row>
    <row r="57" spans="1:12" ht="11.25" x14ac:dyDescent="0.15">
      <c r="A57" s="52">
        <v>227</v>
      </c>
      <c r="B57" s="42" t="s">
        <v>141</v>
      </c>
      <c r="C57" s="148">
        <v>294</v>
      </c>
      <c r="D57" s="146">
        <v>249400</v>
      </c>
      <c r="E57" s="146">
        <v>14</v>
      </c>
      <c r="F57" s="146">
        <v>11921</v>
      </c>
      <c r="G57" s="146">
        <v>76</v>
      </c>
      <c r="H57" s="146">
        <v>58822</v>
      </c>
      <c r="I57" s="138">
        <v>0</v>
      </c>
      <c r="J57" s="138">
        <v>0</v>
      </c>
      <c r="K57" s="146">
        <v>15</v>
      </c>
      <c r="L57" s="146">
        <v>7069</v>
      </c>
    </row>
    <row r="58" spans="1:12" ht="11.25" x14ac:dyDescent="0.15">
      <c r="A58" s="52">
        <v>228</v>
      </c>
      <c r="B58" s="42" t="s">
        <v>142</v>
      </c>
      <c r="C58" s="148">
        <v>270</v>
      </c>
      <c r="D58" s="146">
        <v>231684</v>
      </c>
      <c r="E58" s="146">
        <v>15</v>
      </c>
      <c r="F58" s="146">
        <v>12703</v>
      </c>
      <c r="G58" s="146">
        <v>70</v>
      </c>
      <c r="H58" s="146">
        <v>54089</v>
      </c>
      <c r="I58" s="138">
        <v>0</v>
      </c>
      <c r="J58" s="138">
        <v>0</v>
      </c>
      <c r="K58" s="146">
        <v>3</v>
      </c>
      <c r="L58" s="146">
        <v>3013</v>
      </c>
    </row>
    <row r="59" spans="1:12" ht="11.25" x14ac:dyDescent="0.15">
      <c r="A59" s="52">
        <v>229</v>
      </c>
      <c r="B59" s="42" t="s">
        <v>143</v>
      </c>
      <c r="C59" s="148">
        <v>557</v>
      </c>
      <c r="D59" s="146">
        <v>473607</v>
      </c>
      <c r="E59" s="146">
        <v>18</v>
      </c>
      <c r="F59" s="146">
        <v>14852</v>
      </c>
      <c r="G59" s="146">
        <v>153</v>
      </c>
      <c r="H59" s="146">
        <v>118993</v>
      </c>
      <c r="I59" s="138">
        <v>0</v>
      </c>
      <c r="J59" s="138">
        <v>0</v>
      </c>
      <c r="K59" s="146">
        <v>17</v>
      </c>
      <c r="L59" s="146">
        <v>7253</v>
      </c>
    </row>
    <row r="60" spans="1:12" ht="11.25" x14ac:dyDescent="0.15">
      <c r="A60" s="52">
        <v>301</v>
      </c>
      <c r="B60" s="42" t="s">
        <v>82</v>
      </c>
      <c r="C60" s="148">
        <v>194</v>
      </c>
      <c r="D60" s="146">
        <v>162956</v>
      </c>
      <c r="E60" s="146">
        <v>4</v>
      </c>
      <c r="F60" s="146">
        <v>3127</v>
      </c>
      <c r="G60" s="146">
        <v>66</v>
      </c>
      <c r="H60" s="146">
        <v>50180</v>
      </c>
      <c r="I60" s="138">
        <v>0</v>
      </c>
      <c r="J60" s="138">
        <v>0</v>
      </c>
      <c r="K60" s="138">
        <v>0</v>
      </c>
      <c r="L60" s="138">
        <v>0</v>
      </c>
    </row>
    <row r="61" spans="1:12" ht="11.25" x14ac:dyDescent="0.15">
      <c r="A61" s="52">
        <v>365</v>
      </c>
      <c r="B61" s="42" t="s">
        <v>144</v>
      </c>
      <c r="C61" s="148">
        <v>185</v>
      </c>
      <c r="D61" s="146">
        <v>155551</v>
      </c>
      <c r="E61" s="146">
        <v>8</v>
      </c>
      <c r="F61" s="146">
        <v>7426</v>
      </c>
      <c r="G61" s="146">
        <v>35</v>
      </c>
      <c r="H61" s="146">
        <v>27628</v>
      </c>
      <c r="I61" s="138">
        <v>0</v>
      </c>
      <c r="J61" s="138">
        <v>0</v>
      </c>
      <c r="K61" s="146">
        <v>7</v>
      </c>
      <c r="L61" s="146">
        <v>3310</v>
      </c>
    </row>
    <row r="62" spans="1:12" ht="11.25" x14ac:dyDescent="0.15">
      <c r="A62" s="52">
        <v>381</v>
      </c>
      <c r="B62" s="42" t="s">
        <v>83</v>
      </c>
      <c r="C62" s="148">
        <v>235</v>
      </c>
      <c r="D62" s="146">
        <v>196274</v>
      </c>
      <c r="E62" s="146">
        <v>8</v>
      </c>
      <c r="F62" s="146">
        <v>6840</v>
      </c>
      <c r="G62" s="146">
        <v>40</v>
      </c>
      <c r="H62" s="146">
        <v>31943</v>
      </c>
      <c r="I62" s="138">
        <v>0</v>
      </c>
      <c r="J62" s="138">
        <v>0</v>
      </c>
      <c r="K62" s="146">
        <v>3</v>
      </c>
      <c r="L62" s="146">
        <v>1311</v>
      </c>
    </row>
    <row r="63" spans="1:12" ht="11.25" x14ac:dyDescent="0.15">
      <c r="A63" s="52">
        <v>382</v>
      </c>
      <c r="B63" s="42" t="s">
        <v>84</v>
      </c>
      <c r="C63" s="148">
        <v>213</v>
      </c>
      <c r="D63" s="146">
        <v>180367</v>
      </c>
      <c r="E63" s="146">
        <v>5</v>
      </c>
      <c r="F63" s="146">
        <v>4104</v>
      </c>
      <c r="G63" s="146">
        <v>62</v>
      </c>
      <c r="H63" s="146">
        <v>47764</v>
      </c>
      <c r="I63" s="138">
        <v>0</v>
      </c>
      <c r="J63" s="138">
        <v>0</v>
      </c>
      <c r="K63" s="146">
        <v>1</v>
      </c>
      <c r="L63" s="146">
        <v>418</v>
      </c>
    </row>
    <row r="64" spans="1:12" ht="11.25" x14ac:dyDescent="0.15">
      <c r="A64" s="52">
        <v>442</v>
      </c>
      <c r="B64" s="42" t="s">
        <v>85</v>
      </c>
      <c r="C64" s="148">
        <v>101</v>
      </c>
      <c r="D64" s="146">
        <v>85591</v>
      </c>
      <c r="E64" s="146">
        <v>3</v>
      </c>
      <c r="F64" s="146">
        <v>2345</v>
      </c>
      <c r="G64" s="146">
        <v>16</v>
      </c>
      <c r="H64" s="146">
        <v>12636</v>
      </c>
      <c r="I64" s="138">
        <v>0</v>
      </c>
      <c r="J64" s="138">
        <v>0</v>
      </c>
      <c r="K64" s="146">
        <v>3</v>
      </c>
      <c r="L64" s="146">
        <v>1612</v>
      </c>
    </row>
    <row r="65" spans="1:12" ht="11.25" x14ac:dyDescent="0.15">
      <c r="A65" s="52">
        <v>443</v>
      </c>
      <c r="B65" s="42" t="s">
        <v>86</v>
      </c>
      <c r="C65" s="148">
        <v>117</v>
      </c>
      <c r="D65" s="146">
        <v>97919</v>
      </c>
      <c r="E65" s="146">
        <v>3</v>
      </c>
      <c r="F65" s="146">
        <v>2345</v>
      </c>
      <c r="G65" s="146">
        <v>34</v>
      </c>
      <c r="H65" s="146">
        <v>26022</v>
      </c>
      <c r="I65" s="138">
        <v>0</v>
      </c>
      <c r="J65" s="138">
        <v>0</v>
      </c>
      <c r="K65" s="146">
        <v>3</v>
      </c>
      <c r="L65" s="146">
        <v>995</v>
      </c>
    </row>
    <row r="66" spans="1:12" ht="11.25" x14ac:dyDescent="0.15">
      <c r="A66" s="53">
        <v>446</v>
      </c>
      <c r="B66" s="42" t="s">
        <v>145</v>
      </c>
      <c r="C66" s="148">
        <v>90</v>
      </c>
      <c r="D66" s="146">
        <v>74634</v>
      </c>
      <c r="E66" s="146">
        <v>3</v>
      </c>
      <c r="F66" s="146">
        <v>2736</v>
      </c>
      <c r="G66" s="146">
        <v>25</v>
      </c>
      <c r="H66" s="146">
        <v>19425</v>
      </c>
      <c r="I66" s="138">
        <v>0</v>
      </c>
      <c r="J66" s="138">
        <v>0</v>
      </c>
      <c r="K66" s="146">
        <v>2</v>
      </c>
      <c r="L66" s="146">
        <v>976</v>
      </c>
    </row>
    <row r="67" spans="1:12" ht="11.25" x14ac:dyDescent="0.15">
      <c r="A67" s="53">
        <v>464</v>
      </c>
      <c r="B67" s="42" t="s">
        <v>87</v>
      </c>
      <c r="C67" s="148">
        <v>214</v>
      </c>
      <c r="D67" s="146">
        <v>182048</v>
      </c>
      <c r="E67" s="146">
        <v>4</v>
      </c>
      <c r="F67" s="146">
        <v>3518</v>
      </c>
      <c r="G67" s="146">
        <v>75</v>
      </c>
      <c r="H67" s="146">
        <v>57783</v>
      </c>
      <c r="I67" s="138">
        <v>0</v>
      </c>
      <c r="J67" s="138">
        <v>0</v>
      </c>
      <c r="K67" s="146">
        <v>4</v>
      </c>
      <c r="L67" s="146">
        <v>1593</v>
      </c>
    </row>
    <row r="68" spans="1:12" ht="11.25" x14ac:dyDescent="0.15">
      <c r="A68" s="53">
        <v>481</v>
      </c>
      <c r="B68" s="42" t="s">
        <v>88</v>
      </c>
      <c r="C68" s="148">
        <v>130</v>
      </c>
      <c r="D68" s="146">
        <v>109719</v>
      </c>
      <c r="E68" s="146">
        <v>9</v>
      </c>
      <c r="F68" s="146">
        <v>7426</v>
      </c>
      <c r="G68" s="146">
        <v>27</v>
      </c>
      <c r="H68" s="146">
        <v>18730</v>
      </c>
      <c r="I68" s="138">
        <v>0</v>
      </c>
      <c r="J68" s="138">
        <v>0</v>
      </c>
      <c r="K68" s="146">
        <v>1</v>
      </c>
      <c r="L68" s="146">
        <v>470</v>
      </c>
    </row>
    <row r="69" spans="1:12" ht="11.25" x14ac:dyDescent="0.15">
      <c r="A69" s="53">
        <v>501</v>
      </c>
      <c r="B69" s="42" t="s">
        <v>89</v>
      </c>
      <c r="C69" s="148">
        <v>153</v>
      </c>
      <c r="D69" s="146">
        <v>132445</v>
      </c>
      <c r="E69" s="146">
        <v>7</v>
      </c>
      <c r="F69" s="146">
        <v>5667</v>
      </c>
      <c r="G69" s="146">
        <v>27</v>
      </c>
      <c r="H69" s="146">
        <v>21096</v>
      </c>
      <c r="I69" s="138">
        <v>0</v>
      </c>
      <c r="J69" s="138">
        <v>0</v>
      </c>
      <c r="K69" s="146">
        <v>5</v>
      </c>
      <c r="L69" s="146">
        <v>2318</v>
      </c>
    </row>
    <row r="70" spans="1:12" ht="11.25" x14ac:dyDescent="0.15">
      <c r="A70" s="53">
        <v>585</v>
      </c>
      <c r="B70" s="42" t="s">
        <v>146</v>
      </c>
      <c r="C70" s="148">
        <v>136</v>
      </c>
      <c r="D70" s="146">
        <v>113582</v>
      </c>
      <c r="E70" s="146">
        <v>10</v>
      </c>
      <c r="F70" s="146">
        <v>8403</v>
      </c>
      <c r="G70" s="146">
        <v>27</v>
      </c>
      <c r="H70" s="146">
        <v>21471</v>
      </c>
      <c r="I70" s="138">
        <v>0</v>
      </c>
      <c r="J70" s="138">
        <v>0</v>
      </c>
      <c r="K70" s="146">
        <v>3</v>
      </c>
      <c r="L70" s="146">
        <v>1577</v>
      </c>
    </row>
    <row r="71" spans="1:12" ht="11.25" x14ac:dyDescent="0.15">
      <c r="A71" s="53">
        <v>586</v>
      </c>
      <c r="B71" s="42" t="s">
        <v>147</v>
      </c>
      <c r="C71" s="148">
        <v>108</v>
      </c>
      <c r="D71" s="146">
        <v>90822</v>
      </c>
      <c r="E71" s="146">
        <v>7</v>
      </c>
      <c r="F71" s="146">
        <v>5863</v>
      </c>
      <c r="G71" s="146">
        <v>31</v>
      </c>
      <c r="H71" s="146">
        <v>24083</v>
      </c>
      <c r="I71" s="138">
        <v>0</v>
      </c>
      <c r="J71" s="138">
        <v>0</v>
      </c>
      <c r="K71" s="138">
        <v>0</v>
      </c>
      <c r="L71" s="138">
        <v>0</v>
      </c>
    </row>
    <row r="72" spans="1:12" ht="6" customHeight="1" x14ac:dyDescent="0.15">
      <c r="A72" s="67"/>
      <c r="B72" s="67"/>
      <c r="C72" s="68"/>
      <c r="D72" s="61"/>
      <c r="E72" s="61"/>
      <c r="F72" s="61"/>
      <c r="G72" s="61"/>
      <c r="H72" s="61"/>
      <c r="I72" s="61"/>
      <c r="J72" s="61"/>
      <c r="K72" s="61"/>
      <c r="L72" s="61"/>
    </row>
    <row r="73" spans="1:12" ht="11.25" x14ac:dyDescent="0.15">
      <c r="B73" s="152"/>
      <c r="C73" s="152"/>
      <c r="E73" s="152"/>
      <c r="F73" s="69"/>
    </row>
    <row r="74" spans="1:12" ht="11.25" x14ac:dyDescent="0.15">
      <c r="A74" s="153"/>
      <c r="B74" s="154"/>
      <c r="C74" s="154"/>
      <c r="E74" s="154"/>
      <c r="F74" s="154"/>
    </row>
    <row r="75" spans="1:12" ht="11.25" x14ac:dyDescent="0.15">
      <c r="A75" s="153"/>
    </row>
    <row r="76" spans="1:12" ht="11.25" x14ac:dyDescent="0.15">
      <c r="A76" s="153"/>
    </row>
    <row r="77" spans="1:12" ht="11.25" x14ac:dyDescent="0.15">
      <c r="A77" s="153"/>
    </row>
  </sheetData>
  <mergeCells count="6">
    <mergeCell ref="K4:L4"/>
    <mergeCell ref="A4:B5"/>
    <mergeCell ref="C4:D4"/>
    <mergeCell ref="E4:F4"/>
    <mergeCell ref="G4:H4"/>
    <mergeCell ref="I4:J4"/>
  </mergeCells>
  <phoneticPr fontId="2"/>
  <printOptions gridLinesSet="0"/>
  <pageMargins left="0.59055118110236227" right="0.59055118110236227" top="0.59055118110236227" bottom="0.59055118110236227" header="0.31496062992125984" footer="0.19685039370078741"/>
  <pageSetup paperSize="9" scale="95" fitToWidth="2" pageOrder="overThenDown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70C0"/>
    <pageSetUpPr fitToPage="1"/>
  </sheetPr>
  <dimension ref="A1:M74"/>
  <sheetViews>
    <sheetView zoomScaleNormal="100" workbookViewId="0">
      <selection activeCell="L2" sqref="L2"/>
    </sheetView>
  </sheetViews>
  <sheetFormatPr defaultColWidth="7.7109375" defaultRowHeight="12" customHeight="1" x14ac:dyDescent="0.15"/>
  <cols>
    <col min="1" max="1" width="4.7109375" style="40" customWidth="1"/>
    <col min="2" max="2" width="10.7109375" style="40" customWidth="1"/>
    <col min="3" max="3" width="10.140625" style="40" customWidth="1"/>
    <col min="4" max="4" width="10.28515625" style="40" bestFit="1" customWidth="1"/>
    <col min="5" max="7" width="10.140625" style="40" customWidth="1"/>
    <col min="8" max="8" width="10.28515625" style="40" bestFit="1" customWidth="1"/>
    <col min="9" max="13" width="10.140625" style="40" customWidth="1"/>
    <col min="14" max="14" width="7.7109375" style="40" customWidth="1"/>
    <col min="15" max="16384" width="7.7109375" style="40"/>
  </cols>
  <sheetData>
    <row r="1" spans="1:13" s="36" customFormat="1" ht="17.25" x14ac:dyDescent="0.2"/>
    <row r="2" spans="1:13" s="38" customFormat="1" ht="14.25" x14ac:dyDescent="0.15">
      <c r="A2" s="37" t="s">
        <v>310</v>
      </c>
    </row>
    <row r="3" spans="1:13" ht="11.25" x14ac:dyDescent="0.15">
      <c r="A3" s="39"/>
      <c r="J3" s="41" t="s">
        <v>161</v>
      </c>
    </row>
    <row r="4" spans="1:13" ht="13.5" customHeight="1" x14ac:dyDescent="0.15">
      <c r="A4" s="272" t="s">
        <v>102</v>
      </c>
      <c r="B4" s="273"/>
      <c r="C4" s="270" t="s">
        <v>198</v>
      </c>
      <c r="D4" s="276"/>
      <c r="E4" s="270" t="s">
        <v>311</v>
      </c>
      <c r="F4" s="276"/>
      <c r="G4" s="270" t="s">
        <v>301</v>
      </c>
      <c r="H4" s="276"/>
      <c r="I4" s="270" t="s">
        <v>303</v>
      </c>
      <c r="J4" s="271"/>
      <c r="K4" s="42"/>
      <c r="L4" s="42"/>
      <c r="M4" s="42"/>
    </row>
    <row r="5" spans="1:13" ht="13.5" customHeight="1" x14ac:dyDescent="0.15">
      <c r="A5" s="274"/>
      <c r="B5" s="275"/>
      <c r="C5" s="43" t="s">
        <v>97</v>
      </c>
      <c r="D5" s="43" t="s">
        <v>98</v>
      </c>
      <c r="E5" s="43" t="s">
        <v>97</v>
      </c>
      <c r="F5" s="43" t="s">
        <v>98</v>
      </c>
      <c r="G5" s="43" t="s">
        <v>97</v>
      </c>
      <c r="H5" s="43" t="s">
        <v>98</v>
      </c>
      <c r="I5" s="43" t="s">
        <v>97</v>
      </c>
      <c r="J5" s="43" t="s">
        <v>98</v>
      </c>
      <c r="K5" s="42"/>
      <c r="L5" s="42"/>
      <c r="M5" s="42"/>
    </row>
    <row r="6" spans="1:13" ht="11.25" x14ac:dyDescent="0.15">
      <c r="B6" s="47" t="s">
        <v>382</v>
      </c>
      <c r="C6" s="44">
        <v>43284</v>
      </c>
      <c r="D6" s="45">
        <v>37915270</v>
      </c>
      <c r="E6" s="48">
        <v>28</v>
      </c>
      <c r="F6" s="48">
        <v>4869</v>
      </c>
      <c r="G6" s="45">
        <v>43256</v>
      </c>
      <c r="H6" s="45">
        <v>37910401</v>
      </c>
      <c r="I6" s="46" t="s">
        <v>151</v>
      </c>
      <c r="J6" s="46" t="s">
        <v>151</v>
      </c>
    </row>
    <row r="7" spans="1:13" ht="11.25" x14ac:dyDescent="0.15">
      <c r="B7" s="47" t="s">
        <v>344</v>
      </c>
      <c r="C7" s="45">
        <v>43962</v>
      </c>
      <c r="D7" s="45">
        <v>38454250</v>
      </c>
      <c r="E7" s="48">
        <v>21</v>
      </c>
      <c r="F7" s="48">
        <v>2680</v>
      </c>
      <c r="G7" s="45">
        <v>43941</v>
      </c>
      <c r="H7" s="45">
        <v>38451570</v>
      </c>
      <c r="I7" s="46" t="s">
        <v>151</v>
      </c>
      <c r="J7" s="46" t="s">
        <v>151</v>
      </c>
    </row>
    <row r="8" spans="1:13" ht="11.25" x14ac:dyDescent="0.15">
      <c r="B8" s="49" t="s">
        <v>383</v>
      </c>
      <c r="C8" s="50">
        <v>44721</v>
      </c>
      <c r="D8" s="51">
        <v>39094289</v>
      </c>
      <c r="E8" s="51">
        <v>10</v>
      </c>
      <c r="F8" s="51">
        <v>1319</v>
      </c>
      <c r="G8" s="51">
        <v>44711</v>
      </c>
      <c r="H8" s="51">
        <v>39092970</v>
      </c>
      <c r="I8" s="48">
        <v>0</v>
      </c>
      <c r="J8" s="51">
        <v>0</v>
      </c>
    </row>
    <row r="9" spans="1:13" ht="11.25" x14ac:dyDescent="0.15">
      <c r="B9" s="49" t="s">
        <v>374</v>
      </c>
      <c r="C9" s="50">
        <v>45534</v>
      </c>
      <c r="D9" s="51">
        <v>39779240</v>
      </c>
      <c r="E9" s="51">
        <v>6</v>
      </c>
      <c r="F9" s="51">
        <v>920</v>
      </c>
      <c r="G9" s="51">
        <v>45528</v>
      </c>
      <c r="H9" s="51">
        <v>39778321</v>
      </c>
      <c r="I9" s="48">
        <v>0</v>
      </c>
      <c r="J9" s="51">
        <v>0</v>
      </c>
    </row>
    <row r="10" spans="1:13" ht="11.25" x14ac:dyDescent="0.15">
      <c r="B10" s="80" t="s">
        <v>384</v>
      </c>
      <c r="C10" s="50">
        <f>SUM(C12:C22)</f>
        <v>46499</v>
      </c>
      <c r="D10" s="51">
        <v>40641424</v>
      </c>
      <c r="E10" s="51">
        <f t="shared" ref="E10:J10" si="0">SUM(E12:E22)</f>
        <v>3</v>
      </c>
      <c r="F10" s="51">
        <f t="shared" si="0"/>
        <v>0</v>
      </c>
      <c r="G10" s="51">
        <f t="shared" si="0"/>
        <v>46496</v>
      </c>
      <c r="H10" s="51">
        <v>40641424</v>
      </c>
      <c r="I10" s="48">
        <f t="shared" si="0"/>
        <v>0</v>
      </c>
      <c r="J10" s="51">
        <f t="shared" si="0"/>
        <v>0</v>
      </c>
    </row>
    <row r="11" spans="1:13" ht="7.5" customHeight="1" x14ac:dyDescent="0.15">
      <c r="B11" s="42"/>
      <c r="C11" s="44"/>
      <c r="D11" s="48"/>
      <c r="E11" s="48"/>
      <c r="F11" s="48"/>
      <c r="G11" s="45"/>
      <c r="H11" s="48"/>
      <c r="I11" s="45"/>
      <c r="J11" s="48"/>
      <c r="K11" s="42"/>
    </row>
    <row r="12" spans="1:13" ht="11.25" x14ac:dyDescent="0.15">
      <c r="A12" s="52"/>
      <c r="B12" s="42" t="s">
        <v>90</v>
      </c>
      <c r="C12" s="145">
        <f t="shared" ref="C12:D12" si="1">SUM(C33,C35,C37)</f>
        <v>7932</v>
      </c>
      <c r="D12" s="147">
        <f t="shared" si="1"/>
        <v>6941079</v>
      </c>
      <c r="E12" s="138">
        <f t="shared" ref="E12:H12" si="2">SUM(E33,E35,E37)</f>
        <v>3</v>
      </c>
      <c r="F12" s="138">
        <f t="shared" si="2"/>
        <v>0</v>
      </c>
      <c r="G12" s="147">
        <f t="shared" si="2"/>
        <v>7929</v>
      </c>
      <c r="H12" s="147">
        <f t="shared" si="2"/>
        <v>6941079</v>
      </c>
      <c r="I12" s="48">
        <v>0</v>
      </c>
      <c r="J12" s="48">
        <v>0</v>
      </c>
    </row>
    <row r="13" spans="1:13" ht="11.25" x14ac:dyDescent="0.15">
      <c r="A13" s="52"/>
      <c r="B13" s="42" t="s">
        <v>91</v>
      </c>
      <c r="C13" s="145">
        <f t="shared" ref="C13:D13" si="3">SUM(C38,C44,C47,C49,C60)</f>
        <v>5084</v>
      </c>
      <c r="D13" s="147">
        <f t="shared" si="3"/>
        <v>4447228</v>
      </c>
      <c r="E13" s="138">
        <f t="shared" ref="E13:H13" si="4">SUM(E38,E44,E47,E49,E60)</f>
        <v>0</v>
      </c>
      <c r="F13" s="138">
        <f t="shared" si="4"/>
        <v>0</v>
      </c>
      <c r="G13" s="147">
        <f t="shared" si="4"/>
        <v>5084</v>
      </c>
      <c r="H13" s="147">
        <f t="shared" si="4"/>
        <v>4447228</v>
      </c>
      <c r="I13" s="48">
        <v>0</v>
      </c>
      <c r="J13" s="48">
        <v>0</v>
      </c>
    </row>
    <row r="14" spans="1:13" ht="11.25" x14ac:dyDescent="0.15">
      <c r="A14" s="52"/>
      <c r="B14" s="42" t="s">
        <v>92</v>
      </c>
      <c r="C14" s="145">
        <f t="shared" ref="C14:D14" si="5">SUM(C34,C41,C46,C62,C63)</f>
        <v>5543</v>
      </c>
      <c r="D14" s="147">
        <f t="shared" si="5"/>
        <v>4815907</v>
      </c>
      <c r="E14" s="138">
        <f t="shared" ref="E14:H14" si="6">SUM(E34,E41,E46,E62,E63)</f>
        <v>0</v>
      </c>
      <c r="F14" s="138">
        <f t="shared" si="6"/>
        <v>0</v>
      </c>
      <c r="G14" s="147">
        <f t="shared" si="6"/>
        <v>5543</v>
      </c>
      <c r="H14" s="147">
        <f t="shared" si="6"/>
        <v>4815907</v>
      </c>
      <c r="I14" s="48">
        <v>0</v>
      </c>
      <c r="J14" s="48">
        <v>0</v>
      </c>
    </row>
    <row r="15" spans="1:13" ht="11.25" x14ac:dyDescent="0.15">
      <c r="A15" s="52"/>
      <c r="B15" s="42" t="s">
        <v>93</v>
      </c>
      <c r="C15" s="145">
        <f t="shared" ref="C15:D15" si="7">SUM(C43,C45,C48,C50,C58,C61)</f>
        <v>2549</v>
      </c>
      <c r="D15" s="147">
        <f t="shared" si="7"/>
        <v>2222262</v>
      </c>
      <c r="E15" s="138">
        <f t="shared" ref="E15:H15" si="8">SUM(E43,E45,E48,E50,E58,E61)</f>
        <v>0</v>
      </c>
      <c r="F15" s="138">
        <f t="shared" si="8"/>
        <v>0</v>
      </c>
      <c r="G15" s="147">
        <f t="shared" si="8"/>
        <v>2549</v>
      </c>
      <c r="H15" s="147">
        <f t="shared" si="8"/>
        <v>2222262</v>
      </c>
      <c r="I15" s="48">
        <v>0</v>
      </c>
      <c r="J15" s="48">
        <v>0</v>
      </c>
    </row>
    <row r="16" spans="1:13" ht="11.25" x14ac:dyDescent="0.15">
      <c r="A16" s="52"/>
      <c r="B16" s="42" t="s">
        <v>94</v>
      </c>
      <c r="C16" s="145">
        <f t="shared" ref="C16:D16" si="9">SUM(C32,C66,C64,C65)</f>
        <v>4942</v>
      </c>
      <c r="D16" s="147">
        <f t="shared" si="9"/>
        <v>4317544</v>
      </c>
      <c r="E16" s="138">
        <f t="shared" ref="E16:H16" si="10">SUM(E32,E66,E64,E65)</f>
        <v>0</v>
      </c>
      <c r="F16" s="138">
        <f t="shared" si="10"/>
        <v>0</v>
      </c>
      <c r="G16" s="147">
        <f t="shared" si="10"/>
        <v>4942</v>
      </c>
      <c r="H16" s="147">
        <f t="shared" si="10"/>
        <v>4317544</v>
      </c>
      <c r="I16" s="48">
        <v>0</v>
      </c>
      <c r="J16" s="48">
        <v>0</v>
      </c>
    </row>
    <row r="17" spans="1:13" ht="11.25" x14ac:dyDescent="0.15">
      <c r="A17" s="52"/>
      <c r="B17" s="42" t="s">
        <v>95</v>
      </c>
      <c r="C17" s="145">
        <f t="shared" ref="C17:D17" si="11">SUM(C39,C59,C42,C57,C67,C68,C69)</f>
        <v>2962</v>
      </c>
      <c r="D17" s="147">
        <f t="shared" si="11"/>
        <v>2582975</v>
      </c>
      <c r="E17" s="138">
        <f t="shared" ref="E17:H17" si="12">SUM(E39,E59,E42,E57,E67,E68,E69)</f>
        <v>0</v>
      </c>
      <c r="F17" s="138">
        <f t="shared" si="12"/>
        <v>0</v>
      </c>
      <c r="G17" s="147">
        <f t="shared" si="12"/>
        <v>2962</v>
      </c>
      <c r="H17" s="147">
        <f t="shared" si="12"/>
        <v>2582975</v>
      </c>
      <c r="I17" s="48">
        <v>0</v>
      </c>
      <c r="J17" s="48">
        <v>0</v>
      </c>
    </row>
    <row r="18" spans="1:13" ht="11.25" x14ac:dyDescent="0.15">
      <c r="A18" s="53"/>
      <c r="B18" s="42" t="s">
        <v>306</v>
      </c>
      <c r="C18" s="145">
        <f t="shared" ref="C18:D18" si="13">SUM(C40,C52,C55,C70,C71)</f>
        <v>1642</v>
      </c>
      <c r="D18" s="147">
        <f t="shared" si="13"/>
        <v>1415503</v>
      </c>
      <c r="E18" s="138">
        <f t="shared" ref="E18:H18" si="14">SUM(E40,E52,E55,E70,E71)</f>
        <v>0</v>
      </c>
      <c r="F18" s="138">
        <f t="shared" si="14"/>
        <v>0</v>
      </c>
      <c r="G18" s="147">
        <f t="shared" si="14"/>
        <v>1642</v>
      </c>
      <c r="H18" s="147">
        <f t="shared" si="14"/>
        <v>1415503</v>
      </c>
      <c r="I18" s="48">
        <v>0</v>
      </c>
      <c r="J18" s="48">
        <v>0</v>
      </c>
    </row>
    <row r="19" spans="1:13" ht="11.25" x14ac:dyDescent="0.15">
      <c r="A19" s="52"/>
      <c r="B19" s="42" t="s">
        <v>307</v>
      </c>
      <c r="C19" s="145">
        <f t="shared" ref="C19:D19" si="15">SUM(C51,C53)</f>
        <v>1235</v>
      </c>
      <c r="D19" s="147">
        <f t="shared" si="15"/>
        <v>1083440</v>
      </c>
      <c r="E19" s="138">
        <f t="shared" ref="E19:H19" si="16">SUM(E51,E53)</f>
        <v>0</v>
      </c>
      <c r="F19" s="138">
        <f t="shared" si="16"/>
        <v>0</v>
      </c>
      <c r="G19" s="147">
        <f t="shared" si="16"/>
        <v>1235</v>
      </c>
      <c r="H19" s="147">
        <f t="shared" si="16"/>
        <v>1083440</v>
      </c>
      <c r="I19" s="48">
        <v>0</v>
      </c>
      <c r="J19" s="48">
        <v>0</v>
      </c>
    </row>
    <row r="20" spans="1:13" ht="11.25" x14ac:dyDescent="0.15">
      <c r="A20" s="52"/>
      <c r="B20" s="42" t="s">
        <v>308</v>
      </c>
      <c r="C20" s="145">
        <f t="shared" ref="C20:D20" si="17">SUM(C36,C54,C56)</f>
        <v>1410</v>
      </c>
      <c r="D20" s="147">
        <f t="shared" si="17"/>
        <v>1238990</v>
      </c>
      <c r="E20" s="138">
        <f t="shared" ref="E20:H20" si="18">SUM(E36,E54,E56)</f>
        <v>0</v>
      </c>
      <c r="F20" s="138">
        <f t="shared" si="18"/>
        <v>0</v>
      </c>
      <c r="G20" s="147">
        <f t="shared" si="18"/>
        <v>1410</v>
      </c>
      <c r="H20" s="147">
        <f t="shared" si="18"/>
        <v>1238990</v>
      </c>
      <c r="I20" s="48">
        <v>0</v>
      </c>
      <c r="J20" s="48">
        <v>0</v>
      </c>
    </row>
    <row r="21" spans="1:13" ht="7.5" customHeight="1" x14ac:dyDescent="0.15">
      <c r="B21" s="42"/>
      <c r="C21" s="44"/>
      <c r="D21" s="48"/>
      <c r="E21" s="48"/>
      <c r="F21" s="48"/>
      <c r="G21" s="48"/>
      <c r="H21" s="48"/>
      <c r="I21" s="48"/>
      <c r="J21" s="48"/>
    </row>
    <row r="22" spans="1:13" ht="11.25" x14ac:dyDescent="0.15">
      <c r="A22" s="42">
        <v>100</v>
      </c>
      <c r="B22" s="40" t="s">
        <v>135</v>
      </c>
      <c r="C22" s="44">
        <v>13200</v>
      </c>
      <c r="D22" s="48">
        <v>11576494</v>
      </c>
      <c r="E22" s="48">
        <v>0</v>
      </c>
      <c r="F22" s="48">
        <v>0</v>
      </c>
      <c r="G22" s="48">
        <v>13200</v>
      </c>
      <c r="H22" s="48">
        <v>11576494</v>
      </c>
      <c r="I22" s="48">
        <v>0</v>
      </c>
      <c r="J22" s="48">
        <v>0</v>
      </c>
      <c r="M22" s="54"/>
    </row>
    <row r="23" spans="1:13" s="57" customFormat="1" ht="11.25" x14ac:dyDescent="0.15">
      <c r="A23" s="55">
        <v>101</v>
      </c>
      <c r="B23" s="56" t="s">
        <v>15</v>
      </c>
      <c r="C23" s="44">
        <v>1292</v>
      </c>
      <c r="D23" s="48">
        <v>1135854</v>
      </c>
      <c r="E23" s="48">
        <v>0</v>
      </c>
      <c r="F23" s="48">
        <v>0</v>
      </c>
      <c r="G23" s="48">
        <v>1292</v>
      </c>
      <c r="H23" s="48">
        <v>1135854</v>
      </c>
      <c r="I23" s="48">
        <v>0</v>
      </c>
      <c r="J23" s="48">
        <v>0</v>
      </c>
      <c r="L23" s="40"/>
      <c r="M23" s="58"/>
    </row>
    <row r="24" spans="1:13" s="57" customFormat="1" ht="11.25" x14ac:dyDescent="0.15">
      <c r="A24" s="55">
        <v>102</v>
      </c>
      <c r="B24" s="56" t="s">
        <v>16</v>
      </c>
      <c r="C24" s="44">
        <v>894</v>
      </c>
      <c r="D24" s="48">
        <v>785620</v>
      </c>
      <c r="E24" s="48">
        <v>0</v>
      </c>
      <c r="F24" s="48">
        <v>0</v>
      </c>
      <c r="G24" s="48">
        <v>894</v>
      </c>
      <c r="H24" s="48">
        <v>785620</v>
      </c>
      <c r="I24" s="48">
        <v>0</v>
      </c>
      <c r="J24" s="48">
        <v>0</v>
      </c>
      <c r="L24" s="40"/>
      <c r="M24" s="58"/>
    </row>
    <row r="25" spans="1:13" s="57" customFormat="1" ht="11.25" x14ac:dyDescent="0.15">
      <c r="A25" s="55">
        <v>105</v>
      </c>
      <c r="B25" s="56" t="s">
        <v>17</v>
      </c>
      <c r="C25" s="44">
        <v>1063</v>
      </c>
      <c r="D25" s="48">
        <v>929071</v>
      </c>
      <c r="E25" s="48">
        <v>0</v>
      </c>
      <c r="F25" s="48">
        <v>0</v>
      </c>
      <c r="G25" s="48">
        <v>1063</v>
      </c>
      <c r="H25" s="48">
        <v>929071</v>
      </c>
      <c r="I25" s="48">
        <v>0</v>
      </c>
      <c r="J25" s="48">
        <v>0</v>
      </c>
      <c r="L25" s="40"/>
      <c r="M25" s="58"/>
    </row>
    <row r="26" spans="1:13" s="57" customFormat="1" ht="11.25" x14ac:dyDescent="0.15">
      <c r="A26" s="55">
        <v>106</v>
      </c>
      <c r="B26" s="56" t="s">
        <v>18</v>
      </c>
      <c r="C26" s="44">
        <v>1087</v>
      </c>
      <c r="D26" s="48">
        <v>946431</v>
      </c>
      <c r="E26" s="48">
        <v>0</v>
      </c>
      <c r="F26" s="48">
        <v>0</v>
      </c>
      <c r="G26" s="48">
        <v>1087</v>
      </c>
      <c r="H26" s="48">
        <v>946431</v>
      </c>
      <c r="I26" s="48">
        <v>0</v>
      </c>
      <c r="J26" s="48">
        <v>0</v>
      </c>
      <c r="L26" s="40"/>
      <c r="M26" s="58"/>
    </row>
    <row r="27" spans="1:13" s="57" customFormat="1" ht="11.25" x14ac:dyDescent="0.15">
      <c r="A27" s="55">
        <v>107</v>
      </c>
      <c r="B27" s="56" t="s">
        <v>81</v>
      </c>
      <c r="C27" s="44">
        <v>1459</v>
      </c>
      <c r="D27" s="48">
        <v>1279535</v>
      </c>
      <c r="E27" s="48">
        <v>0</v>
      </c>
      <c r="F27" s="48">
        <v>0</v>
      </c>
      <c r="G27" s="48">
        <v>1459</v>
      </c>
      <c r="H27" s="48">
        <v>1279535</v>
      </c>
      <c r="I27" s="48">
        <v>0</v>
      </c>
      <c r="J27" s="48">
        <v>0</v>
      </c>
      <c r="L27" s="40"/>
      <c r="M27" s="58"/>
    </row>
    <row r="28" spans="1:13" s="57" customFormat="1" ht="11.25" x14ac:dyDescent="0.15">
      <c r="A28" s="55">
        <v>108</v>
      </c>
      <c r="B28" s="56" t="s">
        <v>19</v>
      </c>
      <c r="C28" s="44">
        <v>1921</v>
      </c>
      <c r="D28" s="48">
        <v>1683948</v>
      </c>
      <c r="E28" s="48">
        <v>0</v>
      </c>
      <c r="F28" s="48">
        <v>0</v>
      </c>
      <c r="G28" s="48">
        <v>1921</v>
      </c>
      <c r="H28" s="48">
        <v>1683948</v>
      </c>
      <c r="I28" s="48">
        <v>0</v>
      </c>
      <c r="J28" s="48">
        <v>0</v>
      </c>
      <c r="L28" s="40"/>
      <c r="M28" s="58"/>
    </row>
    <row r="29" spans="1:13" s="57" customFormat="1" ht="11.25" x14ac:dyDescent="0.15">
      <c r="A29" s="55">
        <v>109</v>
      </c>
      <c r="B29" s="56" t="s">
        <v>20</v>
      </c>
      <c r="C29" s="44">
        <v>2179</v>
      </c>
      <c r="D29" s="48">
        <v>1911071</v>
      </c>
      <c r="E29" s="48">
        <v>0</v>
      </c>
      <c r="F29" s="48">
        <v>0</v>
      </c>
      <c r="G29" s="48">
        <v>2179</v>
      </c>
      <c r="H29" s="48">
        <v>1911071</v>
      </c>
      <c r="I29" s="48">
        <v>0</v>
      </c>
      <c r="J29" s="48">
        <v>0</v>
      </c>
      <c r="L29" s="40"/>
      <c r="M29" s="58"/>
    </row>
    <row r="30" spans="1:13" s="57" customFormat="1" ht="11.25" x14ac:dyDescent="0.15">
      <c r="A30" s="55">
        <v>110</v>
      </c>
      <c r="B30" s="56" t="s">
        <v>21</v>
      </c>
      <c r="C30" s="44">
        <v>1000</v>
      </c>
      <c r="D30" s="48">
        <v>875181</v>
      </c>
      <c r="E30" s="48">
        <v>0</v>
      </c>
      <c r="F30" s="48">
        <v>0</v>
      </c>
      <c r="G30" s="48">
        <v>1000</v>
      </c>
      <c r="H30" s="48">
        <v>875181</v>
      </c>
      <c r="I30" s="48">
        <v>0</v>
      </c>
      <c r="J30" s="48">
        <v>0</v>
      </c>
      <c r="L30" s="40"/>
      <c r="M30" s="58"/>
    </row>
    <row r="31" spans="1:13" s="57" customFormat="1" ht="11.25" x14ac:dyDescent="0.15">
      <c r="A31" s="55">
        <v>111</v>
      </c>
      <c r="B31" s="56" t="s">
        <v>22</v>
      </c>
      <c r="C31" s="44">
        <v>2305</v>
      </c>
      <c r="D31" s="48">
        <v>2029781</v>
      </c>
      <c r="E31" s="48">
        <v>0</v>
      </c>
      <c r="F31" s="48">
        <v>0</v>
      </c>
      <c r="G31" s="48">
        <v>2305</v>
      </c>
      <c r="H31" s="48">
        <v>2029781</v>
      </c>
      <c r="I31" s="48">
        <v>0</v>
      </c>
      <c r="J31" s="48">
        <v>0</v>
      </c>
      <c r="L31" s="40"/>
      <c r="M31" s="58"/>
    </row>
    <row r="32" spans="1:13" ht="11.25" x14ac:dyDescent="0.15">
      <c r="A32" s="52">
        <v>201</v>
      </c>
      <c r="B32" s="40" t="s">
        <v>23</v>
      </c>
      <c r="C32" s="44">
        <v>4538</v>
      </c>
      <c r="D32" s="48">
        <v>3967559</v>
      </c>
      <c r="E32" s="48">
        <v>0</v>
      </c>
      <c r="F32" s="48">
        <v>0</v>
      </c>
      <c r="G32" s="48">
        <v>4538</v>
      </c>
      <c r="H32" s="48">
        <v>3967559</v>
      </c>
      <c r="I32" s="48">
        <v>0</v>
      </c>
      <c r="J32" s="48">
        <v>0</v>
      </c>
      <c r="M32" s="54"/>
    </row>
    <row r="33" spans="1:13" ht="11.25" x14ac:dyDescent="0.15">
      <c r="A33" s="52">
        <v>202</v>
      </c>
      <c r="B33" s="40" t="s">
        <v>24</v>
      </c>
      <c r="C33" s="44">
        <v>3849</v>
      </c>
      <c r="D33" s="48">
        <v>3347138</v>
      </c>
      <c r="E33" s="48">
        <v>0</v>
      </c>
      <c r="F33" s="48">
        <v>0</v>
      </c>
      <c r="G33" s="48">
        <v>3849</v>
      </c>
      <c r="H33" s="48">
        <v>3347138</v>
      </c>
      <c r="I33" s="48">
        <v>0</v>
      </c>
      <c r="J33" s="48">
        <v>0</v>
      </c>
      <c r="M33" s="54"/>
    </row>
    <row r="34" spans="1:13" ht="11.25" x14ac:dyDescent="0.15">
      <c r="A34" s="52">
        <v>203</v>
      </c>
      <c r="B34" s="40" t="s">
        <v>25</v>
      </c>
      <c r="C34" s="44">
        <v>2325</v>
      </c>
      <c r="D34" s="48">
        <v>2011614</v>
      </c>
      <c r="E34" s="48">
        <v>0</v>
      </c>
      <c r="F34" s="48">
        <v>0</v>
      </c>
      <c r="G34" s="48">
        <v>2325</v>
      </c>
      <c r="H34" s="48">
        <v>2011614</v>
      </c>
      <c r="I34" s="48">
        <v>0</v>
      </c>
      <c r="J34" s="48">
        <v>0</v>
      </c>
      <c r="M34" s="54"/>
    </row>
    <row r="35" spans="1:13" ht="11.25" x14ac:dyDescent="0.15">
      <c r="A35" s="52">
        <v>204</v>
      </c>
      <c r="B35" s="40" t="s">
        <v>26</v>
      </c>
      <c r="C35" s="44">
        <v>3538</v>
      </c>
      <c r="D35" s="48">
        <v>3117344</v>
      </c>
      <c r="E35" s="48">
        <v>0</v>
      </c>
      <c r="F35" s="151">
        <v>0</v>
      </c>
      <c r="G35" s="48">
        <v>3538</v>
      </c>
      <c r="H35" s="48">
        <v>3117344</v>
      </c>
      <c r="I35" s="48">
        <v>0</v>
      </c>
      <c r="J35" s="48">
        <v>0</v>
      </c>
      <c r="M35" s="54"/>
    </row>
    <row r="36" spans="1:13" ht="11.25" x14ac:dyDescent="0.15">
      <c r="A36" s="52">
        <v>205</v>
      </c>
      <c r="B36" s="40" t="s">
        <v>27</v>
      </c>
      <c r="C36" s="44">
        <v>593</v>
      </c>
      <c r="D36" s="48">
        <v>529458</v>
      </c>
      <c r="E36" s="48">
        <v>0</v>
      </c>
      <c r="F36" s="48">
        <v>0</v>
      </c>
      <c r="G36" s="48">
        <v>593</v>
      </c>
      <c r="H36" s="48">
        <v>529458</v>
      </c>
      <c r="I36" s="48">
        <v>0</v>
      </c>
      <c r="J36" s="48">
        <v>0</v>
      </c>
      <c r="M36" s="54"/>
    </row>
    <row r="37" spans="1:13" ht="11.25" x14ac:dyDescent="0.15">
      <c r="A37" s="52">
        <v>206</v>
      </c>
      <c r="B37" s="40" t="s">
        <v>28</v>
      </c>
      <c r="C37" s="44">
        <v>545</v>
      </c>
      <c r="D37" s="48">
        <v>476597</v>
      </c>
      <c r="E37" s="48">
        <v>3</v>
      </c>
      <c r="F37" s="48">
        <v>0</v>
      </c>
      <c r="G37" s="48">
        <v>542</v>
      </c>
      <c r="H37" s="48">
        <v>476597</v>
      </c>
      <c r="I37" s="48">
        <v>0</v>
      </c>
      <c r="J37" s="48">
        <v>0</v>
      </c>
      <c r="M37" s="54"/>
    </row>
    <row r="38" spans="1:13" ht="11.25" x14ac:dyDescent="0.15">
      <c r="A38" s="52">
        <v>207</v>
      </c>
      <c r="B38" s="40" t="s">
        <v>29</v>
      </c>
      <c r="C38" s="44">
        <v>1366</v>
      </c>
      <c r="D38" s="48">
        <v>1195452</v>
      </c>
      <c r="E38" s="48">
        <v>0</v>
      </c>
      <c r="F38" s="48">
        <v>0</v>
      </c>
      <c r="G38" s="48">
        <v>1366</v>
      </c>
      <c r="H38" s="48">
        <v>1195452</v>
      </c>
      <c r="I38" s="48">
        <v>0</v>
      </c>
      <c r="J38" s="48">
        <v>0</v>
      </c>
      <c r="M38" s="54"/>
    </row>
    <row r="39" spans="1:13" ht="11.25" x14ac:dyDescent="0.15">
      <c r="A39" s="52">
        <v>208</v>
      </c>
      <c r="B39" s="40" t="s">
        <v>30</v>
      </c>
      <c r="C39" s="44">
        <v>278</v>
      </c>
      <c r="D39" s="48">
        <v>238834</v>
      </c>
      <c r="E39" s="48">
        <v>0</v>
      </c>
      <c r="F39" s="48">
        <v>0</v>
      </c>
      <c r="G39" s="48">
        <v>278</v>
      </c>
      <c r="H39" s="48">
        <v>238834</v>
      </c>
      <c r="I39" s="48">
        <v>0</v>
      </c>
      <c r="J39" s="48">
        <v>0</v>
      </c>
      <c r="M39" s="54"/>
    </row>
    <row r="40" spans="1:13" ht="11.25" x14ac:dyDescent="0.15">
      <c r="A40" s="52">
        <v>209</v>
      </c>
      <c r="B40" s="40" t="s">
        <v>31</v>
      </c>
      <c r="C40" s="44">
        <v>843</v>
      </c>
      <c r="D40" s="48">
        <v>726500</v>
      </c>
      <c r="E40" s="48">
        <v>0</v>
      </c>
      <c r="F40" s="48">
        <v>0</v>
      </c>
      <c r="G40" s="48">
        <v>843</v>
      </c>
      <c r="H40" s="48">
        <v>726500</v>
      </c>
      <c r="I40" s="48">
        <v>0</v>
      </c>
      <c r="J40" s="48">
        <v>0</v>
      </c>
      <c r="M40" s="54"/>
    </row>
    <row r="41" spans="1:13" ht="11.25" x14ac:dyDescent="0.15">
      <c r="A41" s="52">
        <v>210</v>
      </c>
      <c r="B41" s="40" t="s">
        <v>32</v>
      </c>
      <c r="C41" s="44">
        <v>1957</v>
      </c>
      <c r="D41" s="48">
        <v>1705902</v>
      </c>
      <c r="E41" s="48">
        <v>0</v>
      </c>
      <c r="F41" s="48">
        <v>0</v>
      </c>
      <c r="G41" s="48">
        <v>1957</v>
      </c>
      <c r="H41" s="48">
        <v>1705902</v>
      </c>
      <c r="I41" s="48">
        <v>0</v>
      </c>
      <c r="J41" s="48">
        <v>0</v>
      </c>
      <c r="M41" s="54"/>
    </row>
    <row r="42" spans="1:13" ht="11.25" x14ac:dyDescent="0.15">
      <c r="A42" s="52">
        <v>212</v>
      </c>
      <c r="B42" s="40" t="s">
        <v>33</v>
      </c>
      <c r="C42" s="44">
        <v>593</v>
      </c>
      <c r="D42" s="48">
        <v>517232</v>
      </c>
      <c r="E42" s="48">
        <v>0</v>
      </c>
      <c r="F42" s="48">
        <v>0</v>
      </c>
      <c r="G42" s="48">
        <v>593</v>
      </c>
      <c r="H42" s="48">
        <v>517232</v>
      </c>
      <c r="I42" s="48">
        <v>0</v>
      </c>
      <c r="J42" s="48">
        <v>0</v>
      </c>
      <c r="M42" s="54"/>
    </row>
    <row r="43" spans="1:13" ht="11.25" x14ac:dyDescent="0.15">
      <c r="A43" s="52">
        <v>213</v>
      </c>
      <c r="B43" s="40" t="s">
        <v>34</v>
      </c>
      <c r="C43" s="44">
        <v>358</v>
      </c>
      <c r="D43" s="48">
        <v>306796</v>
      </c>
      <c r="E43" s="48">
        <v>0</v>
      </c>
      <c r="F43" s="48">
        <v>0</v>
      </c>
      <c r="G43" s="48">
        <v>358</v>
      </c>
      <c r="H43" s="48">
        <v>306796</v>
      </c>
      <c r="I43" s="48">
        <v>0</v>
      </c>
      <c r="J43" s="48">
        <v>0</v>
      </c>
      <c r="M43" s="54"/>
    </row>
    <row r="44" spans="1:13" ht="11.25" x14ac:dyDescent="0.15">
      <c r="A44" s="52">
        <v>214</v>
      </c>
      <c r="B44" s="40" t="s">
        <v>35</v>
      </c>
      <c r="C44" s="44">
        <v>1644</v>
      </c>
      <c r="D44" s="48">
        <v>1445102</v>
      </c>
      <c r="E44" s="48">
        <v>0</v>
      </c>
      <c r="F44" s="48">
        <v>0</v>
      </c>
      <c r="G44" s="48">
        <v>1644</v>
      </c>
      <c r="H44" s="48">
        <v>1445102</v>
      </c>
      <c r="I44" s="48">
        <v>0</v>
      </c>
      <c r="J44" s="48">
        <v>0</v>
      </c>
      <c r="M44" s="54"/>
    </row>
    <row r="45" spans="1:13" ht="11.25" x14ac:dyDescent="0.15">
      <c r="A45" s="52">
        <v>215</v>
      </c>
      <c r="B45" s="40" t="s">
        <v>36</v>
      </c>
      <c r="C45" s="44">
        <v>702</v>
      </c>
      <c r="D45" s="48">
        <v>617182</v>
      </c>
      <c r="E45" s="48">
        <v>0</v>
      </c>
      <c r="F45" s="48">
        <v>0</v>
      </c>
      <c r="G45" s="48">
        <v>702</v>
      </c>
      <c r="H45" s="48">
        <v>617182</v>
      </c>
      <c r="I45" s="48">
        <v>0</v>
      </c>
      <c r="J45" s="48">
        <v>0</v>
      </c>
      <c r="M45" s="54"/>
    </row>
    <row r="46" spans="1:13" ht="11.25" x14ac:dyDescent="0.15">
      <c r="A46" s="52">
        <v>216</v>
      </c>
      <c r="B46" s="40" t="s">
        <v>37</v>
      </c>
      <c r="C46" s="44">
        <v>743</v>
      </c>
      <c r="D46" s="48">
        <v>652469</v>
      </c>
      <c r="E46" s="48">
        <v>0</v>
      </c>
      <c r="F46" s="48">
        <v>0</v>
      </c>
      <c r="G46" s="48">
        <v>743</v>
      </c>
      <c r="H46" s="48">
        <v>652469</v>
      </c>
      <c r="I46" s="48">
        <v>0</v>
      </c>
      <c r="J46" s="48">
        <v>0</v>
      </c>
      <c r="M46" s="54"/>
    </row>
    <row r="47" spans="1:13" ht="11.25" x14ac:dyDescent="0.15">
      <c r="A47" s="52">
        <v>217</v>
      </c>
      <c r="B47" s="40" t="s">
        <v>38</v>
      </c>
      <c r="C47" s="44">
        <v>1011</v>
      </c>
      <c r="D47" s="48">
        <v>869254</v>
      </c>
      <c r="E47" s="48">
        <v>0</v>
      </c>
      <c r="F47" s="48">
        <v>0</v>
      </c>
      <c r="G47" s="48">
        <v>1011</v>
      </c>
      <c r="H47" s="48">
        <v>869254</v>
      </c>
      <c r="I47" s="48">
        <v>0</v>
      </c>
      <c r="J47" s="48">
        <v>0</v>
      </c>
      <c r="M47" s="54"/>
    </row>
    <row r="48" spans="1:13" ht="11.25" x14ac:dyDescent="0.15">
      <c r="A48" s="52">
        <v>218</v>
      </c>
      <c r="B48" s="40" t="s">
        <v>39</v>
      </c>
      <c r="C48" s="44">
        <v>383</v>
      </c>
      <c r="D48" s="48">
        <v>333853</v>
      </c>
      <c r="E48" s="48">
        <v>0</v>
      </c>
      <c r="F48" s="48">
        <v>0</v>
      </c>
      <c r="G48" s="48">
        <v>383</v>
      </c>
      <c r="H48" s="48">
        <v>333853</v>
      </c>
      <c r="I48" s="48">
        <v>0</v>
      </c>
      <c r="J48" s="48">
        <v>0</v>
      </c>
      <c r="M48" s="54"/>
    </row>
    <row r="49" spans="1:13" ht="11.25" x14ac:dyDescent="0.15">
      <c r="A49" s="52">
        <v>219</v>
      </c>
      <c r="B49" s="40" t="s">
        <v>40</v>
      </c>
      <c r="C49" s="44">
        <v>887</v>
      </c>
      <c r="D49" s="48">
        <v>782121</v>
      </c>
      <c r="E49" s="48">
        <v>0</v>
      </c>
      <c r="F49" s="48">
        <v>0</v>
      </c>
      <c r="G49" s="48">
        <v>887</v>
      </c>
      <c r="H49" s="48">
        <v>782121</v>
      </c>
      <c r="I49" s="48">
        <v>0</v>
      </c>
      <c r="J49" s="48">
        <v>0</v>
      </c>
      <c r="M49" s="54"/>
    </row>
    <row r="50" spans="1:13" ht="11.25" x14ac:dyDescent="0.15">
      <c r="A50" s="52">
        <v>220</v>
      </c>
      <c r="B50" s="40" t="s">
        <v>41</v>
      </c>
      <c r="C50" s="44">
        <v>509</v>
      </c>
      <c r="D50" s="48">
        <v>443709</v>
      </c>
      <c r="E50" s="48">
        <v>0</v>
      </c>
      <c r="F50" s="48">
        <v>0</v>
      </c>
      <c r="G50" s="48">
        <v>509</v>
      </c>
      <c r="H50" s="48">
        <v>443709</v>
      </c>
      <c r="I50" s="48">
        <v>0</v>
      </c>
      <c r="J50" s="48">
        <v>0</v>
      </c>
      <c r="M50" s="54"/>
    </row>
    <row r="51" spans="1:13" ht="11.25" x14ac:dyDescent="0.15">
      <c r="A51" s="52">
        <v>221</v>
      </c>
      <c r="B51" s="40" t="s">
        <v>350</v>
      </c>
      <c r="C51" s="44">
        <v>484</v>
      </c>
      <c r="D51" s="48">
        <v>424030</v>
      </c>
      <c r="E51" s="48">
        <v>0</v>
      </c>
      <c r="F51" s="48">
        <v>0</v>
      </c>
      <c r="G51" s="48">
        <v>484</v>
      </c>
      <c r="H51" s="48">
        <v>424030</v>
      </c>
      <c r="I51" s="48">
        <v>0</v>
      </c>
      <c r="J51" s="48">
        <v>0</v>
      </c>
      <c r="M51" s="54"/>
    </row>
    <row r="52" spans="1:13" ht="11.25" x14ac:dyDescent="0.15">
      <c r="A52" s="52">
        <v>222</v>
      </c>
      <c r="B52" s="40" t="s">
        <v>136</v>
      </c>
      <c r="C52" s="44">
        <v>226</v>
      </c>
      <c r="D52" s="48">
        <v>193364</v>
      </c>
      <c r="E52" s="48">
        <v>0</v>
      </c>
      <c r="F52" s="48">
        <v>0</v>
      </c>
      <c r="G52" s="48">
        <v>226</v>
      </c>
      <c r="H52" s="48">
        <v>193364</v>
      </c>
      <c r="I52" s="48">
        <v>0</v>
      </c>
      <c r="J52" s="48">
        <v>0</v>
      </c>
      <c r="M52" s="54"/>
    </row>
    <row r="53" spans="1:13" ht="11.25" x14ac:dyDescent="0.15">
      <c r="A53" s="52">
        <v>223</v>
      </c>
      <c r="B53" s="40" t="s">
        <v>137</v>
      </c>
      <c r="C53" s="44">
        <v>751</v>
      </c>
      <c r="D53" s="48">
        <v>659410</v>
      </c>
      <c r="E53" s="48">
        <v>0</v>
      </c>
      <c r="F53" s="48">
        <v>0</v>
      </c>
      <c r="G53" s="48">
        <v>751</v>
      </c>
      <c r="H53" s="48">
        <v>659410</v>
      </c>
      <c r="I53" s="48">
        <v>0</v>
      </c>
      <c r="J53" s="48">
        <v>0</v>
      </c>
      <c r="M53" s="54"/>
    </row>
    <row r="54" spans="1:13" ht="11.25" x14ac:dyDescent="0.15">
      <c r="A54" s="52">
        <v>224</v>
      </c>
      <c r="B54" s="40" t="s">
        <v>138</v>
      </c>
      <c r="C54" s="44">
        <v>389</v>
      </c>
      <c r="D54" s="48">
        <v>336412</v>
      </c>
      <c r="E54" s="48">
        <v>0</v>
      </c>
      <c r="F54" s="48">
        <v>0</v>
      </c>
      <c r="G54" s="48">
        <v>389</v>
      </c>
      <c r="H54" s="48">
        <v>336412</v>
      </c>
      <c r="I54" s="48">
        <v>0</v>
      </c>
      <c r="J54" s="48">
        <v>0</v>
      </c>
      <c r="M54" s="54"/>
    </row>
    <row r="55" spans="1:13" ht="11.25" x14ac:dyDescent="0.15">
      <c r="A55" s="52">
        <v>225</v>
      </c>
      <c r="B55" s="40" t="s">
        <v>139</v>
      </c>
      <c r="C55" s="44">
        <v>304</v>
      </c>
      <c r="D55" s="48">
        <v>265203</v>
      </c>
      <c r="E55" s="48">
        <v>0</v>
      </c>
      <c r="F55" s="48">
        <v>0</v>
      </c>
      <c r="G55" s="48">
        <v>304</v>
      </c>
      <c r="H55" s="48">
        <v>265203</v>
      </c>
      <c r="I55" s="48">
        <v>0</v>
      </c>
      <c r="J55" s="48">
        <v>0</v>
      </c>
      <c r="M55" s="54"/>
    </row>
    <row r="56" spans="1:13" ht="11.25" x14ac:dyDescent="0.15">
      <c r="A56" s="52">
        <v>226</v>
      </c>
      <c r="B56" s="40" t="s">
        <v>140</v>
      </c>
      <c r="C56" s="44">
        <v>428</v>
      </c>
      <c r="D56" s="48">
        <v>373120</v>
      </c>
      <c r="E56" s="48">
        <v>0</v>
      </c>
      <c r="F56" s="48">
        <v>0</v>
      </c>
      <c r="G56" s="48">
        <v>428</v>
      </c>
      <c r="H56" s="48">
        <v>373120</v>
      </c>
      <c r="I56" s="48">
        <v>0</v>
      </c>
      <c r="J56" s="48">
        <v>0</v>
      </c>
      <c r="M56" s="54"/>
    </row>
    <row r="57" spans="1:13" ht="11.25" x14ac:dyDescent="0.15">
      <c r="A57" s="52">
        <v>227</v>
      </c>
      <c r="B57" s="40" t="s">
        <v>141</v>
      </c>
      <c r="C57" s="44">
        <v>451</v>
      </c>
      <c r="D57" s="48">
        <v>392363</v>
      </c>
      <c r="E57" s="48">
        <v>0</v>
      </c>
      <c r="F57" s="48">
        <v>0</v>
      </c>
      <c r="G57" s="48">
        <v>451</v>
      </c>
      <c r="H57" s="48">
        <v>392363</v>
      </c>
      <c r="I57" s="48">
        <v>0</v>
      </c>
      <c r="J57" s="48">
        <v>0</v>
      </c>
      <c r="M57" s="54"/>
    </row>
    <row r="58" spans="1:13" ht="11.25" x14ac:dyDescent="0.15">
      <c r="A58" s="52">
        <v>228</v>
      </c>
      <c r="B58" s="40" t="s">
        <v>142</v>
      </c>
      <c r="C58" s="44">
        <v>282</v>
      </c>
      <c r="D58" s="48">
        <v>244830</v>
      </c>
      <c r="E58" s="48">
        <v>0</v>
      </c>
      <c r="F58" s="48">
        <v>0</v>
      </c>
      <c r="G58" s="48">
        <v>282</v>
      </c>
      <c r="H58" s="48">
        <v>244830</v>
      </c>
      <c r="I58" s="48">
        <v>0</v>
      </c>
      <c r="J58" s="48">
        <v>0</v>
      </c>
      <c r="M58" s="54"/>
    </row>
    <row r="59" spans="1:13" ht="11.25" x14ac:dyDescent="0.15">
      <c r="A59" s="52">
        <v>229</v>
      </c>
      <c r="B59" s="40" t="s">
        <v>143</v>
      </c>
      <c r="C59" s="44">
        <v>896</v>
      </c>
      <c r="D59" s="48">
        <v>780817</v>
      </c>
      <c r="E59" s="48">
        <v>0</v>
      </c>
      <c r="F59" s="48">
        <v>0</v>
      </c>
      <c r="G59" s="48">
        <v>896</v>
      </c>
      <c r="H59" s="48">
        <v>780817</v>
      </c>
      <c r="I59" s="48">
        <v>0</v>
      </c>
      <c r="J59" s="48">
        <v>0</v>
      </c>
      <c r="M59" s="54"/>
    </row>
    <row r="60" spans="1:13" ht="11.25" x14ac:dyDescent="0.15">
      <c r="A60" s="52">
        <v>301</v>
      </c>
      <c r="B60" s="40" t="s">
        <v>82</v>
      </c>
      <c r="C60" s="44">
        <v>176</v>
      </c>
      <c r="D60" s="48">
        <v>155299</v>
      </c>
      <c r="E60" s="48">
        <v>0</v>
      </c>
      <c r="F60" s="48">
        <v>0</v>
      </c>
      <c r="G60" s="48">
        <v>176</v>
      </c>
      <c r="H60" s="48">
        <v>155299</v>
      </c>
      <c r="I60" s="48">
        <v>0</v>
      </c>
      <c r="J60" s="48">
        <v>0</v>
      </c>
      <c r="M60" s="54"/>
    </row>
    <row r="61" spans="1:13" ht="11.25" x14ac:dyDescent="0.15">
      <c r="A61" s="52">
        <v>365</v>
      </c>
      <c r="B61" s="40" t="s">
        <v>144</v>
      </c>
      <c r="C61" s="44">
        <v>315</v>
      </c>
      <c r="D61" s="48">
        <v>275892</v>
      </c>
      <c r="E61" s="48">
        <v>0</v>
      </c>
      <c r="F61" s="48">
        <v>0</v>
      </c>
      <c r="G61" s="48">
        <v>315</v>
      </c>
      <c r="H61" s="48">
        <v>275892</v>
      </c>
      <c r="I61" s="48">
        <v>0</v>
      </c>
      <c r="J61" s="48">
        <v>0</v>
      </c>
      <c r="M61" s="54"/>
    </row>
    <row r="62" spans="1:13" ht="11.25" x14ac:dyDescent="0.15">
      <c r="A62" s="52">
        <v>381</v>
      </c>
      <c r="B62" s="40" t="s">
        <v>83</v>
      </c>
      <c r="C62" s="44">
        <v>252</v>
      </c>
      <c r="D62" s="48">
        <v>217655</v>
      </c>
      <c r="E62" s="48">
        <v>0</v>
      </c>
      <c r="F62" s="48">
        <v>0</v>
      </c>
      <c r="G62" s="48">
        <v>252</v>
      </c>
      <c r="H62" s="48">
        <v>217655</v>
      </c>
      <c r="I62" s="48">
        <v>0</v>
      </c>
      <c r="J62" s="48">
        <v>0</v>
      </c>
      <c r="M62" s="54"/>
    </row>
    <row r="63" spans="1:13" ht="11.25" x14ac:dyDescent="0.15">
      <c r="A63" s="52">
        <v>382</v>
      </c>
      <c r="B63" s="40" t="s">
        <v>84</v>
      </c>
      <c r="C63" s="44">
        <v>266</v>
      </c>
      <c r="D63" s="48">
        <v>228267</v>
      </c>
      <c r="E63" s="48">
        <v>0</v>
      </c>
      <c r="F63" s="48">
        <v>0</v>
      </c>
      <c r="G63" s="48">
        <v>266</v>
      </c>
      <c r="H63" s="48">
        <v>228267</v>
      </c>
      <c r="I63" s="48">
        <v>0</v>
      </c>
      <c r="J63" s="48">
        <v>0</v>
      </c>
      <c r="M63" s="54"/>
    </row>
    <row r="64" spans="1:13" ht="11.25" x14ac:dyDescent="0.15">
      <c r="A64" s="52">
        <v>442</v>
      </c>
      <c r="B64" s="40" t="s">
        <v>85</v>
      </c>
      <c r="C64" s="44">
        <v>109</v>
      </c>
      <c r="D64" s="48">
        <v>94583</v>
      </c>
      <c r="E64" s="48">
        <v>0</v>
      </c>
      <c r="F64" s="48">
        <v>0</v>
      </c>
      <c r="G64" s="48">
        <v>109</v>
      </c>
      <c r="H64" s="48">
        <v>94583</v>
      </c>
      <c r="I64" s="48">
        <v>0</v>
      </c>
      <c r="J64" s="48">
        <v>0</v>
      </c>
      <c r="M64" s="54"/>
    </row>
    <row r="65" spans="1:13" ht="11.25" x14ac:dyDescent="0.15">
      <c r="A65" s="52">
        <v>443</v>
      </c>
      <c r="B65" s="40" t="s">
        <v>86</v>
      </c>
      <c r="C65" s="44">
        <v>197</v>
      </c>
      <c r="D65" s="48">
        <v>170753</v>
      </c>
      <c r="E65" s="48">
        <v>0</v>
      </c>
      <c r="F65" s="48">
        <v>0</v>
      </c>
      <c r="G65" s="48">
        <v>197</v>
      </c>
      <c r="H65" s="48">
        <v>170753</v>
      </c>
      <c r="I65" s="48">
        <v>0</v>
      </c>
      <c r="J65" s="48">
        <v>0</v>
      </c>
      <c r="M65" s="54"/>
    </row>
    <row r="66" spans="1:13" ht="11.25" x14ac:dyDescent="0.15">
      <c r="A66" s="53">
        <v>446</v>
      </c>
      <c r="B66" s="42" t="s">
        <v>145</v>
      </c>
      <c r="C66" s="44">
        <v>98</v>
      </c>
      <c r="D66" s="48">
        <v>84649</v>
      </c>
      <c r="E66" s="48">
        <v>0</v>
      </c>
      <c r="F66" s="48">
        <v>0</v>
      </c>
      <c r="G66" s="48">
        <v>98</v>
      </c>
      <c r="H66" s="48">
        <v>84649</v>
      </c>
      <c r="I66" s="48">
        <v>0</v>
      </c>
      <c r="J66" s="48">
        <v>0</v>
      </c>
      <c r="M66" s="54"/>
    </row>
    <row r="67" spans="1:13" ht="11.25" x14ac:dyDescent="0.15">
      <c r="A67" s="53">
        <v>464</v>
      </c>
      <c r="B67" s="42" t="s">
        <v>87</v>
      </c>
      <c r="C67" s="44">
        <v>253</v>
      </c>
      <c r="D67" s="48">
        <v>221109</v>
      </c>
      <c r="E67" s="48">
        <v>0</v>
      </c>
      <c r="F67" s="48">
        <v>0</v>
      </c>
      <c r="G67" s="48">
        <v>253</v>
      </c>
      <c r="H67" s="48">
        <v>221109</v>
      </c>
      <c r="I67" s="48">
        <v>0</v>
      </c>
      <c r="J67" s="48">
        <v>0</v>
      </c>
      <c r="M67" s="54"/>
    </row>
    <row r="68" spans="1:13" ht="11.25" x14ac:dyDescent="0.15">
      <c r="A68" s="53">
        <v>481</v>
      </c>
      <c r="B68" s="42" t="s">
        <v>88</v>
      </c>
      <c r="C68" s="44">
        <v>193</v>
      </c>
      <c r="D68" s="48">
        <v>169685</v>
      </c>
      <c r="E68" s="48">
        <v>0</v>
      </c>
      <c r="F68" s="48">
        <v>0</v>
      </c>
      <c r="G68" s="48">
        <v>193</v>
      </c>
      <c r="H68" s="48">
        <v>169685</v>
      </c>
      <c r="I68" s="48">
        <v>0</v>
      </c>
      <c r="J68" s="48">
        <v>0</v>
      </c>
      <c r="M68" s="54"/>
    </row>
    <row r="69" spans="1:13" ht="11.25" x14ac:dyDescent="0.15">
      <c r="A69" s="53">
        <v>501</v>
      </c>
      <c r="B69" s="42" t="s">
        <v>89</v>
      </c>
      <c r="C69" s="44">
        <v>298</v>
      </c>
      <c r="D69" s="48">
        <v>262935</v>
      </c>
      <c r="E69" s="48">
        <v>0</v>
      </c>
      <c r="F69" s="48">
        <v>0</v>
      </c>
      <c r="G69" s="48">
        <v>298</v>
      </c>
      <c r="H69" s="48">
        <v>262935</v>
      </c>
      <c r="I69" s="48">
        <v>0</v>
      </c>
      <c r="J69" s="48">
        <v>0</v>
      </c>
      <c r="M69" s="54"/>
    </row>
    <row r="70" spans="1:13" ht="11.25" x14ac:dyDescent="0.15">
      <c r="A70" s="53">
        <v>585</v>
      </c>
      <c r="B70" s="42" t="s">
        <v>146</v>
      </c>
      <c r="C70" s="44">
        <v>149</v>
      </c>
      <c r="D70" s="48">
        <v>126831</v>
      </c>
      <c r="E70" s="48">
        <v>0</v>
      </c>
      <c r="F70" s="48">
        <v>0</v>
      </c>
      <c r="G70" s="48">
        <v>149</v>
      </c>
      <c r="H70" s="48">
        <v>126831</v>
      </c>
      <c r="I70" s="48">
        <v>0</v>
      </c>
      <c r="J70" s="48">
        <v>0</v>
      </c>
      <c r="M70" s="54"/>
    </row>
    <row r="71" spans="1:13" ht="11.25" x14ac:dyDescent="0.15">
      <c r="A71" s="53">
        <v>586</v>
      </c>
      <c r="B71" s="42" t="s">
        <v>147</v>
      </c>
      <c r="C71" s="44">
        <v>120</v>
      </c>
      <c r="D71" s="48">
        <v>103605</v>
      </c>
      <c r="E71" s="48">
        <v>0</v>
      </c>
      <c r="F71" s="48">
        <v>0</v>
      </c>
      <c r="G71" s="48">
        <v>120</v>
      </c>
      <c r="H71" s="48">
        <v>103605</v>
      </c>
      <c r="I71" s="48">
        <v>0</v>
      </c>
      <c r="J71" s="48">
        <v>0</v>
      </c>
      <c r="M71" s="54"/>
    </row>
    <row r="72" spans="1:13" ht="3.75" customHeight="1" x14ac:dyDescent="0.15">
      <c r="A72" s="59"/>
      <c r="B72" s="60"/>
      <c r="C72" s="61"/>
      <c r="D72" s="61"/>
      <c r="E72" s="61"/>
      <c r="F72" s="61"/>
      <c r="G72" s="61"/>
      <c r="H72" s="61"/>
      <c r="I72" s="61"/>
      <c r="J72" s="61"/>
    </row>
    <row r="73" spans="1:13" ht="11.25" x14ac:dyDescent="0.15">
      <c r="A73" s="40" t="s">
        <v>224</v>
      </c>
    </row>
    <row r="74" spans="1:13" ht="11.25" x14ac:dyDescent="0.15"/>
  </sheetData>
  <mergeCells count="5">
    <mergeCell ref="I4:J4"/>
    <mergeCell ref="A4:B5"/>
    <mergeCell ref="C4:D4"/>
    <mergeCell ref="E4:F4"/>
    <mergeCell ref="G4:H4"/>
  </mergeCells>
  <phoneticPr fontId="2"/>
  <printOptions gridLinesSet="0"/>
  <pageMargins left="0.59055118110236227" right="0.59055118110236227" top="0.59055118110236227" bottom="0.59055118110236227" header="0.51181102362204722" footer="0.19685039370078741"/>
  <pageSetup paperSize="9" scale="9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  <pageSetUpPr fitToPage="1"/>
  </sheetPr>
  <dimension ref="A1:L65"/>
  <sheetViews>
    <sheetView zoomScaleNormal="100" workbookViewId="0">
      <selection activeCell="L2" sqref="L2"/>
    </sheetView>
  </sheetViews>
  <sheetFormatPr defaultColWidth="10.140625" defaultRowHeight="12" customHeight="1" x14ac:dyDescent="0.15"/>
  <cols>
    <col min="1" max="1" width="4.28515625" style="206" customWidth="1"/>
    <col min="2" max="2" width="10.7109375" style="206" customWidth="1"/>
    <col min="3" max="4" width="12.140625" style="206" customWidth="1"/>
    <col min="5" max="5" width="8.5703125" style="206" customWidth="1"/>
    <col min="6" max="6" width="4.28515625" style="206" customWidth="1"/>
    <col min="7" max="7" width="10.7109375" style="206" customWidth="1"/>
    <col min="8" max="9" width="12.140625" style="206" customWidth="1"/>
    <col min="10" max="10" width="8.5703125" style="206" customWidth="1"/>
    <col min="11" max="11" width="10.140625" style="206"/>
    <col min="12" max="12" width="11.28515625" style="206" bestFit="1" customWidth="1"/>
    <col min="13" max="16384" width="10.140625" style="206"/>
  </cols>
  <sheetData>
    <row r="1" spans="1:10" s="205" customFormat="1" ht="17.25" x14ac:dyDescent="0.2">
      <c r="A1" s="205" t="s">
        <v>243</v>
      </c>
    </row>
    <row r="2" spans="1:10" ht="11.25" x14ac:dyDescent="0.15">
      <c r="J2" s="207" t="s">
        <v>194</v>
      </c>
    </row>
    <row r="3" spans="1:10" ht="12" customHeight="1" x14ac:dyDescent="0.15">
      <c r="A3" s="277" t="s">
        <v>249</v>
      </c>
      <c r="B3" s="278"/>
      <c r="C3" s="281" t="s">
        <v>312</v>
      </c>
      <c r="D3" s="282"/>
      <c r="E3" s="283"/>
      <c r="F3" s="277" t="s">
        <v>193</v>
      </c>
      <c r="G3" s="278"/>
      <c r="H3" s="281" t="s">
        <v>99</v>
      </c>
      <c r="I3" s="282"/>
      <c r="J3" s="282"/>
    </row>
    <row r="4" spans="1:10" ht="12" customHeight="1" x14ac:dyDescent="0.15">
      <c r="A4" s="279"/>
      <c r="B4" s="280"/>
      <c r="C4" s="208" t="s">
        <v>313</v>
      </c>
      <c r="D4" s="209" t="s">
        <v>314</v>
      </c>
      <c r="E4" s="210" t="s">
        <v>315</v>
      </c>
      <c r="F4" s="279"/>
      <c r="G4" s="280"/>
      <c r="H4" s="208" t="s">
        <v>313</v>
      </c>
      <c r="I4" s="209" t="s">
        <v>314</v>
      </c>
      <c r="J4" s="211" t="s">
        <v>315</v>
      </c>
    </row>
    <row r="5" spans="1:10" ht="12.75" customHeight="1" x14ac:dyDescent="0.15">
      <c r="B5" s="199" t="s">
        <v>382</v>
      </c>
      <c r="C5" s="212">
        <v>544866000</v>
      </c>
      <c r="D5" s="213">
        <v>505407673</v>
      </c>
      <c r="E5" s="214">
        <v>92.758159437366245</v>
      </c>
      <c r="G5" s="215" t="s">
        <v>382</v>
      </c>
      <c r="H5" s="34">
        <v>550000000</v>
      </c>
      <c r="I5" s="34">
        <v>628364444</v>
      </c>
      <c r="J5" s="216">
        <v>114.24808072727272</v>
      </c>
    </row>
    <row r="6" spans="1:10" ht="12.75" customHeight="1" x14ac:dyDescent="0.15">
      <c r="B6" s="199" t="s">
        <v>344</v>
      </c>
      <c r="C6" s="212">
        <v>533319000</v>
      </c>
      <c r="D6" s="213">
        <v>489996541</v>
      </c>
      <c r="E6" s="214">
        <v>91.876820627054315</v>
      </c>
      <c r="G6" s="215" t="s">
        <v>344</v>
      </c>
      <c r="H6" s="34">
        <v>500000000</v>
      </c>
      <c r="I6" s="34">
        <v>547070101</v>
      </c>
      <c r="J6" s="216">
        <v>109.4140202</v>
      </c>
    </row>
    <row r="7" spans="1:10" ht="12.75" customHeight="1" x14ac:dyDescent="0.15">
      <c r="B7" s="199" t="s">
        <v>383</v>
      </c>
      <c r="C7" s="212">
        <v>529609000</v>
      </c>
      <c r="D7" s="213">
        <v>487182685</v>
      </c>
      <c r="E7" s="214" t="s">
        <v>386</v>
      </c>
      <c r="G7" s="199" t="s">
        <v>383</v>
      </c>
      <c r="H7" s="35">
        <v>500000000</v>
      </c>
      <c r="I7" s="31">
        <v>546990458</v>
      </c>
      <c r="J7" s="216">
        <v>109.4</v>
      </c>
    </row>
    <row r="8" spans="1:10" ht="12.75" customHeight="1" x14ac:dyDescent="0.15">
      <c r="B8" s="199" t="s">
        <v>374</v>
      </c>
      <c r="C8" s="212">
        <v>526856095</v>
      </c>
      <c r="D8" s="213">
        <v>472412482</v>
      </c>
      <c r="E8" s="214">
        <v>89.666321882448756</v>
      </c>
      <c r="G8" s="199" t="s">
        <v>374</v>
      </c>
      <c r="H8" s="35">
        <v>500000000</v>
      </c>
      <c r="I8" s="31">
        <v>602854478</v>
      </c>
      <c r="J8" s="216">
        <v>120.5708956</v>
      </c>
    </row>
    <row r="9" spans="1:10" ht="11.25" x14ac:dyDescent="0.15">
      <c r="B9" s="199" t="s">
        <v>384</v>
      </c>
      <c r="C9" s="212">
        <v>495945000</v>
      </c>
      <c r="D9" s="217">
        <v>453347927</v>
      </c>
      <c r="E9" s="218">
        <v>91.410928026293234</v>
      </c>
      <c r="F9" s="219"/>
      <c r="G9" s="201" t="s">
        <v>384</v>
      </c>
      <c r="H9" s="35">
        <v>500000000</v>
      </c>
      <c r="I9" s="31">
        <v>681465779</v>
      </c>
      <c r="J9" s="220">
        <v>136.29315580000002</v>
      </c>
    </row>
    <row r="10" spans="1:10" ht="11.25" x14ac:dyDescent="0.15">
      <c r="B10" s="221"/>
      <c r="C10" s="212"/>
      <c r="D10" s="217"/>
      <c r="E10" s="218"/>
      <c r="F10" s="219"/>
      <c r="G10" s="222"/>
      <c r="H10" s="212"/>
      <c r="I10" s="217"/>
      <c r="J10" s="220"/>
    </row>
    <row r="11" spans="1:10" ht="11.25" x14ac:dyDescent="0.15">
      <c r="A11" s="206">
        <v>100</v>
      </c>
      <c r="B11" s="206" t="s">
        <v>135</v>
      </c>
      <c r="C11" s="212">
        <v>57206000</v>
      </c>
      <c r="D11" s="217">
        <v>54631133</v>
      </c>
      <c r="E11" s="218">
        <v>95.498956403174489</v>
      </c>
      <c r="F11" s="219">
        <v>100</v>
      </c>
      <c r="G11" s="222" t="s">
        <v>135</v>
      </c>
      <c r="H11" s="212">
        <v>36580898</v>
      </c>
      <c r="I11" s="217">
        <v>22870024</v>
      </c>
      <c r="J11" s="220">
        <v>62.519033841104722</v>
      </c>
    </row>
    <row r="12" spans="1:10" ht="11.25" x14ac:dyDescent="0.15">
      <c r="A12" s="206">
        <v>101</v>
      </c>
      <c r="B12" s="223" t="s">
        <v>15</v>
      </c>
      <c r="C12" s="212">
        <v>6478000</v>
      </c>
      <c r="D12" s="217">
        <v>5993425</v>
      </c>
      <c r="E12" s="218">
        <v>92.519682000617479</v>
      </c>
      <c r="F12" s="219">
        <v>101</v>
      </c>
      <c r="G12" s="224" t="s">
        <v>15</v>
      </c>
      <c r="H12" s="212">
        <v>6757573</v>
      </c>
      <c r="I12" s="217">
        <v>646572</v>
      </c>
      <c r="J12" s="220">
        <v>9.568109734071685</v>
      </c>
    </row>
    <row r="13" spans="1:10" ht="11.25" x14ac:dyDescent="0.15">
      <c r="A13" s="206">
        <v>102</v>
      </c>
      <c r="B13" s="223" t="s">
        <v>16</v>
      </c>
      <c r="C13" s="212">
        <v>7608000</v>
      </c>
      <c r="D13" s="217">
        <v>7174017</v>
      </c>
      <c r="E13" s="218">
        <v>94.295701892744475</v>
      </c>
      <c r="F13" s="219">
        <v>102</v>
      </c>
      <c r="G13" s="224" t="s">
        <v>16</v>
      </c>
      <c r="H13" s="212">
        <v>4019245</v>
      </c>
      <c r="I13" s="217">
        <v>3139619</v>
      </c>
      <c r="J13" s="220">
        <v>78.114645909866155</v>
      </c>
    </row>
    <row r="14" spans="1:10" ht="11.25" x14ac:dyDescent="0.15">
      <c r="A14" s="206">
        <v>105</v>
      </c>
      <c r="B14" s="223" t="s">
        <v>17</v>
      </c>
      <c r="C14" s="212">
        <v>6948000</v>
      </c>
      <c r="D14" s="217">
        <v>7048735</v>
      </c>
      <c r="E14" s="218">
        <v>101.44984168105931</v>
      </c>
      <c r="F14" s="219">
        <v>105</v>
      </c>
      <c r="G14" s="224" t="s">
        <v>17</v>
      </c>
      <c r="H14" s="212">
        <v>5396495</v>
      </c>
      <c r="I14" s="217">
        <v>1856743</v>
      </c>
      <c r="J14" s="220">
        <v>34.406461972076322</v>
      </c>
    </row>
    <row r="15" spans="1:10" ht="11.25" x14ac:dyDescent="0.15">
      <c r="A15" s="206">
        <v>106</v>
      </c>
      <c r="B15" s="223" t="s">
        <v>18</v>
      </c>
      <c r="C15" s="212">
        <v>4330000</v>
      </c>
      <c r="D15" s="217">
        <v>4453785</v>
      </c>
      <c r="E15" s="218">
        <v>102.85877598152425</v>
      </c>
      <c r="F15" s="219">
        <v>106</v>
      </c>
      <c r="G15" s="224" t="s">
        <v>18</v>
      </c>
      <c r="H15" s="212">
        <v>3320819</v>
      </c>
      <c r="I15" s="217">
        <v>3011569</v>
      </c>
      <c r="J15" s="220">
        <v>90.687538224757205</v>
      </c>
    </row>
    <row r="16" spans="1:10" ht="11.25" x14ac:dyDescent="0.15">
      <c r="A16" s="206">
        <v>107</v>
      </c>
      <c r="B16" s="223" t="s">
        <v>81</v>
      </c>
      <c r="C16" s="212">
        <v>4397000</v>
      </c>
      <c r="D16" s="217">
        <v>4653530</v>
      </c>
      <c r="E16" s="218">
        <v>105.8342051398681</v>
      </c>
      <c r="F16" s="219">
        <v>107</v>
      </c>
      <c r="G16" s="224" t="s">
        <v>81</v>
      </c>
      <c r="H16" s="212">
        <v>3327819</v>
      </c>
      <c r="I16" s="217">
        <v>3235764</v>
      </c>
      <c r="J16" s="220">
        <v>97.23377383205036</v>
      </c>
    </row>
    <row r="17" spans="1:10" ht="11.25" x14ac:dyDescent="0.15">
      <c r="A17" s="206">
        <v>108</v>
      </c>
      <c r="B17" s="223" t="s">
        <v>19</v>
      </c>
      <c r="C17" s="212">
        <v>5281000</v>
      </c>
      <c r="D17" s="217">
        <v>5116532</v>
      </c>
      <c r="E17" s="218">
        <v>96.885665593637569</v>
      </c>
      <c r="F17" s="219">
        <v>108</v>
      </c>
      <c r="G17" s="224" t="s">
        <v>19</v>
      </c>
      <c r="H17" s="212">
        <v>4557293</v>
      </c>
      <c r="I17" s="217">
        <v>3479543</v>
      </c>
      <c r="J17" s="220">
        <v>76.351092633280331</v>
      </c>
    </row>
    <row r="18" spans="1:10" ht="11.25" x14ac:dyDescent="0.15">
      <c r="A18" s="206">
        <v>109</v>
      </c>
      <c r="B18" s="223" t="s">
        <v>20</v>
      </c>
      <c r="C18" s="212">
        <v>7089000</v>
      </c>
      <c r="D18" s="217">
        <v>6656393</v>
      </c>
      <c r="E18" s="218">
        <v>93.897489067569467</v>
      </c>
      <c r="F18" s="219">
        <v>109</v>
      </c>
      <c r="G18" s="224" t="s">
        <v>20</v>
      </c>
      <c r="H18" s="212">
        <v>3384764</v>
      </c>
      <c r="I18" s="217">
        <v>2865290</v>
      </c>
      <c r="J18" s="220">
        <v>84.652578436783187</v>
      </c>
    </row>
    <row r="19" spans="1:10" ht="11.25" x14ac:dyDescent="0.15">
      <c r="A19" s="206">
        <v>110</v>
      </c>
      <c r="B19" s="223" t="s">
        <v>21</v>
      </c>
      <c r="C19" s="212">
        <v>9377000</v>
      </c>
      <c r="D19" s="217">
        <v>7398949</v>
      </c>
      <c r="E19" s="218">
        <v>78.905289538231855</v>
      </c>
      <c r="F19" s="219">
        <v>110</v>
      </c>
      <c r="G19" s="224" t="s">
        <v>21</v>
      </c>
      <c r="H19" s="212">
        <v>3083226</v>
      </c>
      <c r="I19" s="217">
        <v>2120928</v>
      </c>
      <c r="J19" s="220">
        <v>68.789248663575094</v>
      </c>
    </row>
    <row r="20" spans="1:10" ht="11.25" x14ac:dyDescent="0.15">
      <c r="A20" s="206">
        <v>111</v>
      </c>
      <c r="B20" s="223" t="s">
        <v>22</v>
      </c>
      <c r="C20" s="212">
        <v>5698000</v>
      </c>
      <c r="D20" s="217">
        <v>6135767</v>
      </c>
      <c r="E20" s="218">
        <v>107.68281853281853</v>
      </c>
      <c r="F20" s="219">
        <v>111</v>
      </c>
      <c r="G20" s="224" t="s">
        <v>22</v>
      </c>
      <c r="H20" s="212">
        <v>2733664</v>
      </c>
      <c r="I20" s="217">
        <v>2513996</v>
      </c>
      <c r="J20" s="220">
        <v>91.964337972772071</v>
      </c>
    </row>
    <row r="21" spans="1:10" ht="11.25" x14ac:dyDescent="0.15">
      <c r="A21" s="206">
        <v>201</v>
      </c>
      <c r="B21" s="206" t="s">
        <v>23</v>
      </c>
      <c r="C21" s="212">
        <v>89082000</v>
      </c>
      <c r="D21" s="217">
        <v>74913261</v>
      </c>
      <c r="E21" s="218">
        <v>84.094722839630904</v>
      </c>
      <c r="F21" s="219">
        <v>201</v>
      </c>
      <c r="G21" s="222" t="s">
        <v>23</v>
      </c>
      <c r="H21" s="212">
        <v>54549318</v>
      </c>
      <c r="I21" s="217">
        <v>54808498</v>
      </c>
      <c r="J21" s="220">
        <v>100.47512967989812</v>
      </c>
    </row>
    <row r="22" spans="1:10" ht="11.25" x14ac:dyDescent="0.15">
      <c r="A22" s="206">
        <v>202</v>
      </c>
      <c r="B22" s="206" t="s">
        <v>24</v>
      </c>
      <c r="C22" s="212">
        <v>23701000</v>
      </c>
      <c r="D22" s="217">
        <v>19785786</v>
      </c>
      <c r="E22" s="218">
        <v>83.480806717016165</v>
      </c>
      <c r="F22" s="219">
        <v>202</v>
      </c>
      <c r="G22" s="222" t="s">
        <v>24</v>
      </c>
      <c r="H22" s="212">
        <v>20032188</v>
      </c>
      <c r="I22" s="217">
        <v>16838285</v>
      </c>
      <c r="J22" s="220">
        <v>84.056145040172353</v>
      </c>
    </row>
    <row r="23" spans="1:10" ht="11.25" x14ac:dyDescent="0.15">
      <c r="A23" s="206">
        <v>203</v>
      </c>
      <c r="B23" s="206" t="s">
        <v>25</v>
      </c>
      <c r="C23" s="212">
        <v>20873000</v>
      </c>
      <c r="D23" s="217">
        <v>16603128</v>
      </c>
      <c r="E23" s="218">
        <v>79.543563455181328</v>
      </c>
      <c r="F23" s="219">
        <v>203</v>
      </c>
      <c r="G23" s="222" t="s">
        <v>25</v>
      </c>
      <c r="H23" s="212">
        <v>3981558</v>
      </c>
      <c r="I23" s="217">
        <v>1695304</v>
      </c>
      <c r="J23" s="220">
        <v>42.578910064854007</v>
      </c>
    </row>
    <row r="24" spans="1:10" ht="11.25" x14ac:dyDescent="0.15">
      <c r="A24" s="206">
        <v>204</v>
      </c>
      <c r="B24" s="206" t="s">
        <v>26</v>
      </c>
      <c r="C24" s="212">
        <v>23010000</v>
      </c>
      <c r="D24" s="217">
        <v>17333514</v>
      </c>
      <c r="E24" s="218">
        <v>75.330352020860488</v>
      </c>
      <c r="F24" s="219">
        <v>204</v>
      </c>
      <c r="G24" s="222" t="s">
        <v>26</v>
      </c>
      <c r="H24" s="212">
        <v>18538020</v>
      </c>
      <c r="I24" s="217">
        <v>17417011</v>
      </c>
      <c r="J24" s="220">
        <v>93.952919459575511</v>
      </c>
    </row>
    <row r="25" spans="1:10" ht="11.25" x14ac:dyDescent="0.15">
      <c r="A25" s="206">
        <v>205</v>
      </c>
      <c r="B25" s="206" t="s">
        <v>27</v>
      </c>
      <c r="C25" s="212">
        <v>6004000</v>
      </c>
      <c r="D25" s="217">
        <v>4953349</v>
      </c>
      <c r="E25" s="218">
        <v>82.500816122584936</v>
      </c>
      <c r="F25" s="219">
        <v>205</v>
      </c>
      <c r="G25" s="222" t="s">
        <v>27</v>
      </c>
      <c r="H25" s="212">
        <v>2873714</v>
      </c>
      <c r="I25" s="217">
        <v>2562550</v>
      </c>
      <c r="J25" s="220">
        <v>89.172060963617113</v>
      </c>
    </row>
    <row r="26" spans="1:10" ht="11.25" x14ac:dyDescent="0.15">
      <c r="A26" s="206">
        <v>206</v>
      </c>
      <c r="B26" s="206" t="s">
        <v>28</v>
      </c>
      <c r="C26" s="212">
        <v>8967000</v>
      </c>
      <c r="D26" s="217">
        <v>6942162</v>
      </c>
      <c r="E26" s="218">
        <v>77.419003011040473</v>
      </c>
      <c r="F26" s="219">
        <v>206</v>
      </c>
      <c r="G26" s="222" t="s">
        <v>28</v>
      </c>
      <c r="H26" s="212">
        <v>4217185</v>
      </c>
      <c r="I26" s="217">
        <v>3666416</v>
      </c>
      <c r="J26" s="220">
        <v>86.939889997711745</v>
      </c>
    </row>
    <row r="27" spans="1:10" ht="11.25" x14ac:dyDescent="0.15">
      <c r="A27" s="206">
        <v>207</v>
      </c>
      <c r="B27" s="206" t="s">
        <v>29</v>
      </c>
      <c r="C27" s="212">
        <v>8283000</v>
      </c>
      <c r="D27" s="217">
        <v>6712942</v>
      </c>
      <c r="E27" s="218">
        <v>81.044814680671251</v>
      </c>
      <c r="F27" s="219">
        <v>207</v>
      </c>
      <c r="G27" s="222" t="s">
        <v>29</v>
      </c>
      <c r="H27" s="212">
        <v>5527980</v>
      </c>
      <c r="I27" s="217">
        <v>2617759</v>
      </c>
      <c r="J27" s="220">
        <v>47.35471184772738</v>
      </c>
    </row>
    <row r="28" spans="1:10" ht="11.25" x14ac:dyDescent="0.15">
      <c r="A28" s="206">
        <v>208</v>
      </c>
      <c r="B28" s="206" t="s">
        <v>30</v>
      </c>
      <c r="C28" s="212">
        <v>6902000</v>
      </c>
      <c r="D28" s="217">
        <v>6781387</v>
      </c>
      <c r="E28" s="218">
        <v>98.252492031295276</v>
      </c>
      <c r="F28" s="219">
        <v>208</v>
      </c>
      <c r="G28" s="222" t="s">
        <v>30</v>
      </c>
      <c r="H28" s="212">
        <v>4578000</v>
      </c>
      <c r="I28" s="217">
        <v>4458050</v>
      </c>
      <c r="J28" s="220">
        <v>97.379860200961119</v>
      </c>
    </row>
    <row r="29" spans="1:10" ht="11.25" x14ac:dyDescent="0.15">
      <c r="A29" s="206">
        <v>209</v>
      </c>
      <c r="B29" s="206" t="s">
        <v>31</v>
      </c>
      <c r="C29" s="212">
        <v>16000000</v>
      </c>
      <c r="D29" s="217">
        <v>14932960</v>
      </c>
      <c r="E29" s="218">
        <v>93.331000000000003</v>
      </c>
      <c r="F29" s="219">
        <v>209</v>
      </c>
      <c r="G29" s="222" t="s">
        <v>31</v>
      </c>
      <c r="H29" s="212">
        <v>10123293</v>
      </c>
      <c r="I29" s="217">
        <v>9972946</v>
      </c>
      <c r="J29" s="220">
        <v>98.514840971213616</v>
      </c>
    </row>
    <row r="30" spans="1:10" ht="11.25" x14ac:dyDescent="0.15">
      <c r="A30" s="206">
        <v>210</v>
      </c>
      <c r="B30" s="206" t="s">
        <v>32</v>
      </c>
      <c r="C30" s="212">
        <v>21620000</v>
      </c>
      <c r="D30" s="217">
        <v>28407094</v>
      </c>
      <c r="E30" s="218">
        <v>131.39266419981499</v>
      </c>
      <c r="F30" s="219">
        <v>210</v>
      </c>
      <c r="G30" s="222" t="s">
        <v>32</v>
      </c>
      <c r="H30" s="212">
        <v>10854666</v>
      </c>
      <c r="I30" s="217">
        <v>10774581</v>
      </c>
      <c r="J30" s="220">
        <v>99.262206686046355</v>
      </c>
    </row>
    <row r="31" spans="1:10" ht="11.25" x14ac:dyDescent="0.15">
      <c r="A31" s="206">
        <v>212</v>
      </c>
      <c r="B31" s="206" t="s">
        <v>33</v>
      </c>
      <c r="C31" s="212">
        <v>11500000</v>
      </c>
      <c r="D31" s="217">
        <v>10950072</v>
      </c>
      <c r="E31" s="218">
        <v>95.218017391304343</v>
      </c>
      <c r="F31" s="219">
        <v>212</v>
      </c>
      <c r="G31" s="222" t="s">
        <v>33</v>
      </c>
      <c r="H31" s="212">
        <v>7080560</v>
      </c>
      <c r="I31" s="217">
        <v>6845900</v>
      </c>
      <c r="J31" s="220">
        <v>96.685855356073532</v>
      </c>
    </row>
    <row r="32" spans="1:10" ht="11.25" x14ac:dyDescent="0.15">
      <c r="A32" s="206">
        <v>213</v>
      </c>
      <c r="B32" s="206" t="s">
        <v>34</v>
      </c>
      <c r="C32" s="212">
        <v>8729000</v>
      </c>
      <c r="D32" s="217">
        <v>8229345</v>
      </c>
      <c r="E32" s="218">
        <v>94.275919349295449</v>
      </c>
      <c r="F32" s="219">
        <v>213</v>
      </c>
      <c r="G32" s="222" t="s">
        <v>34</v>
      </c>
      <c r="H32" s="212">
        <v>3124707</v>
      </c>
      <c r="I32" s="217">
        <v>3066117</v>
      </c>
      <c r="J32" s="220">
        <v>98.124944194767707</v>
      </c>
    </row>
    <row r="33" spans="1:12" ht="11.25" x14ac:dyDescent="0.15">
      <c r="A33" s="206">
        <v>214</v>
      </c>
      <c r="B33" s="206" t="s">
        <v>35</v>
      </c>
      <c r="C33" s="212">
        <v>10000000</v>
      </c>
      <c r="D33" s="217">
        <v>8730458</v>
      </c>
      <c r="E33" s="218">
        <v>87.304580000000001</v>
      </c>
      <c r="F33" s="219">
        <v>214</v>
      </c>
      <c r="G33" s="222" t="s">
        <v>35</v>
      </c>
      <c r="H33" s="212">
        <v>7376262</v>
      </c>
      <c r="I33" s="217">
        <v>3700000</v>
      </c>
      <c r="J33" s="220">
        <v>50.160908058851483</v>
      </c>
    </row>
    <row r="34" spans="1:12" ht="11.25" x14ac:dyDescent="0.15">
      <c r="A34" s="206">
        <v>215</v>
      </c>
      <c r="B34" s="206" t="s">
        <v>36</v>
      </c>
      <c r="C34" s="212">
        <v>9000000</v>
      </c>
      <c r="D34" s="217">
        <v>7096167</v>
      </c>
      <c r="E34" s="218">
        <v>78.846299999999999</v>
      </c>
      <c r="F34" s="219">
        <v>215</v>
      </c>
      <c r="G34" s="222" t="s">
        <v>36</v>
      </c>
      <c r="H34" s="212">
        <v>3866367</v>
      </c>
      <c r="I34" s="217">
        <v>3347177</v>
      </c>
      <c r="J34" s="220">
        <v>86.571631715251044</v>
      </c>
    </row>
    <row r="35" spans="1:12" ht="11.25" x14ac:dyDescent="0.15">
      <c r="A35" s="206">
        <v>216</v>
      </c>
      <c r="B35" s="206" t="s">
        <v>37</v>
      </c>
      <c r="C35" s="212">
        <v>8000000</v>
      </c>
      <c r="D35" s="217">
        <v>7312673</v>
      </c>
      <c r="E35" s="218">
        <v>91.408412499999997</v>
      </c>
      <c r="F35" s="219">
        <v>216</v>
      </c>
      <c r="G35" s="222" t="s">
        <v>37</v>
      </c>
      <c r="H35" s="212">
        <v>6412050</v>
      </c>
      <c r="I35" s="217">
        <v>6720916</v>
      </c>
      <c r="J35" s="220">
        <v>104.81696181408442</v>
      </c>
    </row>
    <row r="36" spans="1:12" ht="11.25" x14ac:dyDescent="0.15">
      <c r="A36" s="206">
        <v>217</v>
      </c>
      <c r="B36" s="206" t="s">
        <v>38</v>
      </c>
      <c r="C36" s="212">
        <v>9197000</v>
      </c>
      <c r="D36" s="217">
        <v>7207789</v>
      </c>
      <c r="E36" s="218">
        <v>78.371088398390782</v>
      </c>
      <c r="F36" s="219">
        <v>217</v>
      </c>
      <c r="G36" s="222" t="s">
        <v>38</v>
      </c>
      <c r="H36" s="212">
        <v>6143408</v>
      </c>
      <c r="I36" s="217">
        <v>5831642</v>
      </c>
      <c r="J36" s="220">
        <v>94.92519461510615</v>
      </c>
    </row>
    <row r="37" spans="1:12" ht="11.25" x14ac:dyDescent="0.15">
      <c r="A37" s="206">
        <v>218</v>
      </c>
      <c r="B37" s="206" t="s">
        <v>39</v>
      </c>
      <c r="C37" s="212">
        <v>7774000</v>
      </c>
      <c r="D37" s="217">
        <v>7314234</v>
      </c>
      <c r="E37" s="218">
        <v>94.085850270131203</v>
      </c>
      <c r="F37" s="219">
        <v>218</v>
      </c>
      <c r="G37" s="222" t="s">
        <v>39</v>
      </c>
      <c r="H37" s="212">
        <v>4686810</v>
      </c>
      <c r="I37" s="217">
        <v>4664500</v>
      </c>
      <c r="J37" s="220">
        <v>99.523983263669749</v>
      </c>
    </row>
    <row r="38" spans="1:12" ht="11.25" x14ac:dyDescent="0.15">
      <c r="A38" s="206">
        <v>219</v>
      </c>
      <c r="B38" s="206" t="s">
        <v>40</v>
      </c>
      <c r="C38" s="212">
        <v>8000000</v>
      </c>
      <c r="D38" s="217">
        <v>7800078</v>
      </c>
      <c r="E38" s="218">
        <v>97.500974999999997</v>
      </c>
      <c r="F38" s="219">
        <v>219</v>
      </c>
      <c r="G38" s="222" t="s">
        <v>40</v>
      </c>
      <c r="H38" s="212">
        <v>3766245</v>
      </c>
      <c r="I38" s="217">
        <v>3699621</v>
      </c>
      <c r="J38" s="220">
        <v>98.231023207465256</v>
      </c>
    </row>
    <row r="39" spans="1:12" ht="11.25" x14ac:dyDescent="0.15">
      <c r="A39" s="206">
        <v>220</v>
      </c>
      <c r="B39" s="206" t="s">
        <v>41</v>
      </c>
      <c r="C39" s="212">
        <v>8558000</v>
      </c>
      <c r="D39" s="217">
        <v>8063175</v>
      </c>
      <c r="E39" s="218">
        <v>94.2179831736387</v>
      </c>
      <c r="F39" s="219">
        <v>220</v>
      </c>
      <c r="G39" s="222" t="s">
        <v>41</v>
      </c>
      <c r="H39" s="212">
        <v>3665800</v>
      </c>
      <c r="I39" s="217">
        <v>3641430</v>
      </c>
      <c r="J39" s="220">
        <v>99.335206503355337</v>
      </c>
    </row>
    <row r="40" spans="1:12" ht="11.25" x14ac:dyDescent="0.15">
      <c r="A40" s="206">
        <v>221</v>
      </c>
      <c r="B40" s="206" t="s">
        <v>350</v>
      </c>
      <c r="C40" s="212">
        <v>6910000</v>
      </c>
      <c r="D40" s="217">
        <v>7404282</v>
      </c>
      <c r="E40" s="218">
        <v>107.15314037626629</v>
      </c>
      <c r="F40" s="219">
        <v>221</v>
      </c>
      <c r="G40" s="222" t="s">
        <v>350</v>
      </c>
      <c r="H40" s="212">
        <v>4545050</v>
      </c>
      <c r="I40" s="217">
        <v>4773320</v>
      </c>
      <c r="J40" s="220">
        <v>105.02238699244234</v>
      </c>
    </row>
    <row r="41" spans="1:12" ht="11.25" x14ac:dyDescent="0.15">
      <c r="A41" s="206">
        <v>222</v>
      </c>
      <c r="B41" s="206" t="s">
        <v>136</v>
      </c>
      <c r="C41" s="212">
        <v>7390000</v>
      </c>
      <c r="D41" s="217">
        <v>7256999</v>
      </c>
      <c r="E41" s="218">
        <v>98.200257104194861</v>
      </c>
      <c r="F41" s="219">
        <v>222</v>
      </c>
      <c r="G41" s="222" t="s">
        <v>136</v>
      </c>
      <c r="H41" s="212">
        <v>3226300</v>
      </c>
      <c r="I41" s="217">
        <v>3221056</v>
      </c>
      <c r="J41" s="220">
        <v>99.837460868487128</v>
      </c>
    </row>
    <row r="42" spans="1:12" ht="11.25" x14ac:dyDescent="0.15">
      <c r="A42" s="206">
        <v>223</v>
      </c>
      <c r="B42" s="206" t="s">
        <v>137</v>
      </c>
      <c r="C42" s="212">
        <v>14187000</v>
      </c>
      <c r="D42" s="217">
        <v>13353171</v>
      </c>
      <c r="E42" s="218">
        <v>94.122584055825754</v>
      </c>
      <c r="F42" s="219">
        <v>223</v>
      </c>
      <c r="G42" s="222" t="s">
        <v>137</v>
      </c>
      <c r="H42" s="212">
        <v>7797940</v>
      </c>
      <c r="I42" s="217">
        <v>7574275</v>
      </c>
      <c r="J42" s="220">
        <v>97.131742485836</v>
      </c>
    </row>
    <row r="43" spans="1:12" ht="11.25" x14ac:dyDescent="0.15">
      <c r="A43" s="206">
        <v>224</v>
      </c>
      <c r="B43" s="206" t="s">
        <v>138</v>
      </c>
      <c r="C43" s="212">
        <v>8786000</v>
      </c>
      <c r="D43" s="217">
        <v>8886750</v>
      </c>
      <c r="E43" s="218">
        <v>101.14671067607557</v>
      </c>
      <c r="F43" s="219">
        <v>224</v>
      </c>
      <c r="G43" s="222" t="s">
        <v>138</v>
      </c>
      <c r="H43" s="212">
        <v>4883763</v>
      </c>
      <c r="I43" s="217">
        <v>4845400</v>
      </c>
      <c r="J43" s="220">
        <v>99.214478671467063</v>
      </c>
    </row>
    <row r="44" spans="1:12" ht="11.25" x14ac:dyDescent="0.15">
      <c r="A44" s="206">
        <v>225</v>
      </c>
      <c r="B44" s="206" t="s">
        <v>139</v>
      </c>
      <c r="C44" s="212">
        <v>8206000</v>
      </c>
      <c r="D44" s="217">
        <v>8196964</v>
      </c>
      <c r="E44" s="218">
        <v>99.88988544967097</v>
      </c>
      <c r="F44" s="219">
        <v>225</v>
      </c>
      <c r="G44" s="222" t="s">
        <v>139</v>
      </c>
      <c r="H44" s="212">
        <v>3953975</v>
      </c>
      <c r="I44" s="217">
        <v>4161239</v>
      </c>
      <c r="J44" s="220">
        <v>105.24191478195992</v>
      </c>
    </row>
    <row r="45" spans="1:12" ht="11.25" x14ac:dyDescent="0.15">
      <c r="A45" s="206">
        <v>226</v>
      </c>
      <c r="B45" s="206" t="s">
        <v>140</v>
      </c>
      <c r="C45" s="212">
        <v>8855000</v>
      </c>
      <c r="D45" s="217">
        <v>7912331</v>
      </c>
      <c r="E45" s="218">
        <v>89.354387351778655</v>
      </c>
      <c r="F45" s="219">
        <v>226</v>
      </c>
      <c r="G45" s="222" t="s">
        <v>140</v>
      </c>
      <c r="H45" s="212">
        <v>5438783</v>
      </c>
      <c r="I45" s="217">
        <v>5471855</v>
      </c>
      <c r="J45" s="220">
        <v>100.60807721139086</v>
      </c>
    </row>
    <row r="46" spans="1:12" ht="11.25" x14ac:dyDescent="0.15">
      <c r="A46" s="206">
        <v>227</v>
      </c>
      <c r="B46" s="206" t="s">
        <v>141</v>
      </c>
      <c r="C46" s="212">
        <v>8000000</v>
      </c>
      <c r="D46" s="217">
        <v>7367436</v>
      </c>
      <c r="E46" s="218">
        <v>92.092950000000002</v>
      </c>
      <c r="F46" s="219">
        <v>227</v>
      </c>
      <c r="G46" s="222" t="s">
        <v>141</v>
      </c>
      <c r="H46" s="212">
        <v>5273056</v>
      </c>
      <c r="I46" s="217">
        <v>5357566</v>
      </c>
      <c r="J46" s="220">
        <v>101.6026759435136</v>
      </c>
    </row>
    <row r="47" spans="1:12" ht="11.25" x14ac:dyDescent="0.15">
      <c r="A47" s="206">
        <v>228</v>
      </c>
      <c r="B47" s="206" t="s">
        <v>142</v>
      </c>
      <c r="C47" s="212">
        <v>5994000</v>
      </c>
      <c r="D47" s="217">
        <v>6128030</v>
      </c>
      <c r="E47" s="218">
        <v>102.23606940273606</v>
      </c>
      <c r="F47" s="219">
        <v>228</v>
      </c>
      <c r="G47" s="222" t="s">
        <v>142</v>
      </c>
      <c r="H47" s="212">
        <v>3831500</v>
      </c>
      <c r="I47" s="217">
        <v>3387400</v>
      </c>
      <c r="J47" s="220">
        <v>88.409239201357167</v>
      </c>
    </row>
    <row r="48" spans="1:12" ht="11.25" x14ac:dyDescent="0.15">
      <c r="A48" s="206">
        <v>229</v>
      </c>
      <c r="B48" s="206" t="s">
        <v>143</v>
      </c>
      <c r="C48" s="212">
        <v>15550000</v>
      </c>
      <c r="D48" s="217">
        <v>15605913</v>
      </c>
      <c r="E48" s="218">
        <v>100.3595691318328</v>
      </c>
      <c r="F48" s="219">
        <v>229</v>
      </c>
      <c r="G48" s="222" t="s">
        <v>143</v>
      </c>
      <c r="H48" s="212">
        <v>9614410</v>
      </c>
      <c r="I48" s="217">
        <v>9883931</v>
      </c>
      <c r="J48" s="220">
        <v>102.80330254274573</v>
      </c>
      <c r="L48" s="225"/>
    </row>
    <row r="49" spans="1:12" ht="11.25" x14ac:dyDescent="0.15">
      <c r="C49" s="212"/>
      <c r="D49" s="217"/>
      <c r="E49" s="218"/>
      <c r="F49" s="219"/>
      <c r="G49" s="222"/>
      <c r="H49" s="212"/>
      <c r="I49" s="217"/>
      <c r="J49" s="220"/>
    </row>
    <row r="50" spans="1:12" ht="11.25" x14ac:dyDescent="0.15">
      <c r="A50" s="206">
        <v>301</v>
      </c>
      <c r="B50" s="206" t="s">
        <v>82</v>
      </c>
      <c r="C50" s="212">
        <v>2745000</v>
      </c>
      <c r="D50" s="217">
        <v>1678349</v>
      </c>
      <c r="E50" s="218">
        <v>61.14204007285975</v>
      </c>
      <c r="F50" s="219"/>
      <c r="G50" s="222" t="s">
        <v>105</v>
      </c>
      <c r="H50" s="212">
        <v>1438326</v>
      </c>
      <c r="I50" s="217">
        <v>1243347</v>
      </c>
      <c r="J50" s="220">
        <v>86.444032854860438</v>
      </c>
    </row>
    <row r="51" spans="1:12" ht="11.25" x14ac:dyDescent="0.15">
      <c r="A51" s="206">
        <v>365</v>
      </c>
      <c r="B51" s="206" t="s">
        <v>144</v>
      </c>
      <c r="C51" s="212">
        <v>4367000</v>
      </c>
      <c r="D51" s="217">
        <v>4070900</v>
      </c>
      <c r="E51" s="218">
        <v>93.219601557133046</v>
      </c>
      <c r="F51" s="219"/>
      <c r="G51" s="222" t="s">
        <v>106</v>
      </c>
      <c r="H51" s="212">
        <v>6845819</v>
      </c>
      <c r="I51" s="217">
        <v>6576414</v>
      </c>
      <c r="J51" s="220">
        <v>96.064678309490802</v>
      </c>
    </row>
    <row r="52" spans="1:12" ht="11.25" x14ac:dyDescent="0.15">
      <c r="A52" s="206">
        <v>381</v>
      </c>
      <c r="B52" s="206" t="s">
        <v>83</v>
      </c>
      <c r="C52" s="212">
        <v>5749000</v>
      </c>
      <c r="D52" s="217">
        <v>4815078</v>
      </c>
      <c r="E52" s="218">
        <v>83.755053052704824</v>
      </c>
      <c r="F52" s="219"/>
      <c r="G52" s="222" t="s">
        <v>107</v>
      </c>
      <c r="H52" s="212">
        <v>2384993</v>
      </c>
      <c r="I52" s="217">
        <v>2434650</v>
      </c>
      <c r="J52" s="220">
        <v>102.08206061820727</v>
      </c>
    </row>
    <row r="53" spans="1:12" ht="11.25" x14ac:dyDescent="0.15">
      <c r="A53" s="206">
        <v>382</v>
      </c>
      <c r="B53" s="206" t="s">
        <v>84</v>
      </c>
      <c r="C53" s="212">
        <v>3422000</v>
      </c>
      <c r="D53" s="217">
        <v>2730718</v>
      </c>
      <c r="E53" s="218">
        <v>79.798889538281699</v>
      </c>
      <c r="F53" s="219"/>
      <c r="G53" s="222" t="s">
        <v>100</v>
      </c>
      <c r="H53" s="212">
        <v>7240101</v>
      </c>
      <c r="I53" s="217">
        <v>6238201</v>
      </c>
      <c r="J53" s="220">
        <v>86.161795256723622</v>
      </c>
    </row>
    <row r="54" spans="1:12" ht="11.25" x14ac:dyDescent="0.15">
      <c r="A54" s="206">
        <v>442</v>
      </c>
      <c r="B54" s="206" t="s">
        <v>85</v>
      </c>
      <c r="C54" s="212">
        <v>2041000</v>
      </c>
      <c r="D54" s="217">
        <v>1962869</v>
      </c>
      <c r="E54" s="218">
        <v>96.171925526702594</v>
      </c>
      <c r="F54" s="219"/>
      <c r="G54" s="222" t="s">
        <v>108</v>
      </c>
      <c r="H54" s="212">
        <v>8775135</v>
      </c>
      <c r="I54" s="217">
        <v>8484128</v>
      </c>
      <c r="J54" s="220">
        <v>96.683731931189669</v>
      </c>
    </row>
    <row r="55" spans="1:12" ht="11.25" x14ac:dyDescent="0.15">
      <c r="A55" s="206">
        <v>443</v>
      </c>
      <c r="B55" s="206" t="s">
        <v>86</v>
      </c>
      <c r="C55" s="212">
        <v>1900000</v>
      </c>
      <c r="D55" s="217">
        <v>1873238</v>
      </c>
      <c r="E55" s="218">
        <v>98.591473684210527</v>
      </c>
      <c r="F55" s="219"/>
      <c r="G55" s="222" t="s">
        <v>109</v>
      </c>
      <c r="H55" s="212">
        <v>4693324</v>
      </c>
      <c r="I55" s="217">
        <v>4697633</v>
      </c>
      <c r="J55" s="220">
        <v>100.09181126212468</v>
      </c>
      <c r="L55" s="225"/>
    </row>
    <row r="56" spans="1:12" ht="11.25" x14ac:dyDescent="0.15">
      <c r="A56" s="206">
        <v>446</v>
      </c>
      <c r="B56" s="206" t="s">
        <v>145</v>
      </c>
      <c r="C56" s="212">
        <v>2475000</v>
      </c>
      <c r="D56" s="217">
        <v>2418233</v>
      </c>
      <c r="E56" s="218">
        <v>97.706383838383843</v>
      </c>
      <c r="F56" s="219"/>
      <c r="G56" s="222"/>
      <c r="H56" s="212"/>
      <c r="I56" s="217"/>
      <c r="J56" s="220"/>
    </row>
    <row r="57" spans="1:12" ht="11.25" x14ac:dyDescent="0.15">
      <c r="A57" s="206">
        <v>464</v>
      </c>
      <c r="B57" s="206" t="s">
        <v>87</v>
      </c>
      <c r="C57" s="212">
        <v>4611000</v>
      </c>
      <c r="D57" s="217">
        <v>4147243</v>
      </c>
      <c r="E57" s="218">
        <v>89.942376924745176</v>
      </c>
      <c r="F57" s="219"/>
      <c r="G57" s="222"/>
      <c r="H57" s="212"/>
      <c r="I57" s="217"/>
      <c r="J57" s="220"/>
    </row>
    <row r="58" spans="1:12" ht="11.25" x14ac:dyDescent="0.15">
      <c r="A58" s="206">
        <v>481</v>
      </c>
      <c r="B58" s="206" t="s">
        <v>88</v>
      </c>
      <c r="C58" s="212">
        <v>3800000</v>
      </c>
      <c r="D58" s="217">
        <v>3578606</v>
      </c>
      <c r="E58" s="218">
        <v>94.173842105263162</v>
      </c>
      <c r="F58" s="219"/>
      <c r="G58" s="222" t="s">
        <v>110</v>
      </c>
      <c r="H58" s="212">
        <v>202078496</v>
      </c>
      <c r="I58" s="217">
        <v>413916637</v>
      </c>
      <c r="J58" s="220">
        <v>204.82963065995898</v>
      </c>
    </row>
    <row r="59" spans="1:12" ht="11.25" x14ac:dyDescent="0.15">
      <c r="A59" s="206">
        <v>501</v>
      </c>
      <c r="B59" s="206" t="s">
        <v>89</v>
      </c>
      <c r="C59" s="212">
        <v>2000000</v>
      </c>
      <c r="D59" s="217">
        <v>2010111</v>
      </c>
      <c r="E59" s="218">
        <v>100.50555000000001</v>
      </c>
      <c r="F59" s="219"/>
      <c r="G59" s="222"/>
      <c r="H59" s="212"/>
      <c r="I59" s="217"/>
      <c r="J59" s="220"/>
    </row>
    <row r="60" spans="1:12" ht="11.25" x14ac:dyDescent="0.15">
      <c r="A60" s="206">
        <v>585</v>
      </c>
      <c r="B60" s="206" t="s">
        <v>146</v>
      </c>
      <c r="C60" s="212">
        <v>5955000</v>
      </c>
      <c r="D60" s="217">
        <v>5271427</v>
      </c>
      <c r="E60" s="218">
        <v>88.521024349286321</v>
      </c>
      <c r="F60" s="219"/>
      <c r="G60" s="222"/>
      <c r="H60" s="212"/>
      <c r="I60" s="217"/>
      <c r="J60" s="220"/>
    </row>
    <row r="61" spans="1:12" ht="11.25" x14ac:dyDescent="0.15">
      <c r="A61" s="206">
        <v>586</v>
      </c>
      <c r="B61" s="206" t="s">
        <v>147</v>
      </c>
      <c r="C61" s="212">
        <v>5965000</v>
      </c>
      <c r="D61" s="217">
        <v>5593896</v>
      </c>
      <c r="E61" s="218">
        <v>93.778642078792956</v>
      </c>
      <c r="F61" s="219"/>
      <c r="G61" s="222"/>
      <c r="H61" s="212"/>
      <c r="I61" s="217"/>
      <c r="J61" s="220"/>
    </row>
    <row r="62" spans="1:12" ht="11.25" x14ac:dyDescent="0.15">
      <c r="C62" s="212"/>
      <c r="D62" s="217"/>
      <c r="E62" s="218"/>
      <c r="F62" s="219"/>
      <c r="G62" s="222"/>
      <c r="H62" s="212"/>
      <c r="I62" s="217"/>
      <c r="J62" s="220"/>
    </row>
    <row r="63" spans="1:12" ht="11.25" x14ac:dyDescent="0.15">
      <c r="B63" s="206" t="s">
        <v>101</v>
      </c>
      <c r="C63" s="212">
        <v>4631000</v>
      </c>
      <c r="D63" s="217">
        <v>6384676</v>
      </c>
      <c r="E63" s="218">
        <v>137.86819261498599</v>
      </c>
      <c r="F63" s="219"/>
      <c r="G63" s="222"/>
      <c r="H63" s="212"/>
      <c r="I63" s="217"/>
      <c r="J63" s="220"/>
    </row>
    <row r="64" spans="1:12" ht="3.75" customHeight="1" x14ac:dyDescent="0.15">
      <c r="A64" s="226"/>
      <c r="B64" s="227"/>
      <c r="C64" s="228"/>
      <c r="D64" s="229"/>
      <c r="E64" s="230"/>
      <c r="F64" s="226"/>
      <c r="G64" s="227"/>
      <c r="H64" s="229"/>
      <c r="I64" s="229"/>
      <c r="J64" s="231"/>
    </row>
    <row r="65" spans="1:1" ht="11.25" customHeight="1" x14ac:dyDescent="0.15">
      <c r="A65" s="206" t="s">
        <v>178</v>
      </c>
    </row>
  </sheetData>
  <mergeCells count="4">
    <mergeCell ref="A3:B4"/>
    <mergeCell ref="C3:E3"/>
    <mergeCell ref="H3:J3"/>
    <mergeCell ref="F3:G4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70C0"/>
  </sheetPr>
  <dimension ref="A1:G34"/>
  <sheetViews>
    <sheetView zoomScaleNormal="100" workbookViewId="0">
      <selection activeCell="G1" sqref="G1"/>
    </sheetView>
  </sheetViews>
  <sheetFormatPr defaultColWidth="10.140625" defaultRowHeight="12" customHeight="1" x14ac:dyDescent="0.15"/>
  <cols>
    <col min="1" max="2" width="2" style="13" customWidth="1"/>
    <col min="3" max="3" width="30" style="13" customWidth="1"/>
    <col min="4" max="6" width="15.5703125" style="15" customWidth="1"/>
    <col min="7" max="7" width="12.140625" style="15" customWidth="1"/>
    <col min="8" max="8" width="10.140625" style="13" customWidth="1"/>
    <col min="9" max="9" width="10" style="13" customWidth="1"/>
    <col min="10" max="16384" width="10.140625" style="13"/>
  </cols>
  <sheetData>
    <row r="1" spans="1:7" s="11" customFormat="1" ht="17.25" x14ac:dyDescent="0.2">
      <c r="A1" s="11" t="s">
        <v>244</v>
      </c>
      <c r="D1" s="12"/>
      <c r="E1" s="12"/>
      <c r="F1" s="12"/>
      <c r="G1" s="12"/>
    </row>
    <row r="2" spans="1:7" ht="11.25" x14ac:dyDescent="0.15">
      <c r="D2" s="14"/>
      <c r="F2" s="14" t="s">
        <v>159</v>
      </c>
    </row>
    <row r="3" spans="1:7" ht="12.95" customHeight="1" x14ac:dyDescent="0.15">
      <c r="A3" s="284" t="s">
        <v>316</v>
      </c>
      <c r="B3" s="284"/>
      <c r="C3" s="284"/>
      <c r="D3" s="16" t="s">
        <v>380</v>
      </c>
      <c r="E3" s="16" t="s">
        <v>372</v>
      </c>
      <c r="F3" s="200" t="s">
        <v>379</v>
      </c>
      <c r="G3" s="17"/>
    </row>
    <row r="4" spans="1:7" ht="15" customHeight="1" x14ac:dyDescent="0.15">
      <c r="A4" s="18" t="s">
        <v>317</v>
      </c>
      <c r="B4" s="18"/>
      <c r="C4" s="18"/>
      <c r="D4" s="19">
        <v>520586</v>
      </c>
      <c r="E4" s="20">
        <v>481650</v>
      </c>
      <c r="F4" s="21">
        <v>483473</v>
      </c>
      <c r="G4" s="21"/>
    </row>
    <row r="5" spans="1:7" ht="6" customHeight="1" x14ac:dyDescent="0.15">
      <c r="A5" s="22"/>
      <c r="B5" s="22"/>
      <c r="C5" s="22"/>
      <c r="D5" s="23"/>
      <c r="E5" s="21"/>
      <c r="F5" s="21"/>
      <c r="G5" s="21"/>
    </row>
    <row r="6" spans="1:7" ht="13.5" customHeight="1" x14ac:dyDescent="0.15">
      <c r="A6" s="22"/>
      <c r="B6" s="22" t="s">
        <v>318</v>
      </c>
      <c r="C6" s="22"/>
      <c r="D6" s="24">
        <v>18896</v>
      </c>
      <c r="E6" s="25">
        <v>13860</v>
      </c>
      <c r="F6" s="25">
        <v>10920</v>
      </c>
      <c r="G6" s="21"/>
    </row>
    <row r="7" spans="1:7" ht="13.5" customHeight="1" x14ac:dyDescent="0.15">
      <c r="A7" s="22"/>
      <c r="B7" s="22"/>
      <c r="C7" s="22" t="s">
        <v>228</v>
      </c>
      <c r="D7" s="135">
        <v>3000</v>
      </c>
      <c r="E7" s="26" t="s">
        <v>151</v>
      </c>
      <c r="F7" s="26" t="s">
        <v>345</v>
      </c>
      <c r="G7" s="21"/>
    </row>
    <row r="8" spans="1:7" ht="13.5" customHeight="1" x14ac:dyDescent="0.15">
      <c r="A8" s="22"/>
      <c r="B8" s="22"/>
      <c r="C8" s="22" t="s">
        <v>326</v>
      </c>
      <c r="D8" s="135">
        <v>2500</v>
      </c>
      <c r="E8" s="26" t="s">
        <v>151</v>
      </c>
      <c r="F8" s="26" t="s">
        <v>345</v>
      </c>
      <c r="G8" s="21"/>
    </row>
    <row r="9" spans="1:7" ht="13.5" customHeight="1" x14ac:dyDescent="0.15">
      <c r="A9" s="22"/>
      <c r="B9" s="22"/>
      <c r="C9" s="22" t="s">
        <v>208</v>
      </c>
      <c r="D9" s="24">
        <v>7010</v>
      </c>
      <c r="E9" s="25">
        <v>12060</v>
      </c>
      <c r="F9" s="25">
        <v>6420</v>
      </c>
      <c r="G9" s="21"/>
    </row>
    <row r="10" spans="1:7" ht="13.5" customHeight="1" x14ac:dyDescent="0.15">
      <c r="A10" s="22"/>
      <c r="B10" s="22"/>
      <c r="C10" s="22" t="s">
        <v>226</v>
      </c>
      <c r="D10" s="24">
        <v>4200</v>
      </c>
      <c r="E10" s="25" t="s">
        <v>151</v>
      </c>
      <c r="F10" s="25">
        <v>2030</v>
      </c>
      <c r="G10" s="21"/>
    </row>
    <row r="11" spans="1:7" ht="13.5" customHeight="1" x14ac:dyDescent="0.15">
      <c r="A11" s="22"/>
      <c r="B11" s="22"/>
      <c r="C11" s="204" t="s">
        <v>229</v>
      </c>
      <c r="D11" s="24" t="s">
        <v>151</v>
      </c>
      <c r="E11" s="25" t="s">
        <v>151</v>
      </c>
      <c r="F11" s="25" t="s">
        <v>345</v>
      </c>
      <c r="G11" s="21"/>
    </row>
    <row r="12" spans="1:7" ht="13.5" customHeight="1" x14ac:dyDescent="0.15">
      <c r="A12" s="22"/>
      <c r="B12" s="22"/>
      <c r="C12" s="22" t="s">
        <v>230</v>
      </c>
      <c r="D12" s="177" t="s">
        <v>151</v>
      </c>
      <c r="E12" s="27" t="s">
        <v>151</v>
      </c>
      <c r="F12" s="25" t="s">
        <v>345</v>
      </c>
      <c r="G12" s="21"/>
    </row>
    <row r="13" spans="1:7" ht="13.5" customHeight="1" x14ac:dyDescent="0.15">
      <c r="A13" s="22"/>
      <c r="B13" s="22"/>
      <c r="C13" s="22" t="s">
        <v>319</v>
      </c>
      <c r="D13" s="24">
        <v>1196</v>
      </c>
      <c r="E13" s="25" t="s">
        <v>151</v>
      </c>
      <c r="F13" s="25">
        <v>2470</v>
      </c>
      <c r="G13" s="21"/>
    </row>
    <row r="14" spans="1:7" ht="13.5" customHeight="1" x14ac:dyDescent="0.15">
      <c r="A14" s="22"/>
      <c r="B14" s="22"/>
      <c r="C14" s="22" t="s">
        <v>334</v>
      </c>
      <c r="D14" s="24" t="s">
        <v>151</v>
      </c>
      <c r="E14" s="25" t="s">
        <v>151</v>
      </c>
      <c r="F14" s="25" t="s">
        <v>345</v>
      </c>
      <c r="G14" s="21"/>
    </row>
    <row r="15" spans="1:7" ht="13.5" customHeight="1" x14ac:dyDescent="0.15">
      <c r="A15" s="22"/>
      <c r="B15" s="22"/>
      <c r="C15" s="204" t="s">
        <v>336</v>
      </c>
      <c r="D15" s="24" t="s">
        <v>151</v>
      </c>
      <c r="E15" s="25">
        <v>1800</v>
      </c>
      <c r="F15" s="25" t="s">
        <v>345</v>
      </c>
      <c r="G15" s="21"/>
    </row>
    <row r="16" spans="1:7" ht="13.5" customHeight="1" x14ac:dyDescent="0.15">
      <c r="A16" s="22"/>
      <c r="B16" s="22"/>
      <c r="C16" s="13" t="s">
        <v>322</v>
      </c>
      <c r="D16" s="24" t="s">
        <v>151</v>
      </c>
      <c r="E16" s="25" t="s">
        <v>151</v>
      </c>
      <c r="F16" s="25" t="s">
        <v>345</v>
      </c>
      <c r="G16" s="21"/>
    </row>
    <row r="17" spans="1:7" ht="13.5" customHeight="1" x14ac:dyDescent="0.15">
      <c r="A17" s="22"/>
      <c r="B17" s="22"/>
      <c r="C17" s="13" t="s">
        <v>335</v>
      </c>
      <c r="D17" s="24" t="s">
        <v>151</v>
      </c>
      <c r="E17" s="25" t="s">
        <v>151</v>
      </c>
      <c r="F17" s="25" t="s">
        <v>345</v>
      </c>
      <c r="G17" s="21"/>
    </row>
    <row r="18" spans="1:7" ht="13.5" customHeight="1" x14ac:dyDescent="0.15">
      <c r="A18" s="22"/>
      <c r="B18" s="22"/>
      <c r="C18" s="13" t="s">
        <v>347</v>
      </c>
      <c r="D18" s="24">
        <v>990</v>
      </c>
      <c r="E18" s="25" t="s">
        <v>151</v>
      </c>
      <c r="F18" s="25" t="s">
        <v>345</v>
      </c>
      <c r="G18" s="21"/>
    </row>
    <row r="19" spans="1:7" ht="3" customHeight="1" x14ac:dyDescent="0.15">
      <c r="A19" s="22"/>
      <c r="B19" s="22"/>
      <c r="C19" s="22"/>
      <c r="D19" s="24"/>
      <c r="E19" s="25"/>
      <c r="F19" s="25"/>
      <c r="G19" s="21"/>
    </row>
    <row r="20" spans="1:7" ht="14.25" customHeight="1" x14ac:dyDescent="0.15">
      <c r="A20" s="22"/>
      <c r="B20" s="285" t="s">
        <v>320</v>
      </c>
      <c r="C20" s="286"/>
      <c r="D20" s="24">
        <v>4627</v>
      </c>
      <c r="E20" s="25">
        <v>5128</v>
      </c>
      <c r="F20" s="25">
        <v>2000</v>
      </c>
      <c r="G20" s="21"/>
    </row>
    <row r="21" spans="1:7" ht="3" customHeight="1" x14ac:dyDescent="0.15">
      <c r="A21" s="22"/>
      <c r="B21" s="22"/>
      <c r="C21" s="22"/>
      <c r="D21" s="24"/>
      <c r="E21" s="25"/>
      <c r="F21" s="25"/>
      <c r="G21" s="21"/>
    </row>
    <row r="22" spans="1:7" ht="14.25" customHeight="1" x14ac:dyDescent="0.15">
      <c r="A22" s="22"/>
      <c r="B22" s="22" t="s">
        <v>221</v>
      </c>
      <c r="C22" s="22"/>
      <c r="D22" s="24">
        <v>9110</v>
      </c>
      <c r="E22" s="25">
        <v>9110</v>
      </c>
      <c r="F22" s="25">
        <v>6460</v>
      </c>
      <c r="G22" s="21"/>
    </row>
    <row r="23" spans="1:7" ht="3" customHeight="1" x14ac:dyDescent="0.15">
      <c r="A23" s="22"/>
      <c r="B23" s="22"/>
      <c r="C23" s="22"/>
      <c r="D23" s="24"/>
      <c r="E23" s="25"/>
      <c r="F23" s="25"/>
      <c r="G23" s="21"/>
    </row>
    <row r="24" spans="1:7" ht="14.25" customHeight="1" x14ac:dyDescent="0.15">
      <c r="A24" s="22"/>
      <c r="B24" s="22" t="s">
        <v>222</v>
      </c>
      <c r="C24" s="22"/>
      <c r="D24" s="24">
        <v>404941</v>
      </c>
      <c r="E24" s="25">
        <v>371357</v>
      </c>
      <c r="F24" s="25">
        <v>378213</v>
      </c>
      <c r="G24" s="21"/>
    </row>
    <row r="25" spans="1:7" ht="3" customHeight="1" x14ac:dyDescent="0.15">
      <c r="A25" s="22"/>
      <c r="B25" s="22"/>
      <c r="C25" s="22"/>
      <c r="D25" s="24"/>
      <c r="E25" s="25"/>
      <c r="F25" s="25"/>
      <c r="G25" s="21"/>
    </row>
    <row r="26" spans="1:7" ht="14.25" customHeight="1" x14ac:dyDescent="0.15">
      <c r="A26" s="22"/>
      <c r="B26" s="22" t="s">
        <v>337</v>
      </c>
      <c r="C26" s="22"/>
      <c r="D26" s="24">
        <v>19000</v>
      </c>
      <c r="E26" s="25">
        <v>18450</v>
      </c>
      <c r="F26" s="25">
        <v>17740</v>
      </c>
      <c r="G26" s="21"/>
    </row>
    <row r="27" spans="1:7" ht="3" customHeight="1" x14ac:dyDescent="0.15">
      <c r="A27" s="22"/>
      <c r="B27" s="22"/>
      <c r="C27" s="22"/>
      <c r="D27" s="24"/>
      <c r="E27" s="25"/>
      <c r="F27" s="25"/>
      <c r="G27" s="21"/>
    </row>
    <row r="28" spans="1:7" ht="14.25" customHeight="1" x14ac:dyDescent="0.15">
      <c r="A28" s="22"/>
      <c r="B28" s="28" t="s">
        <v>227</v>
      </c>
      <c r="D28" s="24" t="s">
        <v>151</v>
      </c>
      <c r="E28" s="25" t="s">
        <v>151</v>
      </c>
      <c r="F28" s="25" t="s">
        <v>345</v>
      </c>
      <c r="G28" s="21"/>
    </row>
    <row r="29" spans="1:7" ht="3" customHeight="1" x14ac:dyDescent="0.15">
      <c r="A29" s="22"/>
      <c r="B29" s="22"/>
      <c r="C29" s="22"/>
      <c r="D29" s="24"/>
      <c r="E29" s="25"/>
      <c r="F29" s="25"/>
      <c r="G29" s="21"/>
    </row>
    <row r="30" spans="1:7" ht="14.25" customHeight="1" x14ac:dyDescent="0.15">
      <c r="A30" s="22"/>
      <c r="B30" s="22" t="s">
        <v>47</v>
      </c>
      <c r="C30" s="22"/>
      <c r="D30" s="29">
        <v>64012</v>
      </c>
      <c r="E30" s="30">
        <v>63745</v>
      </c>
      <c r="F30" s="30">
        <v>68140</v>
      </c>
      <c r="G30" s="31"/>
    </row>
    <row r="31" spans="1:7" ht="3.75" customHeight="1" x14ac:dyDescent="0.15">
      <c r="A31" s="32"/>
      <c r="B31" s="32"/>
      <c r="C31" s="32"/>
      <c r="D31" s="136"/>
      <c r="E31" s="33"/>
      <c r="F31" s="33"/>
      <c r="G31" s="31"/>
    </row>
    <row r="32" spans="1:7" ht="11.25" x14ac:dyDescent="0.15">
      <c r="A32" s="13" t="s">
        <v>179</v>
      </c>
    </row>
    <row r="33" spans="6:6" ht="12" customHeight="1" x14ac:dyDescent="0.15">
      <c r="F33" s="203"/>
    </row>
    <row r="34" spans="6:6" ht="12" customHeight="1" x14ac:dyDescent="0.15">
      <c r="F34" s="203"/>
    </row>
  </sheetData>
  <mergeCells count="2">
    <mergeCell ref="A3:C3"/>
    <mergeCell ref="B20:C20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scale="12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U71"/>
  <sheetViews>
    <sheetView zoomScaleNormal="100" workbookViewId="0">
      <selection activeCell="N4" sqref="N4"/>
    </sheetView>
  </sheetViews>
  <sheetFormatPr defaultColWidth="8.85546875" defaultRowHeight="11.25" x14ac:dyDescent="0.15"/>
  <cols>
    <col min="1" max="1" width="4.28515625" style="8" customWidth="1"/>
    <col min="2" max="2" width="12.140625" style="8" customWidth="1"/>
    <col min="3" max="10" width="10" style="8" customWidth="1"/>
    <col min="11" max="11" width="12.28515625" style="8" bestFit="1" customWidth="1"/>
    <col min="12" max="16384" width="8.85546875" style="8"/>
  </cols>
  <sheetData>
    <row r="1" spans="1:21" s="86" customFormat="1" ht="17.25" x14ac:dyDescent="0.2">
      <c r="A1" s="85" t="s">
        <v>210</v>
      </c>
      <c r="E1" s="6"/>
      <c r="F1" s="6"/>
    </row>
    <row r="2" spans="1:21" x14ac:dyDescent="0.15">
      <c r="K2" s="9" t="s">
        <v>212</v>
      </c>
    </row>
    <row r="3" spans="1:21" ht="22.5" customHeight="1" x14ac:dyDescent="0.15">
      <c r="A3" s="235" t="s">
        <v>245</v>
      </c>
      <c r="B3" s="236"/>
      <c r="C3" s="239" t="s">
        <v>157</v>
      </c>
      <c r="D3" s="240"/>
      <c r="E3" s="240"/>
      <c r="F3" s="240"/>
      <c r="G3" s="240"/>
      <c r="H3" s="241"/>
      <c r="I3" s="242" t="s">
        <v>190</v>
      </c>
      <c r="J3" s="243"/>
      <c r="K3" s="244" t="s">
        <v>246</v>
      </c>
    </row>
    <row r="4" spans="1:21" ht="22.5" x14ac:dyDescent="0.15">
      <c r="A4" s="237"/>
      <c r="B4" s="238"/>
      <c r="C4" s="104" t="s">
        <v>0</v>
      </c>
      <c r="D4" s="104" t="s">
        <v>1</v>
      </c>
      <c r="E4" s="104" t="s">
        <v>2</v>
      </c>
      <c r="F4" s="104" t="s">
        <v>103</v>
      </c>
      <c r="G4" s="104" t="s">
        <v>3</v>
      </c>
      <c r="H4" s="124" t="s">
        <v>189</v>
      </c>
      <c r="I4" s="104" t="s">
        <v>4</v>
      </c>
      <c r="J4" s="104" t="s">
        <v>247</v>
      </c>
      <c r="K4" s="245"/>
    </row>
    <row r="5" spans="1:21" ht="12" customHeight="1" x14ac:dyDescent="0.15">
      <c r="B5" s="98" t="s">
        <v>375</v>
      </c>
      <c r="C5" s="70">
        <v>96841.4</v>
      </c>
      <c r="D5" s="66">
        <v>95665.7</v>
      </c>
      <c r="E5" s="66">
        <v>7673.4</v>
      </c>
      <c r="F5" s="66">
        <v>16326.100000000002</v>
      </c>
      <c r="G5" s="66">
        <v>89765.599999999991</v>
      </c>
      <c r="H5" s="66">
        <v>3004.2</v>
      </c>
      <c r="I5" s="66">
        <v>79128.599999999991</v>
      </c>
      <c r="J5" s="66">
        <v>107025.1</v>
      </c>
      <c r="K5" s="125">
        <v>19.3</v>
      </c>
    </row>
    <row r="6" spans="1:21" ht="12" customHeight="1" x14ac:dyDescent="0.15">
      <c r="B6" s="98" t="s">
        <v>339</v>
      </c>
      <c r="C6" s="70">
        <v>95374.299999999988</v>
      </c>
      <c r="D6" s="66">
        <v>94378.9</v>
      </c>
      <c r="E6" s="66">
        <v>7279.5999999999985</v>
      </c>
      <c r="F6" s="66">
        <v>17103.099999999999</v>
      </c>
      <c r="G6" s="66">
        <v>89495.299999999988</v>
      </c>
      <c r="H6" s="66">
        <v>2817.3</v>
      </c>
      <c r="I6" s="66">
        <v>79253.100000000006</v>
      </c>
      <c r="J6" s="66">
        <v>106024.4</v>
      </c>
      <c r="K6" s="125">
        <v>19.3</v>
      </c>
    </row>
    <row r="7" spans="1:21" ht="12" customHeight="1" x14ac:dyDescent="0.15">
      <c r="B7" s="98" t="s">
        <v>356</v>
      </c>
      <c r="C7" s="70">
        <v>93662</v>
      </c>
      <c r="D7" s="66">
        <v>92847</v>
      </c>
      <c r="E7" s="66">
        <v>6780</v>
      </c>
      <c r="F7" s="66">
        <v>18034</v>
      </c>
      <c r="G7" s="66">
        <v>88173</v>
      </c>
      <c r="H7" s="66">
        <v>2518</v>
      </c>
      <c r="I7" s="66">
        <v>78999</v>
      </c>
      <c r="J7" s="66">
        <v>104392</v>
      </c>
      <c r="K7" s="125">
        <v>19</v>
      </c>
    </row>
    <row r="8" spans="1:21" ht="12" customHeight="1" x14ac:dyDescent="0.15">
      <c r="B8" s="98" t="s">
        <v>357</v>
      </c>
      <c r="C8" s="70">
        <v>81222.583333333328</v>
      </c>
      <c r="D8" s="66">
        <v>81099.25</v>
      </c>
      <c r="E8" s="66">
        <v>5407.5</v>
      </c>
      <c r="F8" s="66">
        <v>18384</v>
      </c>
      <c r="G8" s="66">
        <v>79580.833333333328</v>
      </c>
      <c r="H8" s="66">
        <v>2077.4166666666665</v>
      </c>
      <c r="I8" s="66">
        <v>78430.75</v>
      </c>
      <c r="J8" s="66">
        <v>102499.08333333334</v>
      </c>
      <c r="K8" s="125">
        <v>18.8</v>
      </c>
    </row>
    <row r="9" spans="1:21" ht="12" customHeight="1" x14ac:dyDescent="0.15">
      <c r="B9" s="98" t="s">
        <v>376</v>
      </c>
      <c r="C9" s="70">
        <v>89913</v>
      </c>
      <c r="D9" s="66">
        <v>89646</v>
      </c>
      <c r="E9" s="66">
        <v>5894</v>
      </c>
      <c r="F9" s="66">
        <v>19063</v>
      </c>
      <c r="G9" s="66">
        <v>84428</v>
      </c>
      <c r="H9" s="66">
        <v>2139</v>
      </c>
      <c r="I9" s="66">
        <v>78005</v>
      </c>
      <c r="J9" s="66">
        <v>100731</v>
      </c>
      <c r="K9" s="125">
        <v>18.399999999999999</v>
      </c>
      <c r="M9" s="128"/>
      <c r="N9" s="128"/>
      <c r="O9" s="128"/>
      <c r="P9" s="128"/>
      <c r="Q9" s="128"/>
      <c r="R9" s="128"/>
      <c r="S9" s="128"/>
      <c r="T9" s="128"/>
    </row>
    <row r="10" spans="1:21" ht="3.75" customHeight="1" x14ac:dyDescent="0.15">
      <c r="B10" s="126"/>
      <c r="C10" s="70"/>
      <c r="D10" s="66"/>
      <c r="E10" s="66"/>
      <c r="F10" s="66"/>
      <c r="G10" s="66"/>
      <c r="H10" s="66"/>
      <c r="I10" s="66"/>
      <c r="J10" s="66"/>
      <c r="K10" s="66"/>
    </row>
    <row r="11" spans="1:21" ht="12" customHeight="1" x14ac:dyDescent="0.15">
      <c r="B11" s="55" t="s">
        <v>5</v>
      </c>
      <c r="C11" s="139">
        <v>23183</v>
      </c>
      <c r="D11" s="140">
        <v>23897</v>
      </c>
      <c r="E11" s="140">
        <v>1614</v>
      </c>
      <c r="F11" s="140">
        <v>5067</v>
      </c>
      <c r="G11" s="140">
        <v>22790</v>
      </c>
      <c r="H11" s="140">
        <v>363</v>
      </c>
      <c r="I11" s="140">
        <v>20168</v>
      </c>
      <c r="J11" s="140">
        <v>25969</v>
      </c>
      <c r="K11" s="141">
        <v>25</v>
      </c>
      <c r="L11" s="127"/>
      <c r="M11" s="66"/>
      <c r="N11" s="66"/>
      <c r="O11" s="66"/>
      <c r="P11" s="66"/>
      <c r="Q11" s="66"/>
      <c r="R11" s="66"/>
      <c r="S11" s="66"/>
      <c r="T11" s="125"/>
      <c r="U11" s="55"/>
    </row>
    <row r="12" spans="1:21" ht="12" customHeight="1" x14ac:dyDescent="0.15">
      <c r="B12" s="55" t="s">
        <v>6</v>
      </c>
      <c r="C12" s="139">
        <v>7363</v>
      </c>
      <c r="D12" s="140">
        <v>7402</v>
      </c>
      <c r="E12" s="140">
        <v>601</v>
      </c>
      <c r="F12" s="140">
        <v>1461</v>
      </c>
      <c r="G12" s="140">
        <v>6974</v>
      </c>
      <c r="H12" s="140">
        <v>182</v>
      </c>
      <c r="I12" s="140">
        <v>6159</v>
      </c>
      <c r="J12" s="140">
        <v>8317</v>
      </c>
      <c r="K12" s="141">
        <v>11.6</v>
      </c>
      <c r="L12" s="127"/>
      <c r="M12" s="66"/>
      <c r="N12" s="66"/>
      <c r="O12" s="66"/>
      <c r="P12" s="66"/>
      <c r="Q12" s="66"/>
      <c r="R12" s="66"/>
      <c r="S12" s="66"/>
      <c r="T12" s="125"/>
      <c r="U12" s="55"/>
    </row>
    <row r="13" spans="1:21" ht="12" customHeight="1" x14ac:dyDescent="0.15">
      <c r="B13" s="55" t="s">
        <v>7</v>
      </c>
      <c r="C13" s="139">
        <v>7784</v>
      </c>
      <c r="D13" s="140">
        <v>7631</v>
      </c>
      <c r="E13" s="140">
        <v>448</v>
      </c>
      <c r="F13" s="140">
        <v>1591</v>
      </c>
      <c r="G13" s="140">
        <v>6926</v>
      </c>
      <c r="H13" s="140">
        <v>194</v>
      </c>
      <c r="I13" s="140">
        <v>6834</v>
      </c>
      <c r="J13" s="140">
        <v>8846</v>
      </c>
      <c r="K13" s="141">
        <v>12.3</v>
      </c>
      <c r="L13" s="127"/>
      <c r="M13" s="66"/>
      <c r="N13" s="66"/>
      <c r="O13" s="66"/>
      <c r="P13" s="66"/>
      <c r="Q13" s="66"/>
      <c r="R13" s="66"/>
      <c r="S13" s="66"/>
      <c r="T13" s="125"/>
      <c r="U13" s="55"/>
    </row>
    <row r="14" spans="1:21" ht="12" customHeight="1" x14ac:dyDescent="0.15">
      <c r="B14" s="55" t="s">
        <v>8</v>
      </c>
      <c r="C14" s="139">
        <v>1057</v>
      </c>
      <c r="D14" s="140">
        <v>818</v>
      </c>
      <c r="E14" s="140">
        <v>37</v>
      </c>
      <c r="F14" s="140">
        <v>262</v>
      </c>
      <c r="G14" s="140">
        <v>1108</v>
      </c>
      <c r="H14" s="140">
        <v>17</v>
      </c>
      <c r="I14" s="140">
        <v>1026</v>
      </c>
      <c r="J14" s="140">
        <v>1239</v>
      </c>
      <c r="K14" s="141">
        <v>4.7</v>
      </c>
      <c r="L14" s="127"/>
      <c r="M14" s="66"/>
      <c r="N14" s="66"/>
      <c r="O14" s="66"/>
      <c r="P14" s="66"/>
      <c r="Q14" s="66"/>
      <c r="R14" s="66"/>
      <c r="S14" s="66"/>
      <c r="T14" s="125"/>
      <c r="U14" s="55"/>
    </row>
    <row r="15" spans="1:21" ht="12" customHeight="1" x14ac:dyDescent="0.15">
      <c r="B15" s="55" t="s">
        <v>9</v>
      </c>
      <c r="C15" s="139">
        <v>7461</v>
      </c>
      <c r="D15" s="140">
        <v>7211</v>
      </c>
      <c r="E15" s="140">
        <v>321</v>
      </c>
      <c r="F15" s="140">
        <v>1946</v>
      </c>
      <c r="G15" s="140">
        <v>6884</v>
      </c>
      <c r="H15" s="140">
        <v>147</v>
      </c>
      <c r="I15" s="140">
        <v>6813</v>
      </c>
      <c r="J15" s="140">
        <v>8437</v>
      </c>
      <c r="K15" s="141">
        <v>14.8</v>
      </c>
      <c r="L15" s="127"/>
      <c r="M15" s="66"/>
      <c r="N15" s="66"/>
      <c r="O15" s="66"/>
      <c r="P15" s="66"/>
      <c r="Q15" s="66"/>
      <c r="R15" s="66"/>
      <c r="S15" s="66"/>
      <c r="T15" s="125"/>
      <c r="U15" s="55"/>
    </row>
    <row r="16" spans="1:21" ht="12" customHeight="1" x14ac:dyDescent="0.15">
      <c r="B16" s="55" t="s">
        <v>10</v>
      </c>
      <c r="C16" s="139">
        <v>1143</v>
      </c>
      <c r="D16" s="140">
        <v>911</v>
      </c>
      <c r="E16" s="140">
        <v>57</v>
      </c>
      <c r="F16" s="140">
        <v>242</v>
      </c>
      <c r="G16" s="140">
        <v>1195</v>
      </c>
      <c r="H16" s="140">
        <v>17</v>
      </c>
      <c r="I16" s="140">
        <v>1131</v>
      </c>
      <c r="J16" s="140">
        <v>1400</v>
      </c>
      <c r="K16" s="141">
        <v>5.7</v>
      </c>
      <c r="L16" s="127"/>
      <c r="M16" s="66"/>
      <c r="N16" s="66"/>
      <c r="O16" s="66"/>
      <c r="P16" s="66"/>
      <c r="Q16" s="66"/>
      <c r="R16" s="66"/>
      <c r="S16" s="66"/>
      <c r="T16" s="125"/>
      <c r="U16" s="55"/>
    </row>
    <row r="17" spans="1:21" ht="12" customHeight="1" x14ac:dyDescent="0.15">
      <c r="B17" s="55" t="s">
        <v>11</v>
      </c>
      <c r="C17" s="139">
        <v>712</v>
      </c>
      <c r="D17" s="140">
        <v>552</v>
      </c>
      <c r="E17" s="140">
        <v>17</v>
      </c>
      <c r="F17" s="140">
        <v>204</v>
      </c>
      <c r="G17" s="140">
        <v>730</v>
      </c>
      <c r="H17" s="140">
        <v>13</v>
      </c>
      <c r="I17" s="140">
        <v>726</v>
      </c>
      <c r="J17" s="140">
        <v>888</v>
      </c>
      <c r="K17" s="141">
        <v>5.6</v>
      </c>
      <c r="L17" s="127"/>
      <c r="M17" s="66"/>
      <c r="N17" s="66"/>
      <c r="O17" s="66"/>
      <c r="P17" s="66"/>
      <c r="Q17" s="66"/>
      <c r="R17" s="66"/>
      <c r="S17" s="66"/>
      <c r="T17" s="125"/>
      <c r="U17" s="55"/>
    </row>
    <row r="18" spans="1:21" ht="12" customHeight="1" x14ac:dyDescent="0.15">
      <c r="B18" s="55" t="s">
        <v>12</v>
      </c>
      <c r="C18" s="139">
        <v>263</v>
      </c>
      <c r="D18" s="140">
        <v>213</v>
      </c>
      <c r="E18" s="140">
        <v>10</v>
      </c>
      <c r="F18" s="140">
        <v>81</v>
      </c>
      <c r="G18" s="140">
        <v>270</v>
      </c>
      <c r="H18" s="140">
        <v>5</v>
      </c>
      <c r="I18" s="140">
        <v>280</v>
      </c>
      <c r="J18" s="140">
        <v>326</v>
      </c>
      <c r="K18" s="141">
        <v>3.2</v>
      </c>
      <c r="L18" s="127"/>
      <c r="M18" s="66"/>
      <c r="N18" s="66"/>
      <c r="O18" s="66"/>
      <c r="P18" s="66"/>
      <c r="Q18" s="66"/>
      <c r="R18" s="66"/>
      <c r="S18" s="66"/>
      <c r="T18" s="125"/>
      <c r="U18" s="55"/>
    </row>
    <row r="19" spans="1:21" ht="12" customHeight="1" x14ac:dyDescent="0.15">
      <c r="B19" s="55" t="s">
        <v>13</v>
      </c>
      <c r="C19" s="139">
        <v>976</v>
      </c>
      <c r="D19" s="140">
        <v>726</v>
      </c>
      <c r="E19" s="140">
        <v>28</v>
      </c>
      <c r="F19" s="140">
        <v>254</v>
      </c>
      <c r="G19" s="140">
        <v>1001</v>
      </c>
      <c r="H19" s="140">
        <v>14</v>
      </c>
      <c r="I19" s="140">
        <v>965</v>
      </c>
      <c r="J19" s="140">
        <v>1172</v>
      </c>
      <c r="K19" s="141">
        <v>9.1999999999999993</v>
      </c>
      <c r="L19" s="127"/>
      <c r="M19" s="66"/>
      <c r="N19" s="66"/>
      <c r="O19" s="66"/>
      <c r="P19" s="66"/>
      <c r="Q19" s="66"/>
      <c r="R19" s="66"/>
      <c r="S19" s="66"/>
      <c r="T19" s="125"/>
      <c r="U19" s="55"/>
    </row>
    <row r="20" spans="1:21" ht="3.75" customHeight="1" x14ac:dyDescent="0.15">
      <c r="B20" s="55"/>
      <c r="C20" s="139"/>
      <c r="D20" s="140"/>
      <c r="E20" s="140"/>
      <c r="F20" s="140"/>
      <c r="G20" s="140"/>
      <c r="H20" s="140"/>
      <c r="I20" s="140"/>
      <c r="J20" s="140"/>
      <c r="K20" s="141"/>
      <c r="U20" s="55"/>
    </row>
    <row r="21" spans="1:21" ht="12" customHeight="1" x14ac:dyDescent="0.15">
      <c r="A21" s="8">
        <v>100</v>
      </c>
      <c r="B21" s="55" t="s">
        <v>14</v>
      </c>
      <c r="C21" s="197">
        <v>39971</v>
      </c>
      <c r="D21" s="140">
        <v>40285</v>
      </c>
      <c r="E21" s="140">
        <v>2761</v>
      </c>
      <c r="F21" s="140">
        <v>7955</v>
      </c>
      <c r="G21" s="140">
        <v>36550</v>
      </c>
      <c r="H21" s="140">
        <v>1187</v>
      </c>
      <c r="I21" s="140">
        <v>33903</v>
      </c>
      <c r="J21" s="140">
        <v>44137</v>
      </c>
      <c r="K21" s="141">
        <v>28.9</v>
      </c>
      <c r="L21" s="128"/>
      <c r="M21" s="128"/>
      <c r="N21" s="128"/>
      <c r="O21" s="128"/>
      <c r="P21" s="128"/>
      <c r="Q21" s="128"/>
      <c r="R21" s="128"/>
      <c r="S21" s="128"/>
      <c r="T21" s="128"/>
    </row>
    <row r="22" spans="1:21" ht="12" customHeight="1" x14ac:dyDescent="0.15">
      <c r="A22" s="8">
        <v>101</v>
      </c>
      <c r="B22" s="8" t="s">
        <v>15</v>
      </c>
      <c r="C22" s="70">
        <v>2320</v>
      </c>
      <c r="D22" s="66">
        <v>2388</v>
      </c>
      <c r="E22" s="66">
        <v>142</v>
      </c>
      <c r="F22" s="66">
        <v>444</v>
      </c>
      <c r="G22" s="66">
        <v>2167</v>
      </c>
      <c r="H22" s="66">
        <v>77</v>
      </c>
      <c r="I22" s="66">
        <v>1998</v>
      </c>
      <c r="J22" s="66">
        <v>2610</v>
      </c>
      <c r="K22" s="198">
        <v>12.2</v>
      </c>
      <c r="L22" s="128"/>
      <c r="M22" s="128"/>
      <c r="N22" s="128"/>
      <c r="O22" s="128"/>
      <c r="P22" s="128"/>
      <c r="Q22" s="128"/>
      <c r="R22" s="128"/>
      <c r="S22" s="128"/>
    </row>
    <row r="23" spans="1:21" ht="12" customHeight="1" x14ac:dyDescent="0.15">
      <c r="A23" s="8">
        <v>102</v>
      </c>
      <c r="B23" s="8" t="s">
        <v>358</v>
      </c>
      <c r="C23" s="70">
        <v>2640</v>
      </c>
      <c r="D23" s="66">
        <v>2684</v>
      </c>
      <c r="E23" s="66">
        <v>171</v>
      </c>
      <c r="F23" s="66">
        <v>480</v>
      </c>
      <c r="G23" s="66">
        <v>2511</v>
      </c>
      <c r="H23" s="66">
        <v>64</v>
      </c>
      <c r="I23" s="66">
        <v>2320</v>
      </c>
      <c r="J23" s="66">
        <v>2970</v>
      </c>
      <c r="K23" s="198">
        <v>21.7</v>
      </c>
      <c r="L23" s="128"/>
      <c r="M23" s="128"/>
      <c r="N23" s="128"/>
      <c r="O23" s="128"/>
      <c r="P23" s="128"/>
      <c r="Q23" s="128"/>
      <c r="R23" s="128"/>
      <c r="S23" s="128"/>
    </row>
    <row r="24" spans="1:21" ht="12" customHeight="1" x14ac:dyDescent="0.15">
      <c r="A24" s="8">
        <v>105</v>
      </c>
      <c r="B24" s="8" t="s">
        <v>17</v>
      </c>
      <c r="C24" s="70">
        <v>6277</v>
      </c>
      <c r="D24" s="66">
        <v>6355</v>
      </c>
      <c r="E24" s="66">
        <v>395</v>
      </c>
      <c r="F24" s="66">
        <v>1108</v>
      </c>
      <c r="G24" s="66">
        <v>5641</v>
      </c>
      <c r="H24" s="66">
        <v>150</v>
      </c>
      <c r="I24" s="66">
        <v>5509</v>
      </c>
      <c r="J24" s="66">
        <v>6890</v>
      </c>
      <c r="K24" s="198">
        <v>63.1</v>
      </c>
      <c r="L24" s="128"/>
      <c r="M24" s="128"/>
      <c r="N24" s="128"/>
      <c r="O24" s="128"/>
      <c r="P24" s="128"/>
      <c r="Q24" s="128"/>
      <c r="R24" s="128"/>
      <c r="S24" s="128"/>
    </row>
    <row r="25" spans="1:21" ht="12" customHeight="1" x14ac:dyDescent="0.15">
      <c r="A25" s="8">
        <v>106</v>
      </c>
      <c r="B25" s="8" t="s">
        <v>18</v>
      </c>
      <c r="C25" s="70">
        <v>7000</v>
      </c>
      <c r="D25" s="66">
        <v>6903</v>
      </c>
      <c r="E25" s="66">
        <v>460</v>
      </c>
      <c r="F25" s="66">
        <v>1502</v>
      </c>
      <c r="G25" s="66">
        <v>6324</v>
      </c>
      <c r="H25" s="66">
        <v>224</v>
      </c>
      <c r="I25" s="66">
        <v>5730</v>
      </c>
      <c r="J25" s="66">
        <v>7530</v>
      </c>
      <c r="K25" s="198">
        <v>79.3</v>
      </c>
      <c r="L25" s="128"/>
      <c r="M25" s="128"/>
      <c r="N25" s="128"/>
      <c r="O25" s="128"/>
      <c r="P25" s="128"/>
      <c r="Q25" s="128"/>
      <c r="R25" s="128"/>
      <c r="S25" s="128"/>
    </row>
    <row r="26" spans="1:21" ht="12" customHeight="1" x14ac:dyDescent="0.15">
      <c r="A26" s="8">
        <v>107</v>
      </c>
      <c r="B26" s="8" t="s">
        <v>81</v>
      </c>
      <c r="C26" s="70">
        <v>4134</v>
      </c>
      <c r="D26" s="66">
        <v>4167</v>
      </c>
      <c r="E26" s="66">
        <v>264</v>
      </c>
      <c r="F26" s="66">
        <v>875</v>
      </c>
      <c r="G26" s="66">
        <v>3836</v>
      </c>
      <c r="H26" s="66">
        <v>122</v>
      </c>
      <c r="I26" s="66">
        <v>3446</v>
      </c>
      <c r="J26" s="66">
        <v>4557</v>
      </c>
      <c r="K26" s="198">
        <v>28.7</v>
      </c>
      <c r="L26" s="128"/>
      <c r="M26" s="128"/>
      <c r="N26" s="128"/>
      <c r="O26" s="128"/>
      <c r="P26" s="128"/>
      <c r="Q26" s="128"/>
      <c r="R26" s="128"/>
      <c r="S26" s="128"/>
    </row>
    <row r="27" spans="1:21" ht="12" customHeight="1" x14ac:dyDescent="0.15">
      <c r="A27" s="8">
        <v>108</v>
      </c>
      <c r="B27" s="8" t="s">
        <v>19</v>
      </c>
      <c r="C27" s="70">
        <v>4982</v>
      </c>
      <c r="D27" s="66">
        <v>5078</v>
      </c>
      <c r="E27" s="66">
        <v>404</v>
      </c>
      <c r="F27" s="66">
        <v>919</v>
      </c>
      <c r="G27" s="66">
        <v>4499</v>
      </c>
      <c r="H27" s="66">
        <v>150</v>
      </c>
      <c r="I27" s="66">
        <v>4179</v>
      </c>
      <c r="J27" s="66">
        <v>5545</v>
      </c>
      <c r="K27" s="198">
        <v>25.7</v>
      </c>
      <c r="L27" s="128"/>
      <c r="M27" s="128"/>
      <c r="N27" s="128"/>
      <c r="O27" s="128"/>
      <c r="P27" s="128"/>
      <c r="Q27" s="128"/>
      <c r="R27" s="128"/>
      <c r="S27" s="128"/>
    </row>
    <row r="28" spans="1:21" ht="12" customHeight="1" x14ac:dyDescent="0.15">
      <c r="A28" s="8">
        <v>109</v>
      </c>
      <c r="B28" s="8" t="s">
        <v>20</v>
      </c>
      <c r="C28" s="70">
        <v>3411</v>
      </c>
      <c r="D28" s="66">
        <v>3436</v>
      </c>
      <c r="E28" s="66">
        <v>248</v>
      </c>
      <c r="F28" s="66">
        <v>779</v>
      </c>
      <c r="G28" s="66">
        <v>3118</v>
      </c>
      <c r="H28" s="66">
        <v>120</v>
      </c>
      <c r="I28" s="66">
        <v>2897</v>
      </c>
      <c r="J28" s="66">
        <v>3853</v>
      </c>
      <c r="K28" s="198">
        <v>18.3</v>
      </c>
      <c r="L28" s="128"/>
      <c r="M28" s="128"/>
      <c r="N28" s="128"/>
      <c r="O28" s="128"/>
      <c r="P28" s="128"/>
      <c r="Q28" s="128"/>
      <c r="R28" s="128"/>
      <c r="S28" s="128"/>
    </row>
    <row r="29" spans="1:21" ht="12" customHeight="1" x14ac:dyDescent="0.15">
      <c r="A29" s="8">
        <v>110</v>
      </c>
      <c r="B29" s="8" t="s">
        <v>21</v>
      </c>
      <c r="C29" s="70">
        <v>4819</v>
      </c>
      <c r="D29" s="66">
        <v>4872</v>
      </c>
      <c r="E29" s="66">
        <v>220</v>
      </c>
      <c r="F29" s="66">
        <v>1037</v>
      </c>
      <c r="G29" s="66">
        <v>4485</v>
      </c>
      <c r="H29" s="66">
        <v>116</v>
      </c>
      <c r="I29" s="66">
        <v>4318</v>
      </c>
      <c r="J29" s="66">
        <v>5304</v>
      </c>
      <c r="K29" s="198">
        <v>35.9</v>
      </c>
      <c r="L29" s="128"/>
      <c r="M29" s="128"/>
      <c r="N29" s="128"/>
      <c r="O29" s="128"/>
      <c r="P29" s="128"/>
      <c r="Q29" s="128"/>
      <c r="R29" s="128"/>
      <c r="S29" s="128"/>
    </row>
    <row r="30" spans="1:21" ht="12" customHeight="1" x14ac:dyDescent="0.15">
      <c r="A30" s="8">
        <v>111</v>
      </c>
      <c r="B30" s="8" t="s">
        <v>22</v>
      </c>
      <c r="C30" s="70">
        <v>4388</v>
      </c>
      <c r="D30" s="66">
        <v>4402</v>
      </c>
      <c r="E30" s="66">
        <v>457</v>
      </c>
      <c r="F30" s="66">
        <v>811</v>
      </c>
      <c r="G30" s="66">
        <v>3969</v>
      </c>
      <c r="H30" s="113">
        <v>164</v>
      </c>
      <c r="I30" s="66">
        <v>3506</v>
      </c>
      <c r="J30" s="66">
        <v>4878</v>
      </c>
      <c r="K30" s="198">
        <v>20.399999999999999</v>
      </c>
      <c r="L30" s="128"/>
      <c r="M30" s="128"/>
      <c r="N30" s="128"/>
      <c r="O30" s="128"/>
      <c r="P30" s="128"/>
      <c r="Q30" s="128"/>
      <c r="R30" s="128"/>
      <c r="S30" s="128"/>
    </row>
    <row r="31" spans="1:21" ht="12" customHeight="1" x14ac:dyDescent="0.15">
      <c r="A31" s="8">
        <v>201</v>
      </c>
      <c r="B31" s="8" t="s">
        <v>23</v>
      </c>
      <c r="C31" s="129">
        <v>7319</v>
      </c>
      <c r="D31" s="113">
        <v>7114</v>
      </c>
      <c r="E31" s="113">
        <v>314</v>
      </c>
      <c r="F31" s="113">
        <v>1899</v>
      </c>
      <c r="G31" s="113">
        <v>6723</v>
      </c>
      <c r="H31" s="113">
        <v>144</v>
      </c>
      <c r="I31" s="113">
        <v>6660</v>
      </c>
      <c r="J31" s="113">
        <v>8262</v>
      </c>
      <c r="K31" s="125">
        <v>15.6</v>
      </c>
      <c r="L31" s="128"/>
      <c r="M31" s="128"/>
      <c r="N31" s="128"/>
      <c r="O31" s="128"/>
      <c r="P31" s="128"/>
      <c r="Q31" s="128"/>
      <c r="R31" s="128"/>
      <c r="S31" s="128"/>
    </row>
    <row r="32" spans="1:21" ht="12" customHeight="1" x14ac:dyDescent="0.15">
      <c r="A32" s="8">
        <v>202</v>
      </c>
      <c r="B32" s="8" t="s">
        <v>24</v>
      </c>
      <c r="C32" s="129">
        <v>15649</v>
      </c>
      <c r="D32" s="113">
        <v>16153</v>
      </c>
      <c r="E32" s="113">
        <v>1056</v>
      </c>
      <c r="F32" s="113">
        <v>3643</v>
      </c>
      <c r="G32" s="113">
        <v>15598</v>
      </c>
      <c r="H32" s="113">
        <v>139</v>
      </c>
      <c r="I32" s="113">
        <v>13701</v>
      </c>
      <c r="J32" s="113">
        <v>17487</v>
      </c>
      <c r="K32" s="125">
        <v>38</v>
      </c>
      <c r="L32" s="128"/>
      <c r="M32" s="128"/>
      <c r="N32" s="128"/>
      <c r="O32" s="128"/>
      <c r="P32" s="128"/>
      <c r="Q32" s="128"/>
      <c r="R32" s="128"/>
      <c r="S32" s="128"/>
    </row>
    <row r="33" spans="1:19" ht="12" customHeight="1" x14ac:dyDescent="0.15">
      <c r="A33" s="8">
        <v>203</v>
      </c>
      <c r="B33" s="8" t="s">
        <v>25</v>
      </c>
      <c r="C33" s="129">
        <v>4481</v>
      </c>
      <c r="D33" s="113">
        <v>4614</v>
      </c>
      <c r="E33" s="113">
        <v>272</v>
      </c>
      <c r="F33" s="113">
        <v>811</v>
      </c>
      <c r="G33" s="113">
        <v>3556</v>
      </c>
      <c r="H33" s="113">
        <v>123</v>
      </c>
      <c r="I33" s="113">
        <v>3900</v>
      </c>
      <c r="J33" s="113">
        <v>5113</v>
      </c>
      <c r="K33" s="125">
        <v>16.8</v>
      </c>
      <c r="L33" s="128"/>
      <c r="M33" s="128"/>
      <c r="N33" s="128"/>
      <c r="O33" s="128"/>
      <c r="P33" s="128"/>
      <c r="Q33" s="128"/>
      <c r="R33" s="128"/>
      <c r="S33" s="128"/>
    </row>
    <row r="34" spans="1:19" ht="12" customHeight="1" x14ac:dyDescent="0.15">
      <c r="A34" s="8">
        <v>204</v>
      </c>
      <c r="B34" s="8" t="s">
        <v>26</v>
      </c>
      <c r="C34" s="129">
        <v>6948</v>
      </c>
      <c r="D34" s="113">
        <v>7141</v>
      </c>
      <c r="E34" s="113">
        <v>525</v>
      </c>
      <c r="F34" s="113">
        <v>1278</v>
      </c>
      <c r="G34" s="113">
        <v>6619</v>
      </c>
      <c r="H34" s="113">
        <v>209</v>
      </c>
      <c r="I34" s="113">
        <v>5929</v>
      </c>
      <c r="J34" s="113">
        <v>7806</v>
      </c>
      <c r="K34" s="125">
        <v>16.100000000000001</v>
      </c>
    </row>
    <row r="35" spans="1:19" ht="12" customHeight="1" x14ac:dyDescent="0.15">
      <c r="A35" s="8">
        <v>205</v>
      </c>
      <c r="B35" s="8" t="s">
        <v>27</v>
      </c>
      <c r="C35" s="129">
        <v>393</v>
      </c>
      <c r="D35" s="113">
        <v>339</v>
      </c>
      <c r="E35" s="113">
        <v>14</v>
      </c>
      <c r="F35" s="113">
        <v>109</v>
      </c>
      <c r="G35" s="113">
        <v>417</v>
      </c>
      <c r="H35" s="113">
        <v>4</v>
      </c>
      <c r="I35" s="113">
        <v>409</v>
      </c>
      <c r="J35" s="113">
        <v>488</v>
      </c>
      <c r="K35" s="125">
        <v>11.8</v>
      </c>
    </row>
    <row r="36" spans="1:19" ht="12" customHeight="1" x14ac:dyDescent="0.15">
      <c r="A36" s="8">
        <v>206</v>
      </c>
      <c r="B36" s="8" t="s">
        <v>28</v>
      </c>
      <c r="C36" s="129">
        <v>586</v>
      </c>
      <c r="D36" s="113">
        <v>603</v>
      </c>
      <c r="E36" s="113">
        <v>33</v>
      </c>
      <c r="F36" s="113">
        <v>146</v>
      </c>
      <c r="G36" s="113">
        <v>573</v>
      </c>
      <c r="H36" s="113">
        <v>15</v>
      </c>
      <c r="I36" s="113">
        <v>538</v>
      </c>
      <c r="J36" s="113">
        <v>676</v>
      </c>
      <c r="K36" s="125">
        <v>7.2</v>
      </c>
    </row>
    <row r="37" spans="1:19" ht="12" customHeight="1" x14ac:dyDescent="0.15">
      <c r="A37" s="8">
        <v>207</v>
      </c>
      <c r="B37" s="8" t="s">
        <v>29</v>
      </c>
      <c r="C37" s="129">
        <v>3129</v>
      </c>
      <c r="D37" s="113">
        <v>3135</v>
      </c>
      <c r="E37" s="113">
        <v>265</v>
      </c>
      <c r="F37" s="113">
        <v>560</v>
      </c>
      <c r="G37" s="113">
        <v>2663</v>
      </c>
      <c r="H37" s="113">
        <v>82</v>
      </c>
      <c r="I37" s="113">
        <v>2504</v>
      </c>
      <c r="J37" s="113">
        <v>3417</v>
      </c>
      <c r="K37" s="125">
        <v>17.2</v>
      </c>
    </row>
    <row r="38" spans="1:19" ht="12" customHeight="1" x14ac:dyDescent="0.15">
      <c r="A38" s="8">
        <v>208</v>
      </c>
      <c r="B38" s="8" t="s">
        <v>30</v>
      </c>
      <c r="C38" s="129">
        <v>221</v>
      </c>
      <c r="D38" s="113">
        <v>171</v>
      </c>
      <c r="E38" s="113">
        <v>16</v>
      </c>
      <c r="F38" s="113">
        <v>34</v>
      </c>
      <c r="G38" s="113">
        <v>206</v>
      </c>
      <c r="H38" s="113">
        <v>5</v>
      </c>
      <c r="I38" s="113">
        <v>203</v>
      </c>
      <c r="J38" s="113">
        <v>261</v>
      </c>
      <c r="K38" s="125">
        <v>9.1999999999999993</v>
      </c>
    </row>
    <row r="39" spans="1:19" ht="12" customHeight="1" x14ac:dyDescent="0.15">
      <c r="A39" s="8">
        <v>209</v>
      </c>
      <c r="B39" s="8" t="s">
        <v>31</v>
      </c>
      <c r="C39" s="129">
        <v>425</v>
      </c>
      <c r="D39" s="113">
        <v>383</v>
      </c>
      <c r="E39" s="113">
        <v>12</v>
      </c>
      <c r="F39" s="113">
        <v>130</v>
      </c>
      <c r="G39" s="113">
        <v>425</v>
      </c>
      <c r="H39" s="113">
        <v>8</v>
      </c>
      <c r="I39" s="113">
        <v>425</v>
      </c>
      <c r="J39" s="113">
        <v>519</v>
      </c>
      <c r="K39" s="125">
        <v>6.7</v>
      </c>
    </row>
    <row r="40" spans="1:19" ht="12" customHeight="1" x14ac:dyDescent="0.15">
      <c r="A40" s="8">
        <v>210</v>
      </c>
      <c r="B40" s="8" t="s">
        <v>32</v>
      </c>
      <c r="C40" s="129">
        <v>1887</v>
      </c>
      <c r="D40" s="113">
        <v>1693</v>
      </c>
      <c r="E40" s="113">
        <v>87</v>
      </c>
      <c r="F40" s="113">
        <v>440</v>
      </c>
      <c r="G40" s="113">
        <v>1993</v>
      </c>
      <c r="H40" s="113">
        <v>39</v>
      </c>
      <c r="I40" s="113">
        <v>1689</v>
      </c>
      <c r="J40" s="113">
        <v>2109</v>
      </c>
      <c r="K40" s="125">
        <v>8.1</v>
      </c>
    </row>
    <row r="41" spans="1:19" ht="12" customHeight="1" x14ac:dyDescent="0.15">
      <c r="A41" s="8">
        <v>212</v>
      </c>
      <c r="B41" s="8" t="s">
        <v>33</v>
      </c>
      <c r="C41" s="129">
        <v>253</v>
      </c>
      <c r="D41" s="113">
        <v>227</v>
      </c>
      <c r="E41" s="113">
        <v>11</v>
      </c>
      <c r="F41" s="113">
        <v>53</v>
      </c>
      <c r="G41" s="113">
        <v>295</v>
      </c>
      <c r="H41" s="48">
        <v>2</v>
      </c>
      <c r="I41" s="113">
        <v>259</v>
      </c>
      <c r="J41" s="113">
        <v>301</v>
      </c>
      <c r="K41" s="125">
        <v>6.6</v>
      </c>
    </row>
    <row r="42" spans="1:19" ht="12" customHeight="1" x14ac:dyDescent="0.15">
      <c r="A42" s="8">
        <v>213</v>
      </c>
      <c r="B42" s="8" t="s">
        <v>34</v>
      </c>
      <c r="C42" s="129">
        <v>196</v>
      </c>
      <c r="D42" s="113">
        <v>167</v>
      </c>
      <c r="E42" s="113">
        <v>5</v>
      </c>
      <c r="F42" s="113">
        <v>55</v>
      </c>
      <c r="G42" s="113">
        <v>191</v>
      </c>
      <c r="H42" s="113">
        <v>3</v>
      </c>
      <c r="I42" s="113">
        <v>181</v>
      </c>
      <c r="J42" s="113">
        <v>220</v>
      </c>
      <c r="K42" s="125">
        <v>5.7</v>
      </c>
    </row>
    <row r="43" spans="1:19" ht="12" customHeight="1" x14ac:dyDescent="0.15">
      <c r="A43" s="8">
        <v>214</v>
      </c>
      <c r="B43" s="8" t="s">
        <v>35</v>
      </c>
      <c r="C43" s="129">
        <v>2330</v>
      </c>
      <c r="D43" s="113">
        <v>2395</v>
      </c>
      <c r="E43" s="113">
        <v>194</v>
      </c>
      <c r="F43" s="113">
        <v>499</v>
      </c>
      <c r="G43" s="113">
        <v>2444</v>
      </c>
      <c r="H43" s="113">
        <v>39</v>
      </c>
      <c r="I43" s="113">
        <v>1971</v>
      </c>
      <c r="J43" s="113">
        <v>2654</v>
      </c>
      <c r="K43" s="125">
        <v>11.7</v>
      </c>
    </row>
    <row r="44" spans="1:19" ht="12" customHeight="1" x14ac:dyDescent="0.15">
      <c r="A44" s="8">
        <v>215</v>
      </c>
      <c r="B44" s="8" t="s">
        <v>36</v>
      </c>
      <c r="C44" s="129">
        <v>410</v>
      </c>
      <c r="D44" s="113">
        <v>330</v>
      </c>
      <c r="E44" s="113">
        <v>18</v>
      </c>
      <c r="F44" s="113">
        <v>92</v>
      </c>
      <c r="G44" s="113">
        <v>459</v>
      </c>
      <c r="H44" s="113">
        <v>7</v>
      </c>
      <c r="I44" s="113">
        <v>403</v>
      </c>
      <c r="J44" s="113">
        <v>489</v>
      </c>
      <c r="K44" s="125">
        <v>6.5</v>
      </c>
    </row>
    <row r="45" spans="1:19" ht="12" customHeight="1" x14ac:dyDescent="0.15">
      <c r="A45" s="8">
        <v>216</v>
      </c>
      <c r="B45" s="8" t="s">
        <v>37</v>
      </c>
      <c r="C45" s="129">
        <v>1047</v>
      </c>
      <c r="D45" s="113">
        <v>994</v>
      </c>
      <c r="E45" s="113">
        <v>74</v>
      </c>
      <c r="F45" s="113">
        <v>251</v>
      </c>
      <c r="G45" s="113">
        <v>997</v>
      </c>
      <c r="H45" s="113">
        <v>28</v>
      </c>
      <c r="I45" s="113">
        <v>897</v>
      </c>
      <c r="J45" s="113">
        <v>1188</v>
      </c>
      <c r="K45" s="125">
        <v>13.5</v>
      </c>
    </row>
    <row r="46" spans="1:19" ht="12" customHeight="1" x14ac:dyDescent="0.15">
      <c r="A46" s="8">
        <v>217</v>
      </c>
      <c r="B46" s="8" t="s">
        <v>38</v>
      </c>
      <c r="C46" s="129">
        <v>1594</v>
      </c>
      <c r="D46" s="113">
        <v>1602</v>
      </c>
      <c r="E46" s="113">
        <v>119</v>
      </c>
      <c r="F46" s="113">
        <v>323</v>
      </c>
      <c r="G46" s="113">
        <v>1523</v>
      </c>
      <c r="H46" s="113">
        <v>54</v>
      </c>
      <c r="I46" s="113">
        <v>1361</v>
      </c>
      <c r="J46" s="113">
        <v>1836</v>
      </c>
      <c r="K46" s="125">
        <v>12</v>
      </c>
    </row>
    <row r="47" spans="1:19" ht="12" customHeight="1" x14ac:dyDescent="0.15">
      <c r="A47" s="8">
        <v>218</v>
      </c>
      <c r="B47" s="8" t="s">
        <v>39</v>
      </c>
      <c r="C47" s="129">
        <v>145</v>
      </c>
      <c r="D47" s="113">
        <v>121</v>
      </c>
      <c r="E47" s="113">
        <v>6</v>
      </c>
      <c r="F47" s="113">
        <v>36</v>
      </c>
      <c r="G47" s="113">
        <v>155</v>
      </c>
      <c r="H47" s="113">
        <v>3</v>
      </c>
      <c r="I47" s="113">
        <v>139</v>
      </c>
      <c r="J47" s="113">
        <v>174</v>
      </c>
      <c r="K47" s="125">
        <v>3.7</v>
      </c>
    </row>
    <row r="48" spans="1:19" ht="12" customHeight="1" x14ac:dyDescent="0.15">
      <c r="A48" s="8">
        <v>219</v>
      </c>
      <c r="B48" s="8" t="s">
        <v>40</v>
      </c>
      <c r="C48" s="129">
        <v>276</v>
      </c>
      <c r="D48" s="113">
        <v>246</v>
      </c>
      <c r="E48" s="113">
        <v>21</v>
      </c>
      <c r="F48" s="113">
        <v>67</v>
      </c>
      <c r="G48" s="113">
        <v>312</v>
      </c>
      <c r="H48" s="113">
        <v>5</v>
      </c>
      <c r="I48" s="113">
        <v>290</v>
      </c>
      <c r="J48" s="113">
        <v>366</v>
      </c>
      <c r="K48" s="125">
        <v>3.3</v>
      </c>
    </row>
    <row r="49" spans="1:12" ht="12" customHeight="1" x14ac:dyDescent="0.15">
      <c r="A49" s="8">
        <v>220</v>
      </c>
      <c r="B49" s="8" t="s">
        <v>41</v>
      </c>
      <c r="C49" s="129">
        <v>157</v>
      </c>
      <c r="D49" s="113">
        <v>108</v>
      </c>
      <c r="E49" s="113">
        <v>6</v>
      </c>
      <c r="F49" s="113">
        <v>46</v>
      </c>
      <c r="G49" s="113">
        <v>166</v>
      </c>
      <c r="H49" s="113">
        <v>2</v>
      </c>
      <c r="I49" s="113">
        <v>151</v>
      </c>
      <c r="J49" s="113">
        <v>186</v>
      </c>
      <c r="K49" s="125">
        <v>4.4000000000000004</v>
      </c>
    </row>
    <row r="50" spans="1:12" ht="12" customHeight="1" x14ac:dyDescent="0.15">
      <c r="A50" s="8">
        <v>221</v>
      </c>
      <c r="B50" s="8" t="s">
        <v>348</v>
      </c>
      <c r="C50" s="129">
        <v>153</v>
      </c>
      <c r="D50" s="113">
        <v>131</v>
      </c>
      <c r="E50" s="113">
        <v>7</v>
      </c>
      <c r="F50" s="113">
        <v>45</v>
      </c>
      <c r="G50" s="113">
        <v>153</v>
      </c>
      <c r="H50" s="113">
        <v>2</v>
      </c>
      <c r="I50" s="113">
        <v>162</v>
      </c>
      <c r="J50" s="113">
        <v>189</v>
      </c>
      <c r="K50" s="125">
        <v>4.8</v>
      </c>
    </row>
    <row r="51" spans="1:12" ht="12" customHeight="1" x14ac:dyDescent="0.15">
      <c r="A51" s="8">
        <v>222</v>
      </c>
      <c r="B51" s="55" t="s">
        <v>136</v>
      </c>
      <c r="C51" s="129">
        <v>88</v>
      </c>
      <c r="D51" s="113">
        <v>47</v>
      </c>
      <c r="E51" s="48">
        <v>0</v>
      </c>
      <c r="F51" s="113">
        <v>24</v>
      </c>
      <c r="G51" s="113">
        <v>103</v>
      </c>
      <c r="H51" s="48">
        <v>0</v>
      </c>
      <c r="I51" s="113">
        <v>93</v>
      </c>
      <c r="J51" s="113">
        <v>111</v>
      </c>
      <c r="K51" s="125">
        <v>5</v>
      </c>
    </row>
    <row r="52" spans="1:12" ht="12" customHeight="1" x14ac:dyDescent="0.15">
      <c r="A52" s="8">
        <v>223</v>
      </c>
      <c r="B52" s="55" t="s">
        <v>137</v>
      </c>
      <c r="C52" s="129">
        <v>110</v>
      </c>
      <c r="D52" s="113">
        <v>82</v>
      </c>
      <c r="E52" s="113">
        <v>3</v>
      </c>
      <c r="F52" s="113">
        <v>36</v>
      </c>
      <c r="G52" s="113">
        <v>117</v>
      </c>
      <c r="H52" s="113">
        <v>3</v>
      </c>
      <c r="I52" s="113">
        <v>118</v>
      </c>
      <c r="J52" s="113">
        <v>137</v>
      </c>
      <c r="K52" s="125">
        <v>2.2000000000000002</v>
      </c>
    </row>
    <row r="53" spans="1:12" ht="12" customHeight="1" x14ac:dyDescent="0.15">
      <c r="A53" s="8">
        <v>224</v>
      </c>
      <c r="B53" s="55" t="s">
        <v>138</v>
      </c>
      <c r="C53" s="129">
        <v>278</v>
      </c>
      <c r="D53" s="113">
        <v>166</v>
      </c>
      <c r="E53" s="113">
        <v>9</v>
      </c>
      <c r="F53" s="113">
        <v>54</v>
      </c>
      <c r="G53" s="113">
        <v>286</v>
      </c>
      <c r="H53" s="48">
        <v>7</v>
      </c>
      <c r="I53" s="113">
        <v>259</v>
      </c>
      <c r="J53" s="113">
        <v>332</v>
      </c>
      <c r="K53" s="125">
        <v>7.5</v>
      </c>
    </row>
    <row r="54" spans="1:12" ht="12" customHeight="1" x14ac:dyDescent="0.15">
      <c r="A54" s="8">
        <v>225</v>
      </c>
      <c r="B54" s="55" t="s">
        <v>139</v>
      </c>
      <c r="C54" s="129">
        <v>76</v>
      </c>
      <c r="D54" s="113">
        <v>51</v>
      </c>
      <c r="E54" s="113">
        <v>1</v>
      </c>
      <c r="F54" s="113">
        <v>23</v>
      </c>
      <c r="G54" s="113">
        <v>87</v>
      </c>
      <c r="H54" s="48">
        <v>0</v>
      </c>
      <c r="I54" s="113">
        <v>86</v>
      </c>
      <c r="J54" s="113">
        <v>100</v>
      </c>
      <c r="K54" s="125">
        <v>3.4</v>
      </c>
    </row>
    <row r="55" spans="1:12" ht="12" customHeight="1" x14ac:dyDescent="0.15">
      <c r="A55" s="8">
        <v>226</v>
      </c>
      <c r="B55" s="55" t="s">
        <v>140</v>
      </c>
      <c r="C55" s="129">
        <v>305</v>
      </c>
      <c r="D55" s="113">
        <v>221</v>
      </c>
      <c r="E55" s="113">
        <v>5</v>
      </c>
      <c r="F55" s="113">
        <v>91</v>
      </c>
      <c r="G55" s="113">
        <v>298</v>
      </c>
      <c r="H55" s="113">
        <v>3</v>
      </c>
      <c r="I55" s="113">
        <v>297</v>
      </c>
      <c r="J55" s="113">
        <v>352</v>
      </c>
      <c r="K55" s="125">
        <v>8.4</v>
      </c>
    </row>
    <row r="56" spans="1:12" ht="12" customHeight="1" x14ac:dyDescent="0.15">
      <c r="A56" s="8">
        <v>227</v>
      </c>
      <c r="B56" s="55" t="s">
        <v>141</v>
      </c>
      <c r="C56" s="129">
        <v>143</v>
      </c>
      <c r="D56" s="113">
        <v>94</v>
      </c>
      <c r="E56" s="113">
        <v>11</v>
      </c>
      <c r="F56" s="113">
        <v>36</v>
      </c>
      <c r="G56" s="113">
        <v>144</v>
      </c>
      <c r="H56" s="113">
        <v>5</v>
      </c>
      <c r="I56" s="113">
        <v>135</v>
      </c>
      <c r="J56" s="113">
        <v>171</v>
      </c>
      <c r="K56" s="125">
        <v>4.9000000000000004</v>
      </c>
    </row>
    <row r="57" spans="1:12" ht="12" customHeight="1" x14ac:dyDescent="0.15">
      <c r="A57" s="8">
        <v>228</v>
      </c>
      <c r="B57" s="55" t="s">
        <v>148</v>
      </c>
      <c r="C57" s="129">
        <v>110</v>
      </c>
      <c r="D57" s="113">
        <v>69</v>
      </c>
      <c r="E57" s="113">
        <v>2</v>
      </c>
      <c r="F57" s="113">
        <v>23</v>
      </c>
      <c r="G57" s="113">
        <v>104</v>
      </c>
      <c r="H57" s="113">
        <v>0</v>
      </c>
      <c r="I57" s="113">
        <v>113</v>
      </c>
      <c r="J57" s="113">
        <v>123</v>
      </c>
      <c r="K57" s="125">
        <v>3</v>
      </c>
    </row>
    <row r="58" spans="1:12" ht="12" customHeight="1" x14ac:dyDescent="0.15">
      <c r="A58" s="8">
        <v>229</v>
      </c>
      <c r="B58" s="55" t="s">
        <v>143</v>
      </c>
      <c r="C58" s="129">
        <v>343</v>
      </c>
      <c r="D58" s="113">
        <v>275</v>
      </c>
      <c r="E58" s="113">
        <v>18</v>
      </c>
      <c r="F58" s="113">
        <v>82</v>
      </c>
      <c r="G58" s="113">
        <v>362</v>
      </c>
      <c r="H58" s="113">
        <v>4</v>
      </c>
      <c r="I58" s="113">
        <v>339</v>
      </c>
      <c r="J58" s="113">
        <v>438</v>
      </c>
      <c r="K58" s="125">
        <v>5.9</v>
      </c>
    </row>
    <row r="59" spans="1:12" ht="3.75" customHeight="1" x14ac:dyDescent="0.15">
      <c r="B59" s="55"/>
      <c r="C59" s="129"/>
      <c r="D59" s="113"/>
      <c r="E59" s="113"/>
      <c r="F59" s="113"/>
      <c r="G59" s="113"/>
      <c r="H59" s="113"/>
      <c r="I59" s="113"/>
      <c r="J59" s="113"/>
      <c r="K59" s="130"/>
    </row>
    <row r="60" spans="1:12" ht="12" customHeight="1" x14ac:dyDescent="0.15">
      <c r="B60" s="55" t="s">
        <v>152</v>
      </c>
      <c r="C60" s="129">
        <v>34</v>
      </c>
      <c r="D60" s="113">
        <v>24</v>
      </c>
      <c r="E60" s="113">
        <v>2</v>
      </c>
      <c r="F60" s="113">
        <v>12</v>
      </c>
      <c r="G60" s="113">
        <v>32</v>
      </c>
      <c r="H60" s="113">
        <v>2</v>
      </c>
      <c r="I60" s="113">
        <v>33</v>
      </c>
      <c r="J60" s="113">
        <v>44</v>
      </c>
      <c r="K60" s="125">
        <v>1.5</v>
      </c>
      <c r="L60" s="131"/>
    </row>
    <row r="61" spans="1:12" ht="12" customHeight="1" x14ac:dyDescent="0.15">
      <c r="B61" s="55" t="s">
        <v>42</v>
      </c>
      <c r="C61" s="129">
        <v>369</v>
      </c>
      <c r="D61" s="113">
        <v>330</v>
      </c>
      <c r="E61" s="113">
        <v>15</v>
      </c>
      <c r="F61" s="113">
        <v>89</v>
      </c>
      <c r="G61" s="113">
        <v>380</v>
      </c>
      <c r="H61" s="113">
        <v>4</v>
      </c>
      <c r="I61" s="113">
        <v>348</v>
      </c>
      <c r="J61" s="113">
        <v>436</v>
      </c>
      <c r="K61" s="125">
        <v>6.8</v>
      </c>
    </row>
    <row r="62" spans="1:12" ht="12" customHeight="1" x14ac:dyDescent="0.15">
      <c r="B62" s="55" t="s">
        <v>153</v>
      </c>
      <c r="C62" s="129">
        <v>39</v>
      </c>
      <c r="D62" s="113">
        <v>23</v>
      </c>
      <c r="E62" s="113">
        <v>0</v>
      </c>
      <c r="F62" s="113">
        <v>10</v>
      </c>
      <c r="G62" s="113">
        <v>33</v>
      </c>
      <c r="H62" s="113">
        <v>2</v>
      </c>
      <c r="I62" s="113">
        <v>39</v>
      </c>
      <c r="J62" s="113">
        <v>47</v>
      </c>
      <c r="K62" s="125">
        <v>2.4</v>
      </c>
    </row>
    <row r="63" spans="1:12" ht="12" customHeight="1" x14ac:dyDescent="0.15">
      <c r="B63" s="55" t="s">
        <v>154</v>
      </c>
      <c r="C63" s="129">
        <v>142</v>
      </c>
      <c r="D63" s="113">
        <v>97</v>
      </c>
      <c r="E63" s="113">
        <v>7</v>
      </c>
      <c r="F63" s="113">
        <v>47</v>
      </c>
      <c r="G63" s="113">
        <v>161</v>
      </c>
      <c r="H63" s="113">
        <v>3</v>
      </c>
      <c r="I63" s="113">
        <v>153</v>
      </c>
      <c r="J63" s="113">
        <v>175</v>
      </c>
      <c r="K63" s="125">
        <v>4.2</v>
      </c>
    </row>
    <row r="64" spans="1:12" ht="12" customHeight="1" x14ac:dyDescent="0.15">
      <c r="B64" s="55" t="s">
        <v>155</v>
      </c>
      <c r="C64" s="129">
        <v>183</v>
      </c>
      <c r="D64" s="113">
        <v>144</v>
      </c>
      <c r="E64" s="48">
        <v>1</v>
      </c>
      <c r="F64" s="113">
        <v>37</v>
      </c>
      <c r="G64" s="113">
        <v>188</v>
      </c>
      <c r="H64" s="113">
        <v>1</v>
      </c>
      <c r="I64" s="113">
        <v>195</v>
      </c>
      <c r="J64" s="113">
        <v>229</v>
      </c>
      <c r="K64" s="125">
        <v>3.6</v>
      </c>
    </row>
    <row r="65" spans="1:11" ht="12" customHeight="1" x14ac:dyDescent="0.15">
      <c r="B65" s="55" t="s">
        <v>156</v>
      </c>
      <c r="C65" s="129">
        <v>123</v>
      </c>
      <c r="D65" s="113">
        <v>71</v>
      </c>
      <c r="E65" s="113">
        <v>4</v>
      </c>
      <c r="F65" s="113">
        <v>27</v>
      </c>
      <c r="G65" s="113">
        <v>115</v>
      </c>
      <c r="H65" s="113">
        <v>5</v>
      </c>
      <c r="I65" s="113">
        <v>122</v>
      </c>
      <c r="J65" s="113">
        <v>158</v>
      </c>
      <c r="K65" s="125">
        <v>5.4</v>
      </c>
    </row>
    <row r="66" spans="1:11" ht="3.75" customHeight="1" x14ac:dyDescent="0.15">
      <c r="A66" s="99"/>
      <c r="B66" s="99"/>
      <c r="C66" s="132"/>
      <c r="D66" s="120"/>
      <c r="E66" s="120"/>
      <c r="F66" s="120"/>
      <c r="G66" s="120"/>
      <c r="H66" s="120"/>
      <c r="I66" s="120"/>
      <c r="J66" s="120"/>
      <c r="K66" s="133"/>
    </row>
    <row r="67" spans="1:11" x14ac:dyDescent="0.15">
      <c r="A67" s="122" t="s">
        <v>359</v>
      </c>
      <c r="B67" s="122"/>
      <c r="C67" s="122"/>
      <c r="D67" s="122"/>
      <c r="E67" s="122"/>
      <c r="F67" s="91"/>
      <c r="G67" s="122"/>
      <c r="H67" s="91"/>
      <c r="I67" s="122"/>
      <c r="J67" s="122"/>
      <c r="K67" s="122"/>
    </row>
    <row r="68" spans="1:11" x14ac:dyDescent="0.15">
      <c r="A68" s="134" t="s">
        <v>248</v>
      </c>
      <c r="C68" s="55"/>
      <c r="D68" s="55"/>
      <c r="E68" s="55"/>
      <c r="F68" s="55"/>
      <c r="G68" s="55"/>
      <c r="H68" s="55"/>
      <c r="I68" s="55"/>
      <c r="J68" s="55"/>
      <c r="K68" s="55"/>
    </row>
    <row r="69" spans="1:11" x14ac:dyDescent="0.15">
      <c r="A69" s="8" t="s">
        <v>209</v>
      </c>
      <c r="C69" s="55"/>
    </row>
    <row r="70" spans="1:11" x14ac:dyDescent="0.15">
      <c r="A70" s="105" t="s">
        <v>158</v>
      </c>
      <c r="C70" s="55"/>
      <c r="D70" s="55"/>
      <c r="E70" s="55"/>
      <c r="F70" s="55"/>
      <c r="G70" s="55"/>
      <c r="H70" s="55"/>
      <c r="I70" s="55"/>
      <c r="J70" s="55"/>
      <c r="K70" s="55"/>
    </row>
    <row r="71" spans="1:11" x14ac:dyDescent="0.15">
      <c r="A71" s="8" t="s">
        <v>387</v>
      </c>
    </row>
  </sheetData>
  <mergeCells count="4">
    <mergeCell ref="A3:B4"/>
    <mergeCell ref="C3:H3"/>
    <mergeCell ref="I3:J3"/>
    <mergeCell ref="K3:K4"/>
  </mergeCells>
  <phoneticPr fontId="25"/>
  <printOptions gridLinesSet="0"/>
  <pageMargins left="0.59055118110236227" right="0.59055118110236227" top="0.59055118110236227" bottom="0.59055118110236227" header="0.51181102362204722" footer="0.51181102362204722"/>
  <pageSetup paperSize="9" scale="9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I25"/>
  <sheetViews>
    <sheetView zoomScaleNormal="100" workbookViewId="0">
      <selection activeCell="J1" sqref="J1"/>
    </sheetView>
  </sheetViews>
  <sheetFormatPr defaultColWidth="8.85546875" defaultRowHeight="11.25" x14ac:dyDescent="0.15"/>
  <cols>
    <col min="1" max="1" width="14.28515625" style="8" customWidth="1"/>
    <col min="2" max="8" width="11.42578125" style="8" customWidth="1"/>
    <col min="9" max="9" width="10.7109375" style="8" customWidth="1"/>
    <col min="10" max="16384" width="8.85546875" style="8"/>
  </cols>
  <sheetData>
    <row r="1" spans="1:9" s="86" customFormat="1" ht="17.25" x14ac:dyDescent="0.2">
      <c r="A1" s="155" t="s">
        <v>201</v>
      </c>
      <c r="B1" s="155"/>
      <c r="C1" s="156"/>
      <c r="D1" s="157"/>
      <c r="E1" s="157"/>
      <c r="F1" s="157"/>
      <c r="G1" s="157"/>
      <c r="H1" s="157"/>
    </row>
    <row r="2" spans="1:9" x14ac:dyDescent="0.15">
      <c r="A2" s="158"/>
      <c r="B2" s="158"/>
      <c r="C2" s="158"/>
      <c r="D2" s="158"/>
      <c r="E2" s="158"/>
      <c r="F2" s="158"/>
      <c r="G2" s="159"/>
      <c r="H2" s="160" t="s">
        <v>159</v>
      </c>
    </row>
    <row r="3" spans="1:9" ht="45.75" customHeight="1" x14ac:dyDescent="0.15">
      <c r="A3" s="161" t="s">
        <v>192</v>
      </c>
      <c r="B3" s="162" t="s">
        <v>323</v>
      </c>
      <c r="C3" s="162" t="s">
        <v>43</v>
      </c>
      <c r="D3" s="162" t="s">
        <v>44</v>
      </c>
      <c r="E3" s="162" t="s">
        <v>45</v>
      </c>
      <c r="F3" s="162" t="s">
        <v>104</v>
      </c>
      <c r="G3" s="162" t="s">
        <v>46</v>
      </c>
      <c r="H3" s="163" t="s">
        <v>191</v>
      </c>
    </row>
    <row r="4" spans="1:9" s="55" customFormat="1" ht="50.25" customHeight="1" x14ac:dyDescent="0.15">
      <c r="A4" s="164" t="s">
        <v>377</v>
      </c>
      <c r="B4" s="165">
        <v>185202163</v>
      </c>
      <c r="C4" s="165">
        <v>62070317</v>
      </c>
      <c r="D4" s="165">
        <v>30030230</v>
      </c>
      <c r="E4" s="165">
        <v>963899</v>
      </c>
      <c r="F4" s="165">
        <v>3242697</v>
      </c>
      <c r="G4" s="165">
        <v>85938629</v>
      </c>
      <c r="H4" s="165">
        <v>2956391</v>
      </c>
    </row>
    <row r="5" spans="1:9" s="55" customFormat="1" ht="50.25" customHeight="1" x14ac:dyDescent="0.15">
      <c r="A5" s="166" t="s">
        <v>340</v>
      </c>
      <c r="B5" s="165">
        <v>185744862</v>
      </c>
      <c r="C5" s="165">
        <v>60155438</v>
      </c>
      <c r="D5" s="165">
        <v>29886923</v>
      </c>
      <c r="E5" s="165">
        <v>954128</v>
      </c>
      <c r="F5" s="165">
        <v>3396513</v>
      </c>
      <c r="G5" s="165">
        <v>88339613</v>
      </c>
      <c r="H5" s="165">
        <v>3012247</v>
      </c>
    </row>
    <row r="6" spans="1:9" s="55" customFormat="1" ht="50.25" customHeight="1" x14ac:dyDescent="0.15">
      <c r="A6" s="166" t="s">
        <v>360</v>
      </c>
      <c r="B6" s="165">
        <v>182414819</v>
      </c>
      <c r="C6" s="165">
        <v>57195310</v>
      </c>
      <c r="D6" s="165">
        <v>29711279</v>
      </c>
      <c r="E6" s="165">
        <v>791732</v>
      </c>
      <c r="F6" s="165">
        <v>3493150</v>
      </c>
      <c r="G6" s="165">
        <v>88173702</v>
      </c>
      <c r="H6" s="165">
        <v>3049646</v>
      </c>
    </row>
    <row r="7" spans="1:9" s="55" customFormat="1" ht="50.25" customHeight="1" x14ac:dyDescent="0.15">
      <c r="A7" s="167" t="s">
        <v>361</v>
      </c>
      <c r="B7" s="165">
        <v>179919356</v>
      </c>
      <c r="C7" s="165">
        <v>54909182</v>
      </c>
      <c r="D7" s="165">
        <v>29384092</v>
      </c>
      <c r="E7" s="165">
        <v>654443</v>
      </c>
      <c r="F7" s="165">
        <v>3539004</v>
      </c>
      <c r="G7" s="165">
        <v>88451479</v>
      </c>
      <c r="H7" s="165">
        <v>2981156</v>
      </c>
      <c r="I7" s="123"/>
    </row>
    <row r="8" spans="1:9" s="55" customFormat="1" ht="50.25" customHeight="1" x14ac:dyDescent="0.15">
      <c r="A8" s="196" t="s">
        <v>378</v>
      </c>
      <c r="B8" s="175">
        <v>174731451</v>
      </c>
      <c r="C8" s="165">
        <v>53613012</v>
      </c>
      <c r="D8" s="165">
        <v>29329763</v>
      </c>
      <c r="E8" s="165">
        <v>639238</v>
      </c>
      <c r="F8" s="165">
        <v>3548591</v>
      </c>
      <c r="G8" s="165">
        <v>84659214</v>
      </c>
      <c r="H8" s="165">
        <v>2941633</v>
      </c>
      <c r="I8" s="123"/>
    </row>
    <row r="9" spans="1:9" s="55" customFormat="1" ht="3.75" customHeight="1" x14ac:dyDescent="0.15">
      <c r="A9" s="168"/>
      <c r="B9" s="169"/>
      <c r="C9" s="169"/>
      <c r="D9" s="169"/>
      <c r="E9" s="169"/>
      <c r="F9" s="169"/>
      <c r="G9" s="169"/>
      <c r="H9" s="169"/>
    </row>
    <row r="10" spans="1:9" x14ac:dyDescent="0.15">
      <c r="A10" s="158" t="s">
        <v>362</v>
      </c>
      <c r="B10" s="170"/>
      <c r="C10" s="170"/>
      <c r="D10" s="170"/>
      <c r="E10" s="170"/>
      <c r="F10" s="170"/>
      <c r="G10" s="170"/>
      <c r="H10" s="171"/>
    </row>
    <row r="11" spans="1:9" ht="13.5" customHeight="1" x14ac:dyDescent="0.15">
      <c r="A11" s="172" t="s">
        <v>327</v>
      </c>
      <c r="B11" s="158"/>
      <c r="C11" s="158"/>
      <c r="D11" s="158"/>
      <c r="E11" s="158"/>
      <c r="F11" s="158"/>
      <c r="G11" s="158"/>
      <c r="H11" s="158"/>
    </row>
    <row r="12" spans="1:9" ht="18.75" customHeight="1" x14ac:dyDescent="0.15">
      <c r="A12" s="158"/>
      <c r="B12" s="158"/>
      <c r="C12" s="158"/>
      <c r="D12" s="158"/>
      <c r="E12" s="158"/>
      <c r="F12" s="158"/>
      <c r="G12" s="158"/>
      <c r="H12" s="158"/>
    </row>
    <row r="13" spans="1:9" ht="18.75" customHeight="1" x14ac:dyDescent="0.15">
      <c r="A13" s="158"/>
      <c r="B13" s="158"/>
      <c r="C13" s="158"/>
      <c r="D13" s="158"/>
      <c r="E13" s="158"/>
      <c r="F13" s="158"/>
      <c r="G13" s="158"/>
      <c r="H13" s="158"/>
    </row>
    <row r="14" spans="1:9" s="86" customFormat="1" ht="17.25" x14ac:dyDescent="0.2">
      <c r="A14" s="155" t="s">
        <v>203</v>
      </c>
      <c r="B14" s="156"/>
      <c r="C14" s="157"/>
      <c r="D14" s="157"/>
      <c r="E14" s="157"/>
      <c r="F14" s="157"/>
      <c r="G14" s="157"/>
      <c r="H14" s="157"/>
    </row>
    <row r="15" spans="1:9" x14ac:dyDescent="0.15">
      <c r="A15" s="158"/>
      <c r="B15" s="158"/>
      <c r="C15" s="158"/>
      <c r="D15" s="158"/>
      <c r="E15" s="158"/>
      <c r="F15" s="158"/>
      <c r="G15" s="159"/>
      <c r="H15" s="160" t="s">
        <v>160</v>
      </c>
    </row>
    <row r="16" spans="1:9" ht="41.25" customHeight="1" x14ac:dyDescent="0.15">
      <c r="A16" s="251" t="s">
        <v>192</v>
      </c>
      <c r="B16" s="253" t="s">
        <v>328</v>
      </c>
      <c r="C16" s="248" t="s">
        <v>329</v>
      </c>
      <c r="D16" s="249"/>
      <c r="E16" s="249"/>
      <c r="F16" s="250"/>
      <c r="G16" s="255" t="s">
        <v>330</v>
      </c>
      <c r="H16" s="246" t="s">
        <v>331</v>
      </c>
    </row>
    <row r="17" spans="1:9" ht="41.25" customHeight="1" x14ac:dyDescent="0.15">
      <c r="A17" s="252"/>
      <c r="B17" s="254"/>
      <c r="C17" s="162" t="s">
        <v>48</v>
      </c>
      <c r="D17" s="162" t="s">
        <v>49</v>
      </c>
      <c r="E17" s="162" t="s">
        <v>50</v>
      </c>
      <c r="F17" s="162" t="s">
        <v>51</v>
      </c>
      <c r="G17" s="256"/>
      <c r="H17" s="247"/>
    </row>
    <row r="18" spans="1:9" ht="50.25" customHeight="1" x14ac:dyDescent="0.15">
      <c r="A18" s="164" t="s">
        <v>377</v>
      </c>
      <c r="B18" s="173">
        <v>78731.416666666657</v>
      </c>
      <c r="C18" s="173">
        <v>8799.5833333333339</v>
      </c>
      <c r="D18" s="173">
        <v>1082.8333333333333</v>
      </c>
      <c r="E18" s="173">
        <v>357.83333333333331</v>
      </c>
      <c r="F18" s="173">
        <v>864.33333333333337</v>
      </c>
      <c r="G18" s="173">
        <v>2173.4166666666665</v>
      </c>
      <c r="H18" s="173">
        <v>65453.416666666664</v>
      </c>
    </row>
    <row r="19" spans="1:9" ht="50.25" customHeight="1" x14ac:dyDescent="0.15">
      <c r="A19" s="166" t="s">
        <v>340</v>
      </c>
      <c r="B19" s="173">
        <v>78804.5</v>
      </c>
      <c r="C19" s="173">
        <v>8866.2000000000007</v>
      </c>
      <c r="D19" s="173">
        <v>1022.7</v>
      </c>
      <c r="E19" s="173">
        <v>355.6</v>
      </c>
      <c r="F19" s="173">
        <v>860</v>
      </c>
      <c r="G19" s="173">
        <v>2135.8000000000002</v>
      </c>
      <c r="H19" s="173">
        <v>65564.3</v>
      </c>
    </row>
    <row r="20" spans="1:9" ht="50.25" customHeight="1" x14ac:dyDescent="0.15">
      <c r="A20" s="166" t="s">
        <v>360</v>
      </c>
      <c r="B20" s="173">
        <v>78451.600000000006</v>
      </c>
      <c r="C20" s="173">
        <v>8796.9</v>
      </c>
      <c r="D20" s="173">
        <v>947.5</v>
      </c>
      <c r="E20" s="173">
        <v>338.2</v>
      </c>
      <c r="F20" s="173">
        <v>880.4</v>
      </c>
      <c r="G20" s="173">
        <v>2018.9</v>
      </c>
      <c r="H20" s="173">
        <v>65469.7</v>
      </c>
    </row>
    <row r="21" spans="1:9" ht="50.25" customHeight="1" x14ac:dyDescent="0.15">
      <c r="A21" s="167" t="s">
        <v>361</v>
      </c>
      <c r="B21" s="173">
        <v>77979.600000000006</v>
      </c>
      <c r="C21" s="173">
        <v>8708.6</v>
      </c>
      <c r="D21" s="173">
        <v>881.2</v>
      </c>
      <c r="E21" s="173">
        <v>332.3</v>
      </c>
      <c r="F21" s="173">
        <v>890</v>
      </c>
      <c r="G21" s="173">
        <v>1891.7</v>
      </c>
      <c r="H21" s="173">
        <v>65275.8</v>
      </c>
    </row>
    <row r="22" spans="1:9" ht="50.25" customHeight="1" x14ac:dyDescent="0.15">
      <c r="A22" s="196" t="s">
        <v>378</v>
      </c>
      <c r="B22" s="176">
        <v>77734.5</v>
      </c>
      <c r="C22" s="173">
        <v>8240.6</v>
      </c>
      <c r="D22" s="173">
        <v>760.8</v>
      </c>
      <c r="E22" s="173">
        <v>311.89999999999998</v>
      </c>
      <c r="F22" s="173">
        <v>866.8</v>
      </c>
      <c r="G22" s="173">
        <v>1755.3</v>
      </c>
      <c r="H22" s="173">
        <v>65799.100000000006</v>
      </c>
    </row>
    <row r="23" spans="1:9" ht="3.75" customHeight="1" x14ac:dyDescent="0.15">
      <c r="A23" s="168"/>
      <c r="B23" s="174"/>
      <c r="C23" s="174"/>
      <c r="D23" s="174"/>
      <c r="E23" s="174"/>
      <c r="F23" s="174"/>
      <c r="G23" s="174"/>
      <c r="H23" s="174"/>
    </row>
    <row r="24" spans="1:9" x14ac:dyDescent="0.15">
      <c r="A24" s="158" t="s">
        <v>362</v>
      </c>
      <c r="B24" s="158"/>
      <c r="C24" s="170"/>
      <c r="D24" s="170"/>
      <c r="E24" s="170"/>
      <c r="F24" s="170"/>
      <c r="G24" s="170"/>
      <c r="H24" s="170"/>
      <c r="I24" s="55"/>
    </row>
    <row r="25" spans="1:9" ht="14.25" customHeight="1" x14ac:dyDescent="0.15">
      <c r="A25" s="172" t="s">
        <v>332</v>
      </c>
      <c r="B25" s="172"/>
      <c r="C25" s="158"/>
      <c r="D25" s="158"/>
      <c r="E25" s="158"/>
      <c r="F25" s="158"/>
      <c r="G25" s="158"/>
      <c r="H25" s="158"/>
    </row>
  </sheetData>
  <mergeCells count="5">
    <mergeCell ref="H16:H17"/>
    <mergeCell ref="C16:F16"/>
    <mergeCell ref="A16:A17"/>
    <mergeCell ref="B16:B17"/>
    <mergeCell ref="G16:G17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N85"/>
  <sheetViews>
    <sheetView zoomScaleNormal="100" zoomScalePageLayoutView="130" workbookViewId="0">
      <selection activeCell="P2" sqref="P2"/>
    </sheetView>
  </sheetViews>
  <sheetFormatPr defaultColWidth="9.140625" defaultRowHeight="11.25" x14ac:dyDescent="0.15"/>
  <cols>
    <col min="1" max="2" width="2.140625" style="93" customWidth="1"/>
    <col min="3" max="3" width="11.42578125" style="93" customWidth="1"/>
    <col min="4" max="4" width="10" style="98" customWidth="1"/>
    <col min="5" max="5" width="11.42578125" style="93" customWidth="1"/>
    <col min="6" max="6" width="10.7109375" style="93" customWidth="1"/>
    <col min="7" max="7" width="11.42578125" style="93" customWidth="1"/>
    <col min="8" max="8" width="10.7109375" style="93" customWidth="1"/>
    <col min="9" max="9" width="11.42578125" style="93" customWidth="1"/>
    <col min="10" max="10" width="10.7109375" style="93" customWidth="1"/>
    <col min="11" max="11" width="11.42578125" style="93" customWidth="1"/>
    <col min="12" max="12" width="10.7109375" style="93" customWidth="1"/>
    <col min="13" max="13" width="11.42578125" style="93" customWidth="1"/>
    <col min="14" max="14" width="10.7109375" style="93" customWidth="1"/>
    <col min="15" max="16384" width="9.140625" style="93"/>
  </cols>
  <sheetData>
    <row r="1" spans="1:14" s="178" customFormat="1" ht="17.25" x14ac:dyDescent="0.2">
      <c r="A1" s="178" t="s">
        <v>231</v>
      </c>
      <c r="D1" s="179"/>
    </row>
    <row r="2" spans="1:14" ht="13.5" customHeight="1" x14ac:dyDescent="0.15">
      <c r="A2" s="257" t="s">
        <v>250</v>
      </c>
      <c r="B2" s="257"/>
      <c r="C2" s="257"/>
      <c r="D2" s="258"/>
      <c r="E2" s="261" t="s">
        <v>324</v>
      </c>
      <c r="F2" s="263"/>
      <c r="G2" s="261" t="s">
        <v>341</v>
      </c>
      <c r="H2" s="263"/>
      <c r="I2" s="261" t="s">
        <v>342</v>
      </c>
      <c r="J2" s="263"/>
      <c r="K2" s="261" t="s">
        <v>372</v>
      </c>
      <c r="L2" s="262"/>
      <c r="M2" s="261" t="s">
        <v>379</v>
      </c>
      <c r="N2" s="262"/>
    </row>
    <row r="3" spans="1:14" ht="13.5" customHeight="1" x14ac:dyDescent="0.15">
      <c r="A3" s="259"/>
      <c r="B3" s="259"/>
      <c r="C3" s="259"/>
      <c r="D3" s="260"/>
      <c r="E3" s="180" t="s">
        <v>219</v>
      </c>
      <c r="F3" s="233" t="s">
        <v>220</v>
      </c>
      <c r="G3" s="180" t="s">
        <v>219</v>
      </c>
      <c r="H3" s="233" t="s">
        <v>220</v>
      </c>
      <c r="I3" s="180" t="s">
        <v>112</v>
      </c>
      <c r="J3" s="233" t="s">
        <v>111</v>
      </c>
      <c r="K3" s="181" t="s">
        <v>112</v>
      </c>
      <c r="L3" s="188" t="s">
        <v>111</v>
      </c>
      <c r="M3" s="181" t="s">
        <v>112</v>
      </c>
      <c r="N3" s="188" t="s">
        <v>111</v>
      </c>
    </row>
    <row r="4" spans="1:14" ht="15" customHeight="1" x14ac:dyDescent="0.15">
      <c r="A4" s="182" t="s">
        <v>251</v>
      </c>
      <c r="B4" s="182"/>
      <c r="C4" s="182"/>
      <c r="D4" s="183"/>
      <c r="E4" s="77">
        <v>72980</v>
      </c>
      <c r="F4" s="184">
        <v>0</v>
      </c>
      <c r="G4" s="77">
        <v>76914</v>
      </c>
      <c r="H4" s="184">
        <v>0</v>
      </c>
      <c r="I4" s="77">
        <v>80431</v>
      </c>
      <c r="J4" s="184">
        <v>0</v>
      </c>
      <c r="K4" s="189">
        <v>83937</v>
      </c>
      <c r="L4" s="189" t="s">
        <v>151</v>
      </c>
      <c r="M4" s="189">
        <v>86607</v>
      </c>
      <c r="N4" s="189" t="s">
        <v>151</v>
      </c>
    </row>
    <row r="5" spans="1:14" x14ac:dyDescent="0.15">
      <c r="D5" s="185"/>
      <c r="E5" s="77"/>
      <c r="F5" s="184"/>
      <c r="G5" s="77"/>
      <c r="H5" s="184"/>
      <c r="I5" s="77"/>
      <c r="J5" s="184"/>
      <c r="K5" s="66"/>
      <c r="L5" s="66"/>
      <c r="M5" s="66"/>
      <c r="N5" s="66"/>
    </row>
    <row r="6" spans="1:14" x14ac:dyDescent="0.15">
      <c r="A6" s="93" t="s">
        <v>164</v>
      </c>
      <c r="D6" s="185"/>
      <c r="E6" s="77">
        <v>835770</v>
      </c>
      <c r="F6" s="184">
        <v>0</v>
      </c>
      <c r="G6" s="77">
        <v>861242</v>
      </c>
      <c r="H6" s="184">
        <v>0</v>
      </c>
      <c r="I6" s="77">
        <v>877498</v>
      </c>
      <c r="J6" s="184">
        <v>0</v>
      </c>
      <c r="K6" s="66">
        <v>898932</v>
      </c>
      <c r="L6" s="66" t="s">
        <v>151</v>
      </c>
      <c r="M6" s="66">
        <v>901266</v>
      </c>
      <c r="N6" s="66" t="s">
        <v>151</v>
      </c>
    </row>
    <row r="7" spans="1:14" x14ac:dyDescent="0.15">
      <c r="D7" s="185"/>
      <c r="E7" s="77"/>
      <c r="F7" s="184"/>
      <c r="G7" s="77"/>
      <c r="H7" s="184"/>
      <c r="I7" s="77"/>
      <c r="J7" s="184"/>
      <c r="K7" s="66"/>
      <c r="L7" s="66"/>
      <c r="M7" s="66"/>
      <c r="N7" s="66"/>
    </row>
    <row r="8" spans="1:14" x14ac:dyDescent="0.15">
      <c r="A8" s="93" t="s">
        <v>162</v>
      </c>
      <c r="D8" s="185"/>
      <c r="E8" s="77">
        <v>292562</v>
      </c>
      <c r="F8" s="184">
        <v>0</v>
      </c>
      <c r="G8" s="77">
        <v>294656</v>
      </c>
      <c r="H8" s="184">
        <v>0</v>
      </c>
      <c r="I8" s="77">
        <v>297491</v>
      </c>
      <c r="J8" s="184">
        <v>0</v>
      </c>
      <c r="K8" s="66">
        <v>300178</v>
      </c>
      <c r="L8" s="66" t="s">
        <v>151</v>
      </c>
      <c r="M8" s="66">
        <v>296812</v>
      </c>
      <c r="N8" s="66" t="s">
        <v>151</v>
      </c>
    </row>
    <row r="9" spans="1:14" x14ac:dyDescent="0.15">
      <c r="D9" s="185"/>
      <c r="E9" s="77"/>
      <c r="F9" s="184"/>
      <c r="G9" s="77"/>
      <c r="H9" s="184"/>
      <c r="I9" s="77"/>
      <c r="J9" s="184"/>
      <c r="K9" s="66"/>
      <c r="L9" s="66"/>
      <c r="M9" s="66"/>
      <c r="N9" s="66"/>
    </row>
    <row r="10" spans="1:14" x14ac:dyDescent="0.15">
      <c r="A10" s="93" t="s">
        <v>180</v>
      </c>
      <c r="D10" s="185"/>
      <c r="E10" s="77"/>
      <c r="F10" s="184"/>
      <c r="G10" s="77"/>
      <c r="H10" s="184"/>
      <c r="I10" s="77"/>
      <c r="J10" s="184"/>
      <c r="K10" s="66"/>
      <c r="L10" s="66"/>
      <c r="M10" s="66"/>
      <c r="N10" s="66"/>
    </row>
    <row r="11" spans="1:14" x14ac:dyDescent="0.15">
      <c r="D11" s="185" t="s">
        <v>181</v>
      </c>
      <c r="E11" s="77">
        <v>361750465</v>
      </c>
      <c r="F11" s="184">
        <v>0</v>
      </c>
      <c r="G11" s="77">
        <v>375416385</v>
      </c>
      <c r="H11" s="184" t="s">
        <v>151</v>
      </c>
      <c r="I11" s="77">
        <v>387152286</v>
      </c>
      <c r="J11" s="184" t="s">
        <v>151</v>
      </c>
      <c r="K11" s="66">
        <v>406373375</v>
      </c>
      <c r="L11" s="66" t="s">
        <v>151</v>
      </c>
      <c r="M11" s="66">
        <v>406895880</v>
      </c>
      <c r="N11" s="66" t="s">
        <v>151</v>
      </c>
    </row>
    <row r="12" spans="1:14" x14ac:dyDescent="0.15">
      <c r="D12" s="185" t="s">
        <v>252</v>
      </c>
      <c r="E12" s="77">
        <v>356670336</v>
      </c>
      <c r="F12" s="184">
        <v>0</v>
      </c>
      <c r="G12" s="77">
        <v>370863781</v>
      </c>
      <c r="H12" s="184" t="s">
        <v>151</v>
      </c>
      <c r="I12" s="77">
        <v>383009453</v>
      </c>
      <c r="J12" s="184" t="s">
        <v>151</v>
      </c>
      <c r="K12" s="66">
        <v>402216294</v>
      </c>
      <c r="L12" s="66" t="s">
        <v>151</v>
      </c>
      <c r="M12" s="66">
        <v>396439872</v>
      </c>
      <c r="N12" s="66" t="s">
        <v>151</v>
      </c>
    </row>
    <row r="13" spans="1:14" x14ac:dyDescent="0.15">
      <c r="D13" s="185"/>
      <c r="E13" s="77"/>
      <c r="F13" s="184"/>
      <c r="G13" s="77"/>
      <c r="H13" s="184"/>
      <c r="I13" s="77"/>
      <c r="J13" s="184"/>
      <c r="K13" s="66"/>
      <c r="L13" s="66"/>
      <c r="M13" s="66"/>
      <c r="N13" s="66"/>
    </row>
    <row r="14" spans="1:14" x14ac:dyDescent="0.15">
      <c r="A14" s="93" t="s">
        <v>182</v>
      </c>
      <c r="D14" s="185"/>
      <c r="E14" s="77"/>
      <c r="F14" s="184"/>
      <c r="G14" s="77"/>
      <c r="H14" s="184"/>
      <c r="I14" s="77"/>
      <c r="J14" s="184"/>
      <c r="K14" s="66"/>
      <c r="L14" s="66"/>
      <c r="M14" s="66"/>
      <c r="N14" s="66"/>
    </row>
    <row r="15" spans="1:14" x14ac:dyDescent="0.15">
      <c r="D15" s="185" t="s">
        <v>253</v>
      </c>
      <c r="E15" s="77">
        <v>17110864</v>
      </c>
      <c r="F15" s="184">
        <v>696513</v>
      </c>
      <c r="G15" s="77">
        <v>17661981</v>
      </c>
      <c r="H15" s="184">
        <v>783179</v>
      </c>
      <c r="I15" s="77">
        <v>17965730</v>
      </c>
      <c r="J15" s="184">
        <v>904808</v>
      </c>
      <c r="K15" s="66">
        <v>18331716</v>
      </c>
      <c r="L15" s="66">
        <v>1026934</v>
      </c>
      <c r="M15" s="66">
        <v>16465388</v>
      </c>
      <c r="N15" s="66">
        <v>1062672</v>
      </c>
    </row>
    <row r="16" spans="1:14" x14ac:dyDescent="0.15">
      <c r="D16" s="185" t="s">
        <v>254</v>
      </c>
      <c r="E16" s="77">
        <v>202394395</v>
      </c>
      <c r="F16" s="184">
        <v>13726645</v>
      </c>
      <c r="G16" s="77">
        <v>209843912</v>
      </c>
      <c r="H16" s="184">
        <v>15080807</v>
      </c>
      <c r="I16" s="77">
        <v>213767935</v>
      </c>
      <c r="J16" s="184">
        <v>17404816</v>
      </c>
      <c r="K16" s="66">
        <v>223331946</v>
      </c>
      <c r="L16" s="66">
        <v>20035363</v>
      </c>
      <c r="M16" s="66">
        <v>214850080</v>
      </c>
      <c r="N16" s="66">
        <v>20954260.699999999</v>
      </c>
    </row>
    <row r="17" spans="2:14" x14ac:dyDescent="0.15">
      <c r="D17" s="185"/>
      <c r="E17" s="77"/>
      <c r="F17" s="77"/>
      <c r="G17" s="77"/>
      <c r="H17" s="77"/>
      <c r="I17" s="77"/>
      <c r="J17" s="77"/>
      <c r="K17" s="66"/>
      <c r="L17" s="66"/>
      <c r="M17" s="66"/>
      <c r="N17" s="66"/>
    </row>
    <row r="18" spans="2:14" x14ac:dyDescent="0.15">
      <c r="B18" s="93" t="s">
        <v>255</v>
      </c>
      <c r="D18" s="185"/>
      <c r="E18" s="77"/>
      <c r="F18" s="77"/>
      <c r="G18" s="77"/>
      <c r="H18" s="77"/>
      <c r="I18" s="77"/>
      <c r="J18" s="77"/>
      <c r="K18" s="66"/>
      <c r="L18" s="66"/>
      <c r="M18" s="66"/>
      <c r="N18" s="66"/>
    </row>
    <row r="19" spans="2:14" x14ac:dyDescent="0.15">
      <c r="C19" s="93" t="s">
        <v>256</v>
      </c>
      <c r="D19" s="185" t="s">
        <v>253</v>
      </c>
      <c r="E19" s="77">
        <v>9323886</v>
      </c>
      <c r="F19" s="184">
        <v>696513</v>
      </c>
      <c r="G19" s="77">
        <v>9767858</v>
      </c>
      <c r="H19" s="184">
        <v>783179</v>
      </c>
      <c r="I19" s="77">
        <v>10090014</v>
      </c>
      <c r="J19" s="184">
        <v>904808</v>
      </c>
      <c r="K19" s="66">
        <v>10513476</v>
      </c>
      <c r="L19" s="66">
        <v>1026934</v>
      </c>
      <c r="M19" s="66">
        <v>9863379</v>
      </c>
      <c r="N19" s="66">
        <v>1062672</v>
      </c>
    </row>
    <row r="20" spans="2:14" x14ac:dyDescent="0.15">
      <c r="D20" s="185" t="s">
        <v>254</v>
      </c>
      <c r="E20" s="77">
        <v>117343362</v>
      </c>
      <c r="F20" s="184">
        <v>13726645</v>
      </c>
      <c r="G20" s="77">
        <v>122530186</v>
      </c>
      <c r="H20" s="184">
        <v>15080807</v>
      </c>
      <c r="I20" s="77">
        <v>127573059</v>
      </c>
      <c r="J20" s="184">
        <v>17404816</v>
      </c>
      <c r="K20" s="66">
        <v>136377846</v>
      </c>
      <c r="L20" s="66">
        <v>20035363</v>
      </c>
      <c r="M20" s="66">
        <v>136508317</v>
      </c>
      <c r="N20" s="66">
        <v>20954260.699999999</v>
      </c>
    </row>
    <row r="21" spans="2:14" x14ac:dyDescent="0.15">
      <c r="D21" s="185"/>
      <c r="E21" s="77"/>
      <c r="F21" s="77"/>
      <c r="G21" s="77"/>
      <c r="H21" s="77"/>
      <c r="I21" s="77"/>
      <c r="J21" s="77"/>
      <c r="K21" s="66"/>
      <c r="L21" s="66"/>
      <c r="M21" s="66"/>
      <c r="N21" s="66"/>
    </row>
    <row r="22" spans="2:14" x14ac:dyDescent="0.15">
      <c r="C22" s="93" t="s">
        <v>113</v>
      </c>
      <c r="D22" s="185" t="s">
        <v>253</v>
      </c>
      <c r="E22" s="77">
        <v>6041307</v>
      </c>
      <c r="F22" s="77">
        <v>456581</v>
      </c>
      <c r="G22" s="77">
        <v>6316914</v>
      </c>
      <c r="H22" s="77">
        <v>513077</v>
      </c>
      <c r="I22" s="77">
        <v>6518867</v>
      </c>
      <c r="J22" s="77">
        <v>593878</v>
      </c>
      <c r="K22" s="66">
        <v>6775490</v>
      </c>
      <c r="L22" s="66">
        <v>673249</v>
      </c>
      <c r="M22" s="66">
        <v>6343527</v>
      </c>
      <c r="N22" s="66">
        <v>691225</v>
      </c>
    </row>
    <row r="23" spans="2:14" x14ac:dyDescent="0.15">
      <c r="D23" s="185" t="s">
        <v>254</v>
      </c>
      <c r="E23" s="77">
        <v>82332877</v>
      </c>
      <c r="F23" s="77">
        <v>11151247</v>
      </c>
      <c r="G23" s="77">
        <v>86155180</v>
      </c>
      <c r="H23" s="77">
        <v>12179330</v>
      </c>
      <c r="I23" s="77">
        <v>90291299</v>
      </c>
      <c r="J23" s="77">
        <v>14242048</v>
      </c>
      <c r="K23" s="66">
        <v>95769912</v>
      </c>
      <c r="L23" s="66">
        <v>16366109</v>
      </c>
      <c r="M23" s="66">
        <v>94742132</v>
      </c>
      <c r="N23" s="66">
        <v>16982606</v>
      </c>
    </row>
    <row r="24" spans="2:14" x14ac:dyDescent="0.15">
      <c r="D24" s="185"/>
      <c r="E24" s="77"/>
      <c r="F24" s="77"/>
      <c r="G24" s="77"/>
      <c r="H24" s="77"/>
      <c r="I24" s="77"/>
      <c r="J24" s="77"/>
      <c r="K24" s="66"/>
      <c r="L24" s="66"/>
      <c r="M24" s="66"/>
      <c r="N24" s="66"/>
    </row>
    <row r="25" spans="2:14" x14ac:dyDescent="0.15">
      <c r="C25" s="93" t="s">
        <v>55</v>
      </c>
      <c r="D25" s="185" t="s">
        <v>253</v>
      </c>
      <c r="E25" s="77">
        <v>2750319</v>
      </c>
      <c r="F25" s="77">
        <v>239398</v>
      </c>
      <c r="G25" s="77">
        <v>2911262</v>
      </c>
      <c r="H25" s="77">
        <v>269444</v>
      </c>
      <c r="I25" s="77">
        <v>3030490</v>
      </c>
      <c r="J25" s="77">
        <v>310083</v>
      </c>
      <c r="K25" s="66">
        <v>3167790</v>
      </c>
      <c r="L25" s="66">
        <v>352669</v>
      </c>
      <c r="M25" s="66">
        <v>2971967</v>
      </c>
      <c r="N25" s="66">
        <v>370194</v>
      </c>
    </row>
    <row r="26" spans="2:14" x14ac:dyDescent="0.15">
      <c r="D26" s="185" t="s">
        <v>254</v>
      </c>
      <c r="E26" s="77">
        <v>20188300</v>
      </c>
      <c r="F26" s="77">
        <v>2529485</v>
      </c>
      <c r="G26" s="77">
        <v>21305084</v>
      </c>
      <c r="H26" s="77">
        <v>2843597</v>
      </c>
      <c r="I26" s="77">
        <v>21224052</v>
      </c>
      <c r="J26" s="77">
        <v>3087794</v>
      </c>
      <c r="K26" s="66">
        <v>23300160</v>
      </c>
      <c r="L26" s="66">
        <v>3591963</v>
      </c>
      <c r="M26" s="66">
        <v>23008066</v>
      </c>
      <c r="N26" s="66">
        <v>3872985</v>
      </c>
    </row>
    <row r="27" spans="2:14" x14ac:dyDescent="0.15">
      <c r="D27" s="185"/>
      <c r="E27" s="77"/>
      <c r="F27" s="77"/>
      <c r="G27" s="77"/>
      <c r="H27" s="77"/>
      <c r="I27" s="77"/>
      <c r="J27" s="77"/>
      <c r="K27" s="66"/>
      <c r="L27" s="66"/>
      <c r="M27" s="66"/>
      <c r="N27" s="66"/>
    </row>
    <row r="28" spans="2:14" x14ac:dyDescent="0.15">
      <c r="C28" s="93" t="s">
        <v>56</v>
      </c>
      <c r="D28" s="185" t="s">
        <v>253</v>
      </c>
      <c r="E28" s="77">
        <v>473310</v>
      </c>
      <c r="F28" s="184" t="s">
        <v>151</v>
      </c>
      <c r="G28" s="77">
        <v>482549</v>
      </c>
      <c r="H28" s="184" t="s">
        <v>151</v>
      </c>
      <c r="I28" s="77">
        <v>478912</v>
      </c>
      <c r="J28" s="184" t="s">
        <v>151</v>
      </c>
      <c r="K28" s="66">
        <v>505330</v>
      </c>
      <c r="L28" s="66" t="s">
        <v>151</v>
      </c>
      <c r="M28" s="66">
        <v>475122</v>
      </c>
      <c r="N28" s="66" t="s">
        <v>151</v>
      </c>
    </row>
    <row r="29" spans="2:14" x14ac:dyDescent="0.15">
      <c r="D29" s="185" t="s">
        <v>254</v>
      </c>
      <c r="E29" s="77">
        <v>2206691</v>
      </c>
      <c r="F29" s="184" t="s">
        <v>151</v>
      </c>
      <c r="G29" s="77">
        <v>2251563</v>
      </c>
      <c r="H29" s="184" t="s">
        <v>151</v>
      </c>
      <c r="I29" s="77">
        <v>2240931</v>
      </c>
      <c r="J29" s="184" t="s">
        <v>151</v>
      </c>
      <c r="K29" s="66">
        <v>2408276</v>
      </c>
      <c r="L29" s="66" t="s">
        <v>151</v>
      </c>
      <c r="M29" s="66">
        <v>2310787</v>
      </c>
      <c r="N29" s="66" t="s">
        <v>151</v>
      </c>
    </row>
    <row r="30" spans="2:14" x14ac:dyDescent="0.15">
      <c r="D30" s="185"/>
      <c r="E30" s="77"/>
      <c r="F30" s="184"/>
      <c r="G30" s="77"/>
      <c r="H30" s="184"/>
      <c r="I30" s="77"/>
      <c r="J30" s="184"/>
      <c r="K30" s="66"/>
      <c r="L30" s="66"/>
      <c r="M30" s="66"/>
      <c r="N30" s="66"/>
    </row>
    <row r="31" spans="2:14" x14ac:dyDescent="0.15">
      <c r="C31" s="93" t="s">
        <v>57</v>
      </c>
      <c r="D31" s="185" t="s">
        <v>253</v>
      </c>
      <c r="E31" s="77">
        <v>5686</v>
      </c>
      <c r="F31" s="184" t="s">
        <v>151</v>
      </c>
      <c r="G31" s="77">
        <v>5411</v>
      </c>
      <c r="H31" s="184" t="s">
        <v>151</v>
      </c>
      <c r="I31" s="77">
        <v>5428</v>
      </c>
      <c r="J31" s="184" t="s">
        <v>151</v>
      </c>
      <c r="K31" s="66">
        <v>5268</v>
      </c>
      <c r="L31" s="66" t="s">
        <v>151</v>
      </c>
      <c r="M31" s="66">
        <v>5744</v>
      </c>
      <c r="N31" s="66" t="s">
        <v>151</v>
      </c>
    </row>
    <row r="32" spans="2:14" x14ac:dyDescent="0.15">
      <c r="D32" s="185" t="s">
        <v>254</v>
      </c>
      <c r="E32" s="77">
        <v>392603</v>
      </c>
      <c r="F32" s="184" t="s">
        <v>151</v>
      </c>
      <c r="G32" s="77">
        <v>368318</v>
      </c>
      <c r="H32" s="184" t="s">
        <v>151</v>
      </c>
      <c r="I32" s="77">
        <v>380758</v>
      </c>
      <c r="J32" s="184" t="s">
        <v>151</v>
      </c>
      <c r="K32" s="66">
        <v>360373</v>
      </c>
      <c r="L32" s="66" t="s">
        <v>151</v>
      </c>
      <c r="M32" s="66">
        <v>377148</v>
      </c>
      <c r="N32" s="66" t="s">
        <v>151</v>
      </c>
    </row>
    <row r="33" spans="3:14" x14ac:dyDescent="0.15">
      <c r="D33" s="185"/>
      <c r="E33" s="77"/>
      <c r="F33" s="184"/>
      <c r="G33" s="77"/>
      <c r="H33" s="184"/>
      <c r="I33" s="77"/>
      <c r="J33" s="184"/>
      <c r="K33" s="66"/>
      <c r="L33" s="66"/>
      <c r="M33" s="66"/>
      <c r="N33" s="66"/>
    </row>
    <row r="34" spans="3:14" x14ac:dyDescent="0.15">
      <c r="C34" s="93" t="s">
        <v>58</v>
      </c>
      <c r="D34" s="185" t="s">
        <v>253</v>
      </c>
      <c r="E34" s="77">
        <v>1511</v>
      </c>
      <c r="F34" s="184">
        <v>534</v>
      </c>
      <c r="G34" s="77">
        <v>1442</v>
      </c>
      <c r="H34" s="184">
        <v>658</v>
      </c>
      <c r="I34" s="77">
        <v>1713</v>
      </c>
      <c r="J34" s="184">
        <v>847</v>
      </c>
      <c r="K34" s="66">
        <v>2013</v>
      </c>
      <c r="L34" s="66">
        <v>1016</v>
      </c>
      <c r="M34" s="66">
        <v>2567</v>
      </c>
      <c r="N34" s="66">
        <v>1253</v>
      </c>
    </row>
    <row r="35" spans="3:14" x14ac:dyDescent="0.15">
      <c r="D35" s="185" t="s">
        <v>254</v>
      </c>
      <c r="E35" s="77">
        <v>81094</v>
      </c>
      <c r="F35" s="184">
        <v>45912</v>
      </c>
      <c r="G35" s="77">
        <v>72069</v>
      </c>
      <c r="H35" s="184">
        <v>57880</v>
      </c>
      <c r="I35" s="77">
        <v>91010</v>
      </c>
      <c r="J35" s="184">
        <v>74974</v>
      </c>
      <c r="K35" s="66">
        <v>106532</v>
      </c>
      <c r="L35" s="66">
        <v>77291</v>
      </c>
      <c r="M35" s="66">
        <v>132324</v>
      </c>
      <c r="N35" s="66">
        <v>98669</v>
      </c>
    </row>
    <row r="36" spans="3:14" x14ac:dyDescent="0.15">
      <c r="D36" s="185"/>
      <c r="E36" s="77"/>
      <c r="F36" s="184"/>
      <c r="G36" s="77"/>
      <c r="H36" s="184"/>
      <c r="I36" s="77"/>
      <c r="J36" s="184"/>
      <c r="K36" s="66"/>
      <c r="L36" s="66"/>
      <c r="M36" s="66"/>
      <c r="N36" s="66"/>
    </row>
    <row r="37" spans="3:14" x14ac:dyDescent="0.15">
      <c r="C37" s="93" t="s">
        <v>59</v>
      </c>
      <c r="D37" s="185" t="s">
        <v>253</v>
      </c>
      <c r="E37" s="77">
        <v>1</v>
      </c>
      <c r="F37" s="184" t="s">
        <v>151</v>
      </c>
      <c r="G37" s="77">
        <v>1</v>
      </c>
      <c r="H37" s="184" t="s">
        <v>151</v>
      </c>
      <c r="I37" s="77" t="s">
        <v>345</v>
      </c>
      <c r="J37" s="184" t="s">
        <v>151</v>
      </c>
      <c r="K37" s="66" t="s">
        <v>151</v>
      </c>
      <c r="L37" s="66" t="s">
        <v>151</v>
      </c>
      <c r="M37" s="66" t="s">
        <v>151</v>
      </c>
      <c r="N37" s="66" t="s">
        <v>151</v>
      </c>
    </row>
    <row r="38" spans="3:14" x14ac:dyDescent="0.15">
      <c r="D38" s="185" t="s">
        <v>254</v>
      </c>
      <c r="E38" s="77">
        <v>29</v>
      </c>
      <c r="F38" s="184" t="s">
        <v>151</v>
      </c>
      <c r="G38" s="77">
        <v>29</v>
      </c>
      <c r="H38" s="184" t="s">
        <v>151</v>
      </c>
      <c r="I38" s="77" t="s">
        <v>345</v>
      </c>
      <c r="J38" s="184" t="s">
        <v>151</v>
      </c>
      <c r="K38" s="66" t="s">
        <v>151</v>
      </c>
      <c r="L38" s="66" t="s">
        <v>151</v>
      </c>
      <c r="M38" s="66" t="s">
        <v>151</v>
      </c>
      <c r="N38" s="66" t="s">
        <v>151</v>
      </c>
    </row>
    <row r="39" spans="3:14" x14ac:dyDescent="0.15">
      <c r="D39" s="185"/>
      <c r="E39" s="77"/>
      <c r="F39" s="184"/>
      <c r="G39" s="77"/>
      <c r="H39" s="184"/>
      <c r="I39" s="77"/>
      <c r="J39" s="184"/>
      <c r="K39" s="66"/>
      <c r="L39" s="66"/>
      <c r="M39" s="66"/>
      <c r="N39" s="66"/>
    </row>
    <row r="40" spans="3:14" x14ac:dyDescent="0.15">
      <c r="C40" s="93" t="s">
        <v>60</v>
      </c>
      <c r="D40" s="185" t="s">
        <v>253</v>
      </c>
      <c r="E40" s="77">
        <v>37825</v>
      </c>
      <c r="F40" s="184" t="s">
        <v>151</v>
      </c>
      <c r="G40" s="77">
        <v>37103</v>
      </c>
      <c r="H40" s="184" t="s">
        <v>151</v>
      </c>
      <c r="I40" s="77">
        <v>41032</v>
      </c>
      <c r="J40" s="184" t="s">
        <v>151</v>
      </c>
      <c r="K40" s="66">
        <v>43163</v>
      </c>
      <c r="L40" s="66" t="s">
        <v>151</v>
      </c>
      <c r="M40" s="66">
        <v>49506</v>
      </c>
      <c r="N40" s="66" t="s">
        <v>151</v>
      </c>
    </row>
    <row r="41" spans="3:14" x14ac:dyDescent="0.15">
      <c r="D41" s="185" t="s">
        <v>254</v>
      </c>
      <c r="E41" s="77">
        <v>6933597</v>
      </c>
      <c r="F41" s="184" t="s">
        <v>151</v>
      </c>
      <c r="G41" s="77">
        <v>7003758</v>
      </c>
      <c r="H41" s="184" t="s">
        <v>151</v>
      </c>
      <c r="I41" s="77">
        <v>7785928</v>
      </c>
      <c r="J41" s="184" t="s">
        <v>151</v>
      </c>
      <c r="K41" s="66">
        <v>8470511</v>
      </c>
      <c r="L41" s="66" t="s">
        <v>151</v>
      </c>
      <c r="M41" s="66">
        <v>9717608</v>
      </c>
      <c r="N41" s="66" t="s">
        <v>151</v>
      </c>
    </row>
    <row r="42" spans="3:14" x14ac:dyDescent="0.15">
      <c r="D42" s="185"/>
      <c r="E42" s="77"/>
      <c r="F42" s="184"/>
      <c r="G42" s="77"/>
      <c r="H42" s="184"/>
      <c r="I42" s="77"/>
      <c r="J42" s="184"/>
      <c r="K42" s="66"/>
      <c r="L42" s="66"/>
      <c r="M42" s="66"/>
      <c r="N42" s="66"/>
    </row>
    <row r="43" spans="3:14" x14ac:dyDescent="0.15">
      <c r="C43" s="93" t="s">
        <v>61</v>
      </c>
      <c r="D43" s="185" t="s">
        <v>253</v>
      </c>
      <c r="E43" s="77">
        <v>880</v>
      </c>
      <c r="F43" s="184" t="s">
        <v>151</v>
      </c>
      <c r="G43" s="77">
        <v>886</v>
      </c>
      <c r="H43" s="184" t="s">
        <v>151</v>
      </c>
      <c r="I43" s="77">
        <v>928</v>
      </c>
      <c r="J43" s="184" t="s">
        <v>151</v>
      </c>
      <c r="K43" s="66">
        <v>932</v>
      </c>
      <c r="L43" s="66" t="s">
        <v>151</v>
      </c>
      <c r="M43" s="66">
        <v>934</v>
      </c>
      <c r="N43" s="66" t="s">
        <v>151</v>
      </c>
    </row>
    <row r="44" spans="3:14" x14ac:dyDescent="0.15">
      <c r="D44" s="185" t="s">
        <v>254</v>
      </c>
      <c r="E44" s="77">
        <v>43907</v>
      </c>
      <c r="F44" s="184" t="s">
        <v>151</v>
      </c>
      <c r="G44" s="77">
        <v>44207</v>
      </c>
      <c r="H44" s="184" t="s">
        <v>151</v>
      </c>
      <c r="I44" s="77">
        <v>46188</v>
      </c>
      <c r="J44" s="184" t="s">
        <v>151</v>
      </c>
      <c r="K44" s="66">
        <v>46447</v>
      </c>
      <c r="L44" s="66" t="s">
        <v>151</v>
      </c>
      <c r="M44" s="66">
        <v>46438</v>
      </c>
      <c r="N44" s="66" t="s">
        <v>151</v>
      </c>
    </row>
    <row r="45" spans="3:14" x14ac:dyDescent="0.15">
      <c r="D45" s="185"/>
      <c r="E45" s="77"/>
      <c r="F45" s="184"/>
      <c r="G45" s="77"/>
      <c r="H45" s="184"/>
      <c r="I45" s="77"/>
      <c r="J45" s="184"/>
      <c r="K45" s="66"/>
      <c r="L45" s="66"/>
      <c r="M45" s="66"/>
      <c r="N45" s="66"/>
    </row>
    <row r="46" spans="3:14" x14ac:dyDescent="0.15">
      <c r="C46" s="93" t="s">
        <v>257</v>
      </c>
      <c r="D46" s="185" t="s">
        <v>253</v>
      </c>
      <c r="E46" s="77">
        <v>6142</v>
      </c>
      <c r="F46" s="184" t="s">
        <v>151</v>
      </c>
      <c r="G46" s="77">
        <v>6494</v>
      </c>
      <c r="H46" s="184" t="s">
        <v>151</v>
      </c>
      <c r="I46" s="77">
        <v>6701</v>
      </c>
      <c r="J46" s="184" t="s">
        <v>151</v>
      </c>
      <c r="K46" s="66">
        <v>7045</v>
      </c>
      <c r="L46" s="66" t="s">
        <v>151</v>
      </c>
      <c r="M46" s="66">
        <v>7234</v>
      </c>
      <c r="N46" s="66" t="s">
        <v>151</v>
      </c>
    </row>
    <row r="47" spans="3:14" x14ac:dyDescent="0.15">
      <c r="C47" s="93" t="s">
        <v>258</v>
      </c>
      <c r="D47" s="185" t="s">
        <v>254</v>
      </c>
      <c r="E47" s="77">
        <v>2579092</v>
      </c>
      <c r="F47" s="184" t="s">
        <v>151</v>
      </c>
      <c r="G47" s="77">
        <v>2725980</v>
      </c>
      <c r="H47" s="184" t="s">
        <v>151</v>
      </c>
      <c r="I47" s="77">
        <v>2812472</v>
      </c>
      <c r="J47" s="184" t="s">
        <v>151</v>
      </c>
      <c r="K47" s="66">
        <v>2955984</v>
      </c>
      <c r="L47" s="66" t="s">
        <v>151</v>
      </c>
      <c r="M47" s="66">
        <v>3035063</v>
      </c>
      <c r="N47" s="66" t="s">
        <v>151</v>
      </c>
    </row>
    <row r="48" spans="3:14" x14ac:dyDescent="0.15">
      <c r="D48" s="185"/>
      <c r="E48" s="77"/>
      <c r="F48" s="184"/>
      <c r="G48" s="77"/>
      <c r="H48" s="184"/>
      <c r="I48" s="77"/>
      <c r="J48" s="184"/>
      <c r="K48" s="66"/>
      <c r="L48" s="66"/>
      <c r="M48" s="66"/>
      <c r="N48" s="66"/>
    </row>
    <row r="49" spans="2:14" x14ac:dyDescent="0.15">
      <c r="C49" s="93" t="s">
        <v>62</v>
      </c>
      <c r="D49" s="185" t="s">
        <v>253</v>
      </c>
      <c r="E49" s="77">
        <v>6905</v>
      </c>
      <c r="F49" s="184" t="s">
        <v>151</v>
      </c>
      <c r="G49" s="77">
        <v>5796</v>
      </c>
      <c r="H49" s="184" t="s">
        <v>151</v>
      </c>
      <c r="I49" s="77">
        <v>5943</v>
      </c>
      <c r="J49" s="184" t="s">
        <v>151</v>
      </c>
      <c r="K49" s="66">
        <v>6445</v>
      </c>
      <c r="L49" s="66" t="s">
        <v>151</v>
      </c>
      <c r="M49" s="66">
        <v>6778</v>
      </c>
      <c r="N49" s="66" t="s">
        <v>151</v>
      </c>
    </row>
    <row r="50" spans="2:14" x14ac:dyDescent="0.15">
      <c r="D50" s="185" t="s">
        <v>254</v>
      </c>
      <c r="E50" s="77">
        <v>2585172</v>
      </c>
      <c r="F50" s="184" t="s">
        <v>151</v>
      </c>
      <c r="G50" s="77">
        <v>2603998</v>
      </c>
      <c r="H50" s="184" t="s">
        <v>151</v>
      </c>
      <c r="I50" s="77">
        <v>2700422</v>
      </c>
      <c r="J50" s="184" t="s">
        <v>151</v>
      </c>
      <c r="K50" s="66">
        <v>2959651</v>
      </c>
      <c r="L50" s="66" t="s">
        <v>151</v>
      </c>
      <c r="M50" s="66">
        <v>3138751</v>
      </c>
      <c r="N50" s="66" t="s">
        <v>151</v>
      </c>
    </row>
    <row r="51" spans="2:14" x14ac:dyDescent="0.15">
      <c r="D51" s="185"/>
      <c r="E51" s="77"/>
      <c r="F51" s="184"/>
      <c r="G51" s="77"/>
      <c r="H51" s="184"/>
      <c r="I51" s="77"/>
      <c r="J51" s="184"/>
      <c r="K51" s="66"/>
      <c r="L51" s="66"/>
      <c r="M51" s="66"/>
      <c r="N51" s="66"/>
    </row>
    <row r="52" spans="2:14" x14ac:dyDescent="0.15">
      <c r="B52" s="93" t="s">
        <v>259</v>
      </c>
      <c r="D52" s="185"/>
      <c r="E52" s="77"/>
      <c r="F52" s="184"/>
      <c r="G52" s="77"/>
      <c r="H52" s="184"/>
      <c r="I52" s="77"/>
      <c r="J52" s="184"/>
      <c r="K52" s="66"/>
      <c r="L52" s="66"/>
      <c r="M52" s="66"/>
      <c r="N52" s="66"/>
    </row>
    <row r="53" spans="2:14" x14ac:dyDescent="0.15">
      <c r="C53" s="93" t="s">
        <v>256</v>
      </c>
      <c r="D53" s="185" t="s">
        <v>253</v>
      </c>
      <c r="E53" s="77">
        <v>7786978</v>
      </c>
      <c r="F53" s="184">
        <v>0</v>
      </c>
      <c r="G53" s="77">
        <v>7894123</v>
      </c>
      <c r="H53" s="184">
        <v>0</v>
      </c>
      <c r="I53" s="77">
        <v>7875716</v>
      </c>
      <c r="J53" s="184" t="s">
        <v>151</v>
      </c>
      <c r="K53" s="66">
        <v>7818240</v>
      </c>
      <c r="L53" s="66" t="s">
        <v>151</v>
      </c>
      <c r="M53" s="66">
        <v>6602009</v>
      </c>
      <c r="N53" s="66" t="s">
        <v>151</v>
      </c>
    </row>
    <row r="54" spans="2:14" x14ac:dyDescent="0.15">
      <c r="D54" s="185" t="s">
        <v>254</v>
      </c>
      <c r="E54" s="77">
        <v>85051033</v>
      </c>
      <c r="F54" s="184">
        <v>0</v>
      </c>
      <c r="G54" s="77">
        <v>87313726</v>
      </c>
      <c r="H54" s="184">
        <v>0</v>
      </c>
      <c r="I54" s="77">
        <v>86194876</v>
      </c>
      <c r="J54" s="184" t="s">
        <v>151</v>
      </c>
      <c r="K54" s="66">
        <v>86954100</v>
      </c>
      <c r="L54" s="66" t="s">
        <v>151</v>
      </c>
      <c r="M54" s="66">
        <v>78341763</v>
      </c>
      <c r="N54" s="66" t="s">
        <v>151</v>
      </c>
    </row>
    <row r="55" spans="2:14" x14ac:dyDescent="0.15">
      <c r="D55" s="185"/>
      <c r="E55" s="77"/>
      <c r="F55" s="184"/>
      <c r="G55" s="77"/>
      <c r="H55" s="184"/>
      <c r="I55" s="77"/>
      <c r="J55" s="184"/>
      <c r="K55" s="66"/>
      <c r="L55" s="66"/>
      <c r="M55" s="66"/>
      <c r="N55" s="66"/>
    </row>
    <row r="56" spans="2:14" x14ac:dyDescent="0.15">
      <c r="C56" s="93" t="s">
        <v>63</v>
      </c>
      <c r="D56" s="185" t="s">
        <v>253</v>
      </c>
      <c r="E56" s="77">
        <v>5091997</v>
      </c>
      <c r="F56" s="184">
        <v>0</v>
      </c>
      <c r="G56" s="77">
        <v>5145521</v>
      </c>
      <c r="H56" s="184">
        <v>0</v>
      </c>
      <c r="I56" s="77">
        <v>5145698</v>
      </c>
      <c r="J56" s="184" t="s">
        <v>151</v>
      </c>
      <c r="K56" s="66">
        <v>5110167</v>
      </c>
      <c r="L56" s="66" t="s">
        <v>151</v>
      </c>
      <c r="M56" s="66">
        <v>4336981</v>
      </c>
      <c r="N56" s="66" t="s">
        <v>151</v>
      </c>
    </row>
    <row r="57" spans="2:14" x14ac:dyDescent="0.15">
      <c r="D57" s="185" t="s">
        <v>254</v>
      </c>
      <c r="E57" s="77">
        <v>64950083</v>
      </c>
      <c r="F57" s="184">
        <v>0</v>
      </c>
      <c r="G57" s="77">
        <v>66624346</v>
      </c>
      <c r="H57" s="184">
        <v>0</v>
      </c>
      <c r="I57" s="77">
        <v>66558178</v>
      </c>
      <c r="J57" s="184" t="s">
        <v>151</v>
      </c>
      <c r="K57" s="66">
        <v>67152201</v>
      </c>
      <c r="L57" s="66" t="s">
        <v>151</v>
      </c>
      <c r="M57" s="66">
        <v>60110964</v>
      </c>
      <c r="N57" s="66" t="s">
        <v>151</v>
      </c>
    </row>
    <row r="58" spans="2:14" x14ac:dyDescent="0.15">
      <c r="D58" s="185"/>
      <c r="E58" s="77"/>
      <c r="F58" s="184"/>
      <c r="G58" s="77"/>
      <c r="H58" s="184"/>
      <c r="I58" s="77"/>
      <c r="J58" s="184"/>
      <c r="K58" s="66"/>
      <c r="L58" s="66"/>
      <c r="M58" s="66"/>
      <c r="N58" s="66"/>
    </row>
    <row r="59" spans="2:14" x14ac:dyDescent="0.15">
      <c r="C59" s="93" t="s">
        <v>55</v>
      </c>
      <c r="D59" s="185" t="s">
        <v>253</v>
      </c>
      <c r="E59" s="77">
        <v>2423889</v>
      </c>
      <c r="F59" s="184">
        <v>0</v>
      </c>
      <c r="G59" s="77">
        <v>2479563</v>
      </c>
      <c r="H59" s="184">
        <v>0</v>
      </c>
      <c r="I59" s="77">
        <v>2486464</v>
      </c>
      <c r="J59" s="184" t="s">
        <v>151</v>
      </c>
      <c r="K59" s="66">
        <v>2462324</v>
      </c>
      <c r="L59" s="66" t="s">
        <v>151</v>
      </c>
      <c r="M59" s="66">
        <v>2050870</v>
      </c>
      <c r="N59" s="66" t="s">
        <v>151</v>
      </c>
    </row>
    <row r="60" spans="2:14" x14ac:dyDescent="0.15">
      <c r="D60" s="185" t="s">
        <v>254</v>
      </c>
      <c r="E60" s="77">
        <v>13884307</v>
      </c>
      <c r="F60" s="184">
        <v>0</v>
      </c>
      <c r="G60" s="77">
        <v>14557409</v>
      </c>
      <c r="H60" s="184">
        <v>0</v>
      </c>
      <c r="I60" s="77">
        <v>14351361</v>
      </c>
      <c r="J60" s="184" t="s">
        <v>151</v>
      </c>
      <c r="K60" s="66">
        <v>14795006</v>
      </c>
      <c r="L60" s="66" t="s">
        <v>151</v>
      </c>
      <c r="M60" s="66">
        <v>13624513</v>
      </c>
      <c r="N60" s="66" t="s">
        <v>151</v>
      </c>
    </row>
    <row r="61" spans="2:14" x14ac:dyDescent="0.15">
      <c r="D61" s="185"/>
      <c r="E61" s="77"/>
      <c r="F61" s="184"/>
      <c r="G61" s="77"/>
      <c r="H61" s="184"/>
      <c r="I61" s="77"/>
      <c r="J61" s="184"/>
      <c r="K61" s="66"/>
      <c r="L61" s="66"/>
      <c r="M61" s="66"/>
      <c r="N61" s="66"/>
    </row>
    <row r="62" spans="2:14" x14ac:dyDescent="0.15">
      <c r="C62" s="93" t="s">
        <v>64</v>
      </c>
      <c r="D62" s="185" t="s">
        <v>253</v>
      </c>
      <c r="E62" s="77">
        <v>239462</v>
      </c>
      <c r="F62" s="184">
        <v>0</v>
      </c>
      <c r="G62" s="77">
        <v>235374</v>
      </c>
      <c r="H62" s="184">
        <v>0</v>
      </c>
      <c r="I62" s="77">
        <v>224317</v>
      </c>
      <c r="J62" s="184" t="s">
        <v>151</v>
      </c>
      <c r="K62" s="66">
        <v>226638</v>
      </c>
      <c r="L62" s="66" t="s">
        <v>151</v>
      </c>
      <c r="M62" s="66">
        <v>194600</v>
      </c>
      <c r="N62" s="66" t="s">
        <v>151</v>
      </c>
    </row>
    <row r="63" spans="2:14" x14ac:dyDescent="0.15">
      <c r="D63" s="185" t="s">
        <v>254</v>
      </c>
      <c r="E63" s="77">
        <v>1272452</v>
      </c>
      <c r="F63" s="184">
        <v>0</v>
      </c>
      <c r="G63" s="77">
        <v>1260200</v>
      </c>
      <c r="H63" s="184">
        <v>0</v>
      </c>
      <c r="I63" s="77">
        <v>1233399</v>
      </c>
      <c r="J63" s="184" t="s">
        <v>151</v>
      </c>
      <c r="K63" s="66">
        <v>1260173</v>
      </c>
      <c r="L63" s="66" t="s">
        <v>151</v>
      </c>
      <c r="M63" s="66">
        <v>1120080</v>
      </c>
      <c r="N63" s="66" t="s">
        <v>151</v>
      </c>
    </row>
    <row r="64" spans="2:14" x14ac:dyDescent="0.15">
      <c r="D64" s="185"/>
      <c r="E64" s="77"/>
      <c r="F64" s="184"/>
      <c r="G64" s="77"/>
      <c r="H64" s="184"/>
      <c r="I64" s="77"/>
      <c r="J64" s="184"/>
      <c r="K64" s="66"/>
      <c r="L64" s="66"/>
      <c r="M64" s="66"/>
      <c r="N64" s="66"/>
    </row>
    <row r="65" spans="2:14" x14ac:dyDescent="0.15">
      <c r="C65" s="93" t="s">
        <v>57</v>
      </c>
      <c r="D65" s="185" t="s">
        <v>253</v>
      </c>
      <c r="E65" s="77">
        <v>2900</v>
      </c>
      <c r="F65" s="184">
        <v>0</v>
      </c>
      <c r="G65" s="77">
        <v>2806</v>
      </c>
      <c r="H65" s="184">
        <v>0</v>
      </c>
      <c r="I65" s="77">
        <v>2667</v>
      </c>
      <c r="J65" s="184" t="s">
        <v>151</v>
      </c>
      <c r="K65" s="66">
        <v>2406</v>
      </c>
      <c r="L65" s="66" t="s">
        <v>151</v>
      </c>
      <c r="M65" s="66">
        <v>2386</v>
      </c>
      <c r="N65" s="66" t="s">
        <v>151</v>
      </c>
    </row>
    <row r="66" spans="2:14" x14ac:dyDescent="0.15">
      <c r="D66" s="185" t="s">
        <v>254</v>
      </c>
      <c r="E66" s="77">
        <v>184061</v>
      </c>
      <c r="F66" s="184">
        <v>0</v>
      </c>
      <c r="G66" s="77">
        <v>187146</v>
      </c>
      <c r="H66" s="184">
        <v>0</v>
      </c>
      <c r="I66" s="77">
        <v>185157</v>
      </c>
      <c r="J66" s="184" t="s">
        <v>151</v>
      </c>
      <c r="K66" s="66">
        <v>161680</v>
      </c>
      <c r="L66" s="66" t="s">
        <v>151</v>
      </c>
      <c r="M66" s="66">
        <v>158671</v>
      </c>
      <c r="N66" s="66" t="s">
        <v>151</v>
      </c>
    </row>
    <row r="67" spans="2:14" x14ac:dyDescent="0.15">
      <c r="D67" s="185"/>
      <c r="E67" s="77"/>
      <c r="F67" s="184"/>
      <c r="G67" s="77"/>
      <c r="H67" s="184"/>
      <c r="I67" s="77"/>
      <c r="J67" s="184"/>
      <c r="K67" s="66"/>
      <c r="L67" s="66"/>
      <c r="M67" s="66"/>
      <c r="N67" s="66"/>
    </row>
    <row r="68" spans="2:14" x14ac:dyDescent="0.15">
      <c r="C68" s="93" t="s">
        <v>58</v>
      </c>
      <c r="D68" s="185" t="s">
        <v>253</v>
      </c>
      <c r="E68" s="77">
        <v>5549</v>
      </c>
      <c r="F68" s="184">
        <v>0</v>
      </c>
      <c r="G68" s="77">
        <v>6692</v>
      </c>
      <c r="H68" s="184">
        <v>0</v>
      </c>
      <c r="I68" s="77">
        <v>7777</v>
      </c>
      <c r="J68" s="184" t="s">
        <v>151</v>
      </c>
      <c r="K68" s="66">
        <v>8743</v>
      </c>
      <c r="L68" s="66" t="s">
        <v>151</v>
      </c>
      <c r="M68" s="66">
        <v>9930</v>
      </c>
      <c r="N68" s="66" t="s">
        <v>151</v>
      </c>
    </row>
    <row r="69" spans="2:14" x14ac:dyDescent="0.15">
      <c r="D69" s="185" t="s">
        <v>254</v>
      </c>
      <c r="E69" s="77">
        <v>291688</v>
      </c>
      <c r="F69" s="184">
        <v>0</v>
      </c>
      <c r="G69" s="77">
        <v>345589</v>
      </c>
      <c r="H69" s="184">
        <v>0</v>
      </c>
      <c r="I69" s="77">
        <v>403177</v>
      </c>
      <c r="J69" s="184" t="s">
        <v>151</v>
      </c>
      <c r="K69" s="66">
        <v>444120</v>
      </c>
      <c r="L69" s="66" t="s">
        <v>151</v>
      </c>
      <c r="M69" s="66">
        <v>501949</v>
      </c>
      <c r="N69" s="66" t="s">
        <v>151</v>
      </c>
    </row>
    <row r="70" spans="2:14" x14ac:dyDescent="0.15">
      <c r="D70" s="185"/>
      <c r="E70" s="77"/>
      <c r="F70" s="184"/>
      <c r="G70" s="77"/>
      <c r="H70" s="184"/>
      <c r="I70" s="77"/>
      <c r="J70" s="184"/>
      <c r="K70" s="66"/>
      <c r="L70" s="66"/>
      <c r="M70" s="66"/>
      <c r="N70" s="66"/>
    </row>
    <row r="71" spans="2:14" x14ac:dyDescent="0.15">
      <c r="C71" s="93" t="s">
        <v>59</v>
      </c>
      <c r="D71" s="185" t="s">
        <v>253</v>
      </c>
      <c r="E71" s="77">
        <v>50</v>
      </c>
      <c r="F71" s="184">
        <v>0</v>
      </c>
      <c r="G71" s="77">
        <v>20</v>
      </c>
      <c r="H71" s="184">
        <v>0</v>
      </c>
      <c r="I71" s="77">
        <v>40</v>
      </c>
      <c r="J71" s="184" t="s">
        <v>151</v>
      </c>
      <c r="K71" s="66">
        <v>37</v>
      </c>
      <c r="L71" s="66" t="s">
        <v>151</v>
      </c>
      <c r="M71" s="66">
        <v>23</v>
      </c>
      <c r="N71" s="66" t="s">
        <v>151</v>
      </c>
    </row>
    <row r="72" spans="2:14" x14ac:dyDescent="0.15">
      <c r="D72" s="185" t="s">
        <v>254</v>
      </c>
      <c r="E72" s="77">
        <v>783</v>
      </c>
      <c r="F72" s="184">
        <v>0</v>
      </c>
      <c r="G72" s="77">
        <v>201</v>
      </c>
      <c r="H72" s="184">
        <v>0</v>
      </c>
      <c r="I72" s="77">
        <v>441</v>
      </c>
      <c r="J72" s="184" t="s">
        <v>151</v>
      </c>
      <c r="K72" s="66">
        <v>446</v>
      </c>
      <c r="L72" s="66" t="s">
        <v>151</v>
      </c>
      <c r="M72" s="66">
        <v>226</v>
      </c>
      <c r="N72" s="66" t="s">
        <v>151</v>
      </c>
    </row>
    <row r="73" spans="2:14" x14ac:dyDescent="0.15">
      <c r="D73" s="185"/>
      <c r="E73" s="77"/>
      <c r="F73" s="184"/>
      <c r="G73" s="77"/>
      <c r="H73" s="184"/>
      <c r="I73" s="77"/>
      <c r="J73" s="184"/>
      <c r="K73" s="66"/>
      <c r="L73" s="66"/>
      <c r="M73" s="66"/>
      <c r="N73" s="66"/>
    </row>
    <row r="74" spans="2:14" x14ac:dyDescent="0.15">
      <c r="C74" s="93" t="s">
        <v>65</v>
      </c>
      <c r="D74" s="185" t="s">
        <v>253</v>
      </c>
      <c r="E74" s="77">
        <v>565</v>
      </c>
      <c r="F74" s="184">
        <v>0</v>
      </c>
      <c r="G74" s="77">
        <v>554</v>
      </c>
      <c r="H74" s="184">
        <v>0</v>
      </c>
      <c r="I74" s="77">
        <v>572</v>
      </c>
      <c r="J74" s="184" t="s">
        <v>151</v>
      </c>
      <c r="K74" s="66">
        <v>501</v>
      </c>
      <c r="L74" s="66" t="s">
        <v>151</v>
      </c>
      <c r="M74" s="66">
        <v>549</v>
      </c>
      <c r="N74" s="66" t="s">
        <v>151</v>
      </c>
    </row>
    <row r="75" spans="2:14" x14ac:dyDescent="0.15">
      <c r="D75" s="185" t="s">
        <v>254</v>
      </c>
      <c r="E75" s="77">
        <v>28250</v>
      </c>
      <c r="F75" s="184">
        <v>0</v>
      </c>
      <c r="G75" s="77">
        <v>27700</v>
      </c>
      <c r="H75" s="184">
        <v>0</v>
      </c>
      <c r="I75" s="77">
        <v>28600</v>
      </c>
      <c r="J75" s="184" t="s">
        <v>151</v>
      </c>
      <c r="K75" s="66">
        <v>25050</v>
      </c>
      <c r="L75" s="66" t="s">
        <v>151</v>
      </c>
      <c r="M75" s="66">
        <v>27450</v>
      </c>
      <c r="N75" s="66" t="s">
        <v>151</v>
      </c>
    </row>
    <row r="76" spans="2:14" x14ac:dyDescent="0.15">
      <c r="D76" s="185"/>
      <c r="E76" s="77"/>
      <c r="F76" s="184"/>
      <c r="G76" s="77"/>
      <c r="H76" s="184"/>
      <c r="I76" s="77"/>
      <c r="J76" s="184"/>
      <c r="K76" s="66"/>
      <c r="L76" s="66"/>
      <c r="M76" s="66"/>
      <c r="N76" s="66"/>
    </row>
    <row r="77" spans="2:14" x14ac:dyDescent="0.15">
      <c r="C77" s="93" t="s">
        <v>183</v>
      </c>
      <c r="D77" s="185" t="s">
        <v>253</v>
      </c>
      <c r="E77" s="77">
        <v>9309</v>
      </c>
      <c r="F77" s="184">
        <v>0</v>
      </c>
      <c r="G77" s="77">
        <v>9107</v>
      </c>
      <c r="H77" s="184">
        <v>0</v>
      </c>
      <c r="I77" s="77">
        <v>8181</v>
      </c>
      <c r="J77" s="184" t="s">
        <v>151</v>
      </c>
      <c r="K77" s="66">
        <v>7424</v>
      </c>
      <c r="L77" s="66" t="s">
        <v>151</v>
      </c>
      <c r="M77" s="66">
        <v>6670</v>
      </c>
      <c r="N77" s="66" t="s">
        <v>151</v>
      </c>
    </row>
    <row r="78" spans="2:14" x14ac:dyDescent="0.15">
      <c r="C78" s="93" t="s">
        <v>258</v>
      </c>
      <c r="D78" s="185" t="s">
        <v>254</v>
      </c>
      <c r="E78" s="77">
        <v>3908492</v>
      </c>
      <c r="F78" s="184">
        <v>0</v>
      </c>
      <c r="G78" s="77">
        <v>3822933</v>
      </c>
      <c r="H78" s="184">
        <v>0</v>
      </c>
      <c r="I78" s="77">
        <v>3434564</v>
      </c>
      <c r="J78" s="184" t="s">
        <v>151</v>
      </c>
      <c r="K78" s="66">
        <v>3115424</v>
      </c>
      <c r="L78" s="66" t="s">
        <v>151</v>
      </c>
      <c r="M78" s="66">
        <v>2797910</v>
      </c>
      <c r="N78" s="66" t="s">
        <v>151</v>
      </c>
    </row>
    <row r="79" spans="2:14" x14ac:dyDescent="0.15">
      <c r="D79" s="185"/>
      <c r="E79" s="77"/>
      <c r="F79" s="184"/>
      <c r="G79" s="77"/>
      <c r="H79" s="184"/>
      <c r="I79" s="77"/>
      <c r="J79" s="184"/>
      <c r="K79" s="66"/>
      <c r="L79" s="66"/>
      <c r="M79" s="66"/>
      <c r="N79" s="66"/>
    </row>
    <row r="80" spans="2:14" x14ac:dyDescent="0.15">
      <c r="B80" s="93" t="s">
        <v>260</v>
      </c>
      <c r="D80" s="185" t="s">
        <v>253</v>
      </c>
      <c r="E80" s="77">
        <v>13257</v>
      </c>
      <c r="F80" s="184">
        <v>0</v>
      </c>
      <c r="G80" s="77">
        <v>14486</v>
      </c>
      <c r="H80" s="184">
        <v>0</v>
      </c>
      <c r="I80" s="77" t="s">
        <v>346</v>
      </c>
      <c r="J80" s="184" t="s">
        <v>151</v>
      </c>
      <c r="K80" s="66" t="s">
        <v>346</v>
      </c>
      <c r="L80" s="66" t="s">
        <v>151</v>
      </c>
      <c r="M80" s="66" t="s">
        <v>346</v>
      </c>
      <c r="N80" s="66" t="s">
        <v>151</v>
      </c>
    </row>
    <row r="81" spans="1:14" x14ac:dyDescent="0.15">
      <c r="B81" s="93" t="s">
        <v>261</v>
      </c>
      <c r="D81" s="185" t="s">
        <v>254</v>
      </c>
      <c r="E81" s="77">
        <v>530918</v>
      </c>
      <c r="F81" s="184">
        <v>0</v>
      </c>
      <c r="G81" s="77">
        <v>488202</v>
      </c>
      <c r="H81" s="184">
        <v>0</v>
      </c>
      <c r="I81" s="77" t="s">
        <v>346</v>
      </c>
      <c r="J81" s="184" t="s">
        <v>151</v>
      </c>
      <c r="K81" s="66" t="s">
        <v>346</v>
      </c>
      <c r="L81" s="66" t="s">
        <v>151</v>
      </c>
      <c r="M81" s="66" t="s">
        <v>346</v>
      </c>
      <c r="N81" s="66" t="s">
        <v>151</v>
      </c>
    </row>
    <row r="82" spans="1:14" ht="3.75" customHeight="1" x14ac:dyDescent="0.15">
      <c r="A82" s="186"/>
      <c r="B82" s="186"/>
      <c r="C82" s="186"/>
      <c r="D82" s="187"/>
      <c r="E82" s="5"/>
      <c r="F82" s="5"/>
      <c r="G82" s="5"/>
      <c r="H82" s="5"/>
      <c r="I82" s="5"/>
      <c r="J82" s="5"/>
      <c r="K82" s="5"/>
      <c r="L82" s="5"/>
      <c r="M82" s="5"/>
      <c r="N82" s="5"/>
    </row>
    <row r="83" spans="1:14" x14ac:dyDescent="0.15">
      <c r="A83" s="93" t="s">
        <v>225</v>
      </c>
    </row>
    <row r="84" spans="1:14" x14ac:dyDescent="0.15">
      <c r="A84" s="93" t="s">
        <v>373</v>
      </c>
      <c r="D84" s="93"/>
    </row>
    <row r="85" spans="1:14" ht="12" customHeight="1" x14ac:dyDescent="0.15">
      <c r="C85" s="93" t="s">
        <v>388</v>
      </c>
    </row>
  </sheetData>
  <mergeCells count="6">
    <mergeCell ref="A2:D3"/>
    <mergeCell ref="K2:L2"/>
    <mergeCell ref="M2:N2"/>
    <mergeCell ref="E2:F2"/>
    <mergeCell ref="G2:H2"/>
    <mergeCell ref="I2:J2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H13"/>
  <sheetViews>
    <sheetView zoomScaleNormal="100" workbookViewId="0">
      <selection activeCell="J2" sqref="J2"/>
    </sheetView>
  </sheetViews>
  <sheetFormatPr defaultColWidth="9.140625" defaultRowHeight="11.25" x14ac:dyDescent="0.15"/>
  <cols>
    <col min="1" max="2" width="2.140625" style="7" customWidth="1"/>
    <col min="3" max="3" width="18.5703125" style="7" customWidth="1"/>
    <col min="4" max="8" width="13" style="7" customWidth="1"/>
    <col min="9" max="10" width="10.7109375" style="7" customWidth="1"/>
    <col min="11" max="16384" width="9.140625" style="7"/>
  </cols>
  <sheetData>
    <row r="1" spans="1:8" s="6" customFormat="1" ht="17.25" x14ac:dyDescent="0.2">
      <c r="A1" s="85" t="s">
        <v>351</v>
      </c>
    </row>
    <row r="2" spans="1:8" ht="25.5" customHeight="1" x14ac:dyDescent="0.15">
      <c r="A2" s="240" t="s">
        <v>352</v>
      </c>
      <c r="B2" s="240"/>
      <c r="C2" s="241"/>
      <c r="D2" s="102" t="s">
        <v>272</v>
      </c>
      <c r="E2" s="102" t="s">
        <v>321</v>
      </c>
      <c r="F2" s="108" t="s">
        <v>325</v>
      </c>
      <c r="G2" s="108" t="s">
        <v>333</v>
      </c>
      <c r="H2" s="108" t="s">
        <v>343</v>
      </c>
    </row>
    <row r="3" spans="1:8" ht="25.5" customHeight="1" x14ac:dyDescent="0.15">
      <c r="A3" s="8" t="s">
        <v>67</v>
      </c>
      <c r="C3" s="121"/>
      <c r="F3" s="91"/>
      <c r="G3" s="91"/>
      <c r="H3" s="91"/>
    </row>
    <row r="4" spans="1:8" ht="25.5" customHeight="1" x14ac:dyDescent="0.15">
      <c r="B4" s="8" t="s">
        <v>240</v>
      </c>
      <c r="C4" s="94"/>
      <c r="D4" s="7">
        <v>314</v>
      </c>
      <c r="E4" s="7">
        <v>309</v>
      </c>
      <c r="F4" s="82">
        <v>314</v>
      </c>
      <c r="G4" s="82">
        <v>314</v>
      </c>
      <c r="H4" s="82">
        <v>313</v>
      </c>
    </row>
    <row r="5" spans="1:8" ht="25.5" customHeight="1" x14ac:dyDescent="0.15">
      <c r="A5" s="8"/>
      <c r="B5" s="8" t="s">
        <v>353</v>
      </c>
      <c r="C5" s="94"/>
      <c r="D5" s="66">
        <v>3079</v>
      </c>
      <c r="E5" s="66">
        <v>3125</v>
      </c>
      <c r="F5" s="96">
        <v>3139</v>
      </c>
      <c r="G5" s="96">
        <v>3193</v>
      </c>
      <c r="H5" s="96">
        <v>3162</v>
      </c>
    </row>
    <row r="6" spans="1:8" ht="25.5" customHeight="1" x14ac:dyDescent="0.15">
      <c r="A6" s="8"/>
      <c r="B6" s="8" t="s">
        <v>163</v>
      </c>
      <c r="C6" s="94"/>
      <c r="D6" s="66">
        <v>422152</v>
      </c>
      <c r="E6" s="66">
        <v>428315</v>
      </c>
      <c r="F6" s="66">
        <v>439918</v>
      </c>
      <c r="G6" s="66">
        <v>439498</v>
      </c>
      <c r="H6" s="66">
        <v>445346</v>
      </c>
    </row>
    <row r="7" spans="1:8" ht="25.5" customHeight="1" x14ac:dyDescent="0.15">
      <c r="A7" s="8"/>
      <c r="B7" s="8"/>
      <c r="C7" s="94"/>
      <c r="F7" s="82"/>
      <c r="G7" s="82"/>
      <c r="H7" s="82"/>
    </row>
    <row r="8" spans="1:8" ht="25.5" customHeight="1" x14ac:dyDescent="0.15">
      <c r="A8" s="8"/>
      <c r="B8" s="8" t="s">
        <v>354</v>
      </c>
      <c r="C8" s="94"/>
      <c r="D8" s="77"/>
      <c r="E8" s="77"/>
      <c r="F8" s="66"/>
      <c r="G8" s="66"/>
      <c r="H8" s="66"/>
    </row>
    <row r="9" spans="1:8" ht="25.5" customHeight="1" x14ac:dyDescent="0.15">
      <c r="A9" s="8"/>
      <c r="B9" s="8"/>
      <c r="C9" s="94" t="s">
        <v>165</v>
      </c>
      <c r="D9" s="77">
        <v>63957</v>
      </c>
      <c r="E9" s="77">
        <v>63869</v>
      </c>
      <c r="F9" s="66">
        <v>65838</v>
      </c>
      <c r="G9" s="66">
        <v>67210</v>
      </c>
      <c r="H9" s="66">
        <v>66303</v>
      </c>
    </row>
    <row r="10" spans="1:8" ht="25.5" customHeight="1" x14ac:dyDescent="0.15">
      <c r="A10" s="8"/>
      <c r="B10" s="8"/>
      <c r="C10" s="94" t="s">
        <v>355</v>
      </c>
      <c r="D10" s="77">
        <v>990088</v>
      </c>
      <c r="E10" s="77">
        <v>933460</v>
      </c>
      <c r="F10" s="66">
        <v>1019958</v>
      </c>
      <c r="G10" s="66">
        <v>972900</v>
      </c>
      <c r="H10" s="66">
        <v>966817</v>
      </c>
    </row>
    <row r="11" spans="1:8" ht="3.75" customHeight="1" x14ac:dyDescent="0.15">
      <c r="A11" s="99"/>
      <c r="B11" s="99"/>
      <c r="C11" s="10"/>
      <c r="D11" s="5"/>
      <c r="E11" s="5"/>
      <c r="F11" s="5"/>
      <c r="G11" s="4"/>
      <c r="H11" s="4"/>
    </row>
    <row r="12" spans="1:8" ht="11.25" customHeight="1" x14ac:dyDescent="0.15">
      <c r="A12" s="7" t="s">
        <v>241</v>
      </c>
    </row>
    <row r="13" spans="1:8" x14ac:dyDescent="0.15">
      <c r="A13" s="105" t="s">
        <v>263</v>
      </c>
    </row>
  </sheetData>
  <mergeCells count="1">
    <mergeCell ref="A2:C2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  <pageSetUpPr fitToPage="1"/>
  </sheetPr>
  <dimension ref="A1:H55"/>
  <sheetViews>
    <sheetView zoomScaleNormal="100" workbookViewId="0">
      <selection activeCell="J1" sqref="J1"/>
    </sheetView>
  </sheetViews>
  <sheetFormatPr defaultColWidth="9.140625" defaultRowHeight="11.25" x14ac:dyDescent="0.15"/>
  <cols>
    <col min="1" max="2" width="2.140625" style="109" customWidth="1"/>
    <col min="3" max="3" width="25.85546875" style="109" customWidth="1"/>
    <col min="4" max="4" width="13.7109375" style="109" customWidth="1"/>
    <col min="5" max="8" width="13.28515625" style="109" customWidth="1"/>
    <col min="9" max="15" width="13.7109375" style="109" customWidth="1"/>
    <col min="16" max="16384" width="9.140625" style="109"/>
  </cols>
  <sheetData>
    <row r="1" spans="1:8" s="107" customFormat="1" ht="17.25" x14ac:dyDescent="0.2">
      <c r="A1" s="106" t="s">
        <v>264</v>
      </c>
    </row>
    <row r="2" spans="1:8" ht="15" customHeight="1" x14ac:dyDescent="0.15">
      <c r="A2" s="264" t="s">
        <v>250</v>
      </c>
      <c r="B2" s="264"/>
      <c r="C2" s="265"/>
      <c r="D2" s="195" t="s">
        <v>325</v>
      </c>
      <c r="E2" s="194" t="s">
        <v>333</v>
      </c>
      <c r="F2" s="108" t="s">
        <v>343</v>
      </c>
      <c r="G2" s="108" t="s">
        <v>372</v>
      </c>
      <c r="H2" s="108" t="s">
        <v>379</v>
      </c>
    </row>
    <row r="3" spans="1:8" ht="15" customHeight="1" x14ac:dyDescent="0.15">
      <c r="A3" s="109" t="s">
        <v>114</v>
      </c>
      <c r="C3" s="110"/>
      <c r="D3" s="111">
        <v>77435</v>
      </c>
      <c r="E3" s="111">
        <v>81313</v>
      </c>
      <c r="F3" s="112">
        <v>84744</v>
      </c>
      <c r="G3" s="112">
        <v>88154</v>
      </c>
      <c r="H3" s="112">
        <v>90735</v>
      </c>
    </row>
    <row r="4" spans="1:8" ht="15" customHeight="1" x14ac:dyDescent="0.15">
      <c r="C4" s="110"/>
      <c r="D4" s="111"/>
      <c r="E4" s="111"/>
      <c r="F4" s="113"/>
      <c r="G4" s="113"/>
      <c r="H4" s="113"/>
    </row>
    <row r="5" spans="1:8" ht="15" customHeight="1" x14ac:dyDescent="0.15">
      <c r="A5" s="109" t="s">
        <v>68</v>
      </c>
      <c r="C5" s="110"/>
      <c r="D5" s="111">
        <v>313</v>
      </c>
      <c r="E5" s="111">
        <v>313</v>
      </c>
      <c r="F5" s="113">
        <v>313</v>
      </c>
      <c r="G5" s="113">
        <v>314</v>
      </c>
      <c r="H5" s="113">
        <v>313</v>
      </c>
    </row>
    <row r="6" spans="1:8" ht="15" customHeight="1" x14ac:dyDescent="0.15">
      <c r="C6" s="110"/>
      <c r="D6" s="111"/>
      <c r="E6" s="111"/>
      <c r="F6" s="113"/>
      <c r="G6" s="113"/>
      <c r="H6" s="113"/>
    </row>
    <row r="7" spans="1:8" ht="15" customHeight="1" x14ac:dyDescent="0.15">
      <c r="A7" s="109" t="s">
        <v>262</v>
      </c>
      <c r="C7" s="110"/>
      <c r="D7" s="111"/>
      <c r="E7" s="111"/>
      <c r="F7" s="113"/>
      <c r="G7" s="113"/>
      <c r="H7" s="113"/>
    </row>
    <row r="8" spans="1:8" ht="15" customHeight="1" x14ac:dyDescent="0.15">
      <c r="C8" s="110" t="s">
        <v>115</v>
      </c>
      <c r="D8" s="111">
        <v>1134843</v>
      </c>
      <c r="E8" s="111">
        <v>1166904</v>
      </c>
      <c r="F8" s="113">
        <v>1173095</v>
      </c>
      <c r="G8" s="113">
        <v>1186703</v>
      </c>
      <c r="H8" s="113">
        <v>1188133</v>
      </c>
    </row>
    <row r="9" spans="1:8" ht="15" customHeight="1" x14ac:dyDescent="0.15">
      <c r="C9" s="110" t="s">
        <v>116</v>
      </c>
      <c r="D9" s="111">
        <v>1131794</v>
      </c>
      <c r="E9" s="111">
        <v>1163798</v>
      </c>
      <c r="F9" s="113">
        <v>1170008</v>
      </c>
      <c r="G9" s="113">
        <v>1183568</v>
      </c>
      <c r="H9" s="113">
        <v>1185007</v>
      </c>
    </row>
    <row r="10" spans="1:8" ht="15" customHeight="1" x14ac:dyDescent="0.15">
      <c r="C10" s="110" t="s">
        <v>117</v>
      </c>
      <c r="D10" s="111">
        <v>3049</v>
      </c>
      <c r="E10" s="111">
        <v>3106</v>
      </c>
      <c r="F10" s="113">
        <v>3087</v>
      </c>
      <c r="G10" s="113">
        <v>3135</v>
      </c>
      <c r="H10" s="113">
        <v>3126</v>
      </c>
    </row>
    <row r="11" spans="1:8" ht="15" customHeight="1" x14ac:dyDescent="0.15">
      <c r="C11" s="110"/>
      <c r="D11" s="111"/>
      <c r="E11" s="111"/>
      <c r="F11" s="113"/>
      <c r="G11" s="113"/>
      <c r="H11" s="113"/>
    </row>
    <row r="12" spans="1:8" ht="15" customHeight="1" x14ac:dyDescent="0.15">
      <c r="A12" s="109" t="s">
        <v>170</v>
      </c>
      <c r="C12" s="110"/>
      <c r="D12" s="111"/>
      <c r="E12" s="111"/>
      <c r="F12" s="113"/>
      <c r="G12" s="113"/>
      <c r="H12" s="113"/>
    </row>
    <row r="13" spans="1:8" ht="15" customHeight="1" x14ac:dyDescent="0.15">
      <c r="C13" s="110" t="s">
        <v>265</v>
      </c>
      <c r="D13" s="111">
        <v>301842</v>
      </c>
      <c r="E13" s="111">
        <v>304097</v>
      </c>
      <c r="F13" s="113">
        <v>307426</v>
      </c>
      <c r="G13" s="113">
        <v>310030</v>
      </c>
      <c r="H13" s="113">
        <v>307352</v>
      </c>
    </row>
    <row r="14" spans="1:8" ht="15" customHeight="1" x14ac:dyDescent="0.15">
      <c r="A14" s="114"/>
      <c r="C14" s="110" t="s">
        <v>116</v>
      </c>
      <c r="D14" s="111">
        <v>301473</v>
      </c>
      <c r="E14" s="111">
        <v>303601</v>
      </c>
      <c r="F14" s="113">
        <v>307064</v>
      </c>
      <c r="G14" s="113">
        <v>309668</v>
      </c>
      <c r="H14" s="113">
        <v>306994</v>
      </c>
    </row>
    <row r="15" spans="1:8" ht="15" customHeight="1" x14ac:dyDescent="0.15">
      <c r="A15" s="114"/>
      <c r="C15" s="110" t="s">
        <v>117</v>
      </c>
      <c r="D15" s="111">
        <v>439161</v>
      </c>
      <c r="E15" s="111">
        <v>490082</v>
      </c>
      <c r="F15" s="113">
        <v>444529</v>
      </c>
      <c r="G15" s="113">
        <v>446665</v>
      </c>
      <c r="H15" s="113">
        <v>442923</v>
      </c>
    </row>
    <row r="16" spans="1:8" ht="15" customHeight="1" x14ac:dyDescent="0.15">
      <c r="A16" s="114"/>
      <c r="C16" s="110"/>
      <c r="D16" s="111"/>
      <c r="E16" s="111"/>
      <c r="F16" s="113"/>
      <c r="G16" s="113"/>
      <c r="H16" s="113"/>
    </row>
    <row r="17" spans="1:8" ht="15" customHeight="1" x14ac:dyDescent="0.15">
      <c r="A17" s="109" t="s">
        <v>184</v>
      </c>
      <c r="C17" s="110"/>
      <c r="D17" s="111"/>
      <c r="E17" s="111"/>
      <c r="F17" s="113"/>
      <c r="G17" s="113"/>
      <c r="H17" s="113"/>
    </row>
    <row r="18" spans="1:8" ht="15" customHeight="1" x14ac:dyDescent="0.15">
      <c r="C18" s="110" t="s">
        <v>266</v>
      </c>
      <c r="D18" s="111">
        <v>858781080</v>
      </c>
      <c r="E18" s="111">
        <v>897456338</v>
      </c>
      <c r="F18" s="113">
        <v>921677935</v>
      </c>
      <c r="G18" s="113">
        <v>935548781</v>
      </c>
      <c r="H18" s="113">
        <v>932157051</v>
      </c>
    </row>
    <row r="19" spans="1:8" ht="15" customHeight="1" x14ac:dyDescent="0.15">
      <c r="A19" s="114"/>
      <c r="C19" s="110" t="s">
        <v>252</v>
      </c>
      <c r="D19" s="111">
        <v>850072328</v>
      </c>
      <c r="E19" s="111">
        <v>889688892</v>
      </c>
      <c r="F19" s="113">
        <v>914541883</v>
      </c>
      <c r="G19" s="113">
        <v>928452041</v>
      </c>
      <c r="H19" s="113">
        <v>913899717</v>
      </c>
    </row>
    <row r="20" spans="1:8" ht="15" customHeight="1" x14ac:dyDescent="0.15">
      <c r="A20" s="114"/>
      <c r="C20" s="110"/>
      <c r="D20" s="111"/>
      <c r="E20" s="111"/>
      <c r="F20" s="113"/>
      <c r="G20" s="113"/>
      <c r="H20" s="113"/>
    </row>
    <row r="21" spans="1:8" ht="15" customHeight="1" x14ac:dyDescent="0.15">
      <c r="A21" s="109" t="s">
        <v>185</v>
      </c>
      <c r="C21" s="110"/>
      <c r="D21" s="111"/>
      <c r="E21" s="111"/>
      <c r="F21" s="113"/>
      <c r="G21" s="113"/>
      <c r="H21" s="113"/>
    </row>
    <row r="22" spans="1:8" ht="15" customHeight="1" x14ac:dyDescent="0.15">
      <c r="C22" s="110" t="s">
        <v>253</v>
      </c>
      <c r="D22" s="111">
        <v>1616997</v>
      </c>
      <c r="E22" s="111">
        <v>1656470</v>
      </c>
      <c r="F22" s="113">
        <v>1663681</v>
      </c>
      <c r="G22" s="113">
        <v>1663232</v>
      </c>
      <c r="H22" s="113">
        <v>1676184</v>
      </c>
    </row>
    <row r="23" spans="1:8" ht="15" customHeight="1" x14ac:dyDescent="0.15">
      <c r="B23" s="114"/>
      <c r="C23" s="110" t="s">
        <v>267</v>
      </c>
      <c r="D23" s="111">
        <v>768279</v>
      </c>
      <c r="E23" s="111">
        <v>754304</v>
      </c>
      <c r="F23" s="113">
        <v>751229</v>
      </c>
      <c r="G23" s="113">
        <v>742796</v>
      </c>
      <c r="H23" s="113">
        <v>735888</v>
      </c>
    </row>
    <row r="24" spans="1:8" ht="15" customHeight="1" x14ac:dyDescent="0.15">
      <c r="B24" s="115" t="s">
        <v>118</v>
      </c>
      <c r="C24" s="110"/>
      <c r="D24" s="111"/>
      <c r="E24" s="111"/>
      <c r="F24" s="113"/>
      <c r="G24" s="113"/>
      <c r="H24" s="113"/>
    </row>
    <row r="25" spans="1:8" ht="15" customHeight="1" x14ac:dyDescent="0.15">
      <c r="B25" s="115"/>
      <c r="C25" s="110" t="s">
        <v>253</v>
      </c>
      <c r="D25" s="111">
        <v>1273254</v>
      </c>
      <c r="E25" s="111">
        <v>1315871</v>
      </c>
      <c r="F25" s="113">
        <v>1325515</v>
      </c>
      <c r="G25" s="113">
        <v>1327036</v>
      </c>
      <c r="H25" s="113">
        <v>1341689</v>
      </c>
    </row>
    <row r="26" spans="1:8" ht="15" customHeight="1" x14ac:dyDescent="0.15">
      <c r="B26" s="115"/>
      <c r="C26" s="110" t="s">
        <v>267</v>
      </c>
      <c r="D26" s="111">
        <v>688870</v>
      </c>
      <c r="E26" s="111">
        <v>676787</v>
      </c>
      <c r="F26" s="113">
        <v>676212</v>
      </c>
      <c r="G26" s="113">
        <v>667671</v>
      </c>
      <c r="H26" s="113">
        <v>661612</v>
      </c>
    </row>
    <row r="27" spans="1:8" ht="15" customHeight="1" x14ac:dyDescent="0.15">
      <c r="B27" s="115" t="s">
        <v>166</v>
      </c>
      <c r="C27" s="110"/>
      <c r="D27" s="111"/>
      <c r="E27" s="111"/>
      <c r="F27" s="113"/>
      <c r="G27" s="113"/>
      <c r="H27" s="113"/>
    </row>
    <row r="28" spans="1:8" ht="15" customHeight="1" x14ac:dyDescent="0.15">
      <c r="B28" s="115"/>
      <c r="C28" s="110" t="s">
        <v>253</v>
      </c>
      <c r="D28" s="111">
        <v>25426</v>
      </c>
      <c r="E28" s="111">
        <v>21696</v>
      </c>
      <c r="F28" s="113">
        <v>18298</v>
      </c>
      <c r="G28" s="113">
        <v>15402</v>
      </c>
      <c r="H28" s="113">
        <v>12844</v>
      </c>
    </row>
    <row r="29" spans="1:8" ht="15" customHeight="1" x14ac:dyDescent="0.15">
      <c r="B29" s="115"/>
      <c r="C29" s="110" t="s">
        <v>267</v>
      </c>
      <c r="D29" s="111">
        <v>1774071</v>
      </c>
      <c r="E29" s="111">
        <v>1746836</v>
      </c>
      <c r="F29" s="113">
        <v>1723068</v>
      </c>
      <c r="G29" s="113">
        <v>1701100</v>
      </c>
      <c r="H29" s="113">
        <v>1679812</v>
      </c>
    </row>
    <row r="30" spans="1:8" ht="15" customHeight="1" x14ac:dyDescent="0.15">
      <c r="B30" s="115" t="s">
        <v>119</v>
      </c>
      <c r="C30" s="110"/>
      <c r="D30" s="111"/>
      <c r="E30" s="111"/>
      <c r="F30" s="113"/>
      <c r="G30" s="113"/>
      <c r="H30" s="113"/>
    </row>
    <row r="31" spans="1:8" ht="15" customHeight="1" x14ac:dyDescent="0.15">
      <c r="C31" s="110" t="s">
        <v>253</v>
      </c>
      <c r="D31" s="111">
        <v>17826</v>
      </c>
      <c r="E31" s="111">
        <v>15139</v>
      </c>
      <c r="F31" s="113">
        <v>12643</v>
      </c>
      <c r="G31" s="113">
        <v>10403</v>
      </c>
      <c r="H31" s="113">
        <v>8478</v>
      </c>
    </row>
    <row r="32" spans="1:8" ht="15" customHeight="1" x14ac:dyDescent="0.15">
      <c r="B32" s="115"/>
      <c r="C32" s="110" t="s">
        <v>267</v>
      </c>
      <c r="D32" s="111">
        <v>370334</v>
      </c>
      <c r="E32" s="111">
        <v>370464</v>
      </c>
      <c r="F32" s="113">
        <v>371391</v>
      </c>
      <c r="G32" s="113">
        <v>370245</v>
      </c>
      <c r="H32" s="113">
        <v>369854</v>
      </c>
    </row>
    <row r="33" spans="2:8" ht="15" customHeight="1" x14ac:dyDescent="0.15">
      <c r="B33" s="115" t="s">
        <v>268</v>
      </c>
      <c r="C33" s="110"/>
      <c r="D33" s="111"/>
      <c r="E33" s="111"/>
      <c r="F33" s="113"/>
      <c r="G33" s="113"/>
      <c r="H33" s="113"/>
    </row>
    <row r="34" spans="2:8" ht="15" customHeight="1" x14ac:dyDescent="0.15">
      <c r="C34" s="110" t="s">
        <v>253</v>
      </c>
      <c r="D34" s="111">
        <v>22651</v>
      </c>
      <c r="E34" s="111">
        <v>23166</v>
      </c>
      <c r="F34" s="113">
        <v>23850</v>
      </c>
      <c r="G34" s="113">
        <v>24602</v>
      </c>
      <c r="H34" s="113">
        <v>25390</v>
      </c>
    </row>
    <row r="35" spans="2:8" ht="15" customHeight="1" x14ac:dyDescent="0.15">
      <c r="B35" s="116"/>
      <c r="C35" s="110" t="s">
        <v>267</v>
      </c>
      <c r="D35" s="111">
        <v>742708</v>
      </c>
      <c r="E35" s="111">
        <v>736296</v>
      </c>
      <c r="F35" s="113">
        <v>731525</v>
      </c>
      <c r="G35" s="113">
        <v>726624</v>
      </c>
      <c r="H35" s="113">
        <v>722278</v>
      </c>
    </row>
    <row r="36" spans="2:8" ht="15" customHeight="1" x14ac:dyDescent="0.15">
      <c r="B36" s="115" t="s">
        <v>167</v>
      </c>
      <c r="C36" s="110"/>
      <c r="D36" s="111"/>
      <c r="E36" s="111"/>
      <c r="F36" s="113"/>
      <c r="G36" s="113"/>
      <c r="H36" s="113"/>
    </row>
    <row r="37" spans="2:8" ht="15" customHeight="1" x14ac:dyDescent="0.15">
      <c r="C37" s="110" t="s">
        <v>253</v>
      </c>
      <c r="D37" s="111">
        <v>3207</v>
      </c>
      <c r="E37" s="111">
        <v>2997</v>
      </c>
      <c r="F37" s="113">
        <v>2804</v>
      </c>
      <c r="G37" s="113">
        <v>2619</v>
      </c>
      <c r="H37" s="113">
        <v>2431</v>
      </c>
    </row>
    <row r="38" spans="2:8" ht="15" customHeight="1" x14ac:dyDescent="0.15">
      <c r="B38" s="115"/>
      <c r="C38" s="110" t="s">
        <v>267</v>
      </c>
      <c r="D38" s="111">
        <v>1181776</v>
      </c>
      <c r="E38" s="111">
        <v>1176875</v>
      </c>
      <c r="F38" s="113">
        <v>1173175</v>
      </c>
      <c r="G38" s="113">
        <v>1172591</v>
      </c>
      <c r="H38" s="113">
        <v>1159529</v>
      </c>
    </row>
    <row r="39" spans="2:8" ht="15" customHeight="1" x14ac:dyDescent="0.15">
      <c r="B39" s="115" t="s">
        <v>269</v>
      </c>
      <c r="C39" s="110"/>
      <c r="D39" s="111"/>
      <c r="E39" s="111"/>
      <c r="F39" s="113"/>
      <c r="G39" s="113"/>
      <c r="H39" s="113"/>
    </row>
    <row r="40" spans="2:8" ht="15" customHeight="1" x14ac:dyDescent="0.15">
      <c r="C40" s="110" t="s">
        <v>253</v>
      </c>
      <c r="D40" s="111">
        <v>251300</v>
      </c>
      <c r="E40" s="111">
        <v>255954</v>
      </c>
      <c r="F40" s="113">
        <v>260521</v>
      </c>
      <c r="G40" s="113">
        <v>264592</v>
      </c>
      <c r="H40" s="113">
        <v>268254</v>
      </c>
    </row>
    <row r="41" spans="2:8" ht="15" customHeight="1" x14ac:dyDescent="0.15">
      <c r="B41" s="116"/>
      <c r="C41" s="110" t="s">
        <v>267</v>
      </c>
      <c r="D41" s="111">
        <v>1072038</v>
      </c>
      <c r="E41" s="111">
        <v>1066834</v>
      </c>
      <c r="F41" s="113">
        <v>1060728</v>
      </c>
      <c r="G41" s="113">
        <v>1057057</v>
      </c>
      <c r="H41" s="113">
        <v>1053775</v>
      </c>
    </row>
    <row r="42" spans="2:8" ht="15" customHeight="1" x14ac:dyDescent="0.15">
      <c r="B42" s="115" t="s">
        <v>168</v>
      </c>
      <c r="C42" s="110"/>
      <c r="D42" s="111"/>
      <c r="E42" s="111"/>
      <c r="F42" s="113"/>
      <c r="G42" s="113"/>
      <c r="H42" s="113"/>
    </row>
    <row r="43" spans="2:8" ht="15" customHeight="1" x14ac:dyDescent="0.15">
      <c r="B43" s="115"/>
      <c r="C43" s="110" t="s">
        <v>253</v>
      </c>
      <c r="D43" s="111">
        <v>21739</v>
      </c>
      <c r="E43" s="111">
        <v>20212</v>
      </c>
      <c r="F43" s="113">
        <v>18766</v>
      </c>
      <c r="G43" s="113">
        <v>17442</v>
      </c>
      <c r="H43" s="113">
        <v>16085</v>
      </c>
    </row>
    <row r="44" spans="2:8" ht="15" customHeight="1" x14ac:dyDescent="0.15">
      <c r="B44" s="115"/>
      <c r="C44" s="110" t="s">
        <v>267</v>
      </c>
      <c r="D44" s="111">
        <v>1059311</v>
      </c>
      <c r="E44" s="111">
        <v>1057018</v>
      </c>
      <c r="F44" s="113">
        <v>1055830</v>
      </c>
      <c r="G44" s="113">
        <v>1055496</v>
      </c>
      <c r="H44" s="113">
        <v>1055251</v>
      </c>
    </row>
    <row r="45" spans="2:8" ht="15" customHeight="1" x14ac:dyDescent="0.15">
      <c r="B45" s="115" t="s">
        <v>169</v>
      </c>
      <c r="C45" s="110"/>
      <c r="D45" s="111"/>
      <c r="E45" s="111"/>
      <c r="F45" s="113"/>
      <c r="G45" s="113"/>
      <c r="H45" s="113"/>
    </row>
    <row r="46" spans="2:8" ht="15" customHeight="1" x14ac:dyDescent="0.15">
      <c r="C46" s="110" t="s">
        <v>253</v>
      </c>
      <c r="D46" s="111">
        <v>1594</v>
      </c>
      <c r="E46" s="111">
        <v>1435</v>
      </c>
      <c r="F46" s="113">
        <v>1284</v>
      </c>
      <c r="G46" s="113">
        <v>1136</v>
      </c>
      <c r="H46" s="113">
        <v>1013</v>
      </c>
    </row>
    <row r="47" spans="2:8" ht="15" customHeight="1" x14ac:dyDescent="0.15">
      <c r="B47" s="114"/>
      <c r="C47" s="110" t="s">
        <v>267</v>
      </c>
      <c r="D47" s="111">
        <v>278871</v>
      </c>
      <c r="E47" s="111">
        <v>278829</v>
      </c>
      <c r="F47" s="113">
        <v>280766</v>
      </c>
      <c r="G47" s="113">
        <v>281327</v>
      </c>
      <c r="H47" s="113">
        <v>281123</v>
      </c>
    </row>
    <row r="48" spans="2:8" ht="15" customHeight="1" x14ac:dyDescent="0.15">
      <c r="B48" s="114"/>
      <c r="C48" s="110"/>
      <c r="D48" s="111"/>
      <c r="E48" s="111"/>
      <c r="F48" s="113"/>
      <c r="G48" s="113"/>
      <c r="H48" s="113"/>
    </row>
    <row r="49" spans="1:8" ht="15" customHeight="1" x14ac:dyDescent="0.15">
      <c r="A49" s="109" t="s">
        <v>186</v>
      </c>
      <c r="C49" s="110"/>
      <c r="D49" s="111"/>
      <c r="E49" s="111"/>
      <c r="F49" s="113"/>
      <c r="G49" s="113"/>
      <c r="H49" s="113"/>
    </row>
    <row r="50" spans="1:8" ht="15" customHeight="1" x14ac:dyDescent="0.15">
      <c r="B50" s="115" t="s">
        <v>120</v>
      </c>
      <c r="C50" s="110"/>
      <c r="D50" s="111"/>
      <c r="E50" s="111"/>
      <c r="F50" s="113"/>
      <c r="G50" s="113"/>
      <c r="H50" s="113"/>
    </row>
    <row r="51" spans="1:8" ht="15" customHeight="1" x14ac:dyDescent="0.15">
      <c r="C51" s="110" t="s">
        <v>253</v>
      </c>
      <c r="D51" s="111">
        <v>80</v>
      </c>
      <c r="E51" s="77">
        <v>20</v>
      </c>
      <c r="F51" s="66">
        <v>89</v>
      </c>
      <c r="G51" s="66">
        <v>49</v>
      </c>
      <c r="H51" s="66">
        <v>32</v>
      </c>
    </row>
    <row r="52" spans="1:8" ht="15" customHeight="1" x14ac:dyDescent="0.15">
      <c r="A52" s="117"/>
      <c r="B52" s="117"/>
      <c r="C52" s="110" t="s">
        <v>270</v>
      </c>
      <c r="D52" s="113">
        <v>39471</v>
      </c>
      <c r="E52" s="77">
        <v>91365</v>
      </c>
      <c r="F52" s="66">
        <v>42534</v>
      </c>
      <c r="G52" s="66">
        <v>47093</v>
      </c>
      <c r="H52" s="66">
        <v>36510</v>
      </c>
    </row>
    <row r="53" spans="1:8" ht="3.75" customHeight="1" x14ac:dyDescent="0.15">
      <c r="A53" s="118"/>
      <c r="B53" s="118"/>
      <c r="C53" s="119"/>
      <c r="D53" s="120"/>
      <c r="E53" s="120"/>
      <c r="F53" s="120"/>
      <c r="G53" s="120"/>
      <c r="H53" s="120"/>
    </row>
    <row r="54" spans="1:8" x14ac:dyDescent="0.15">
      <c r="A54" s="7" t="s">
        <v>224</v>
      </c>
      <c r="B54" s="117"/>
      <c r="C54" s="117"/>
      <c r="E54" s="117"/>
      <c r="F54" s="117"/>
      <c r="G54" s="117"/>
      <c r="H54" s="117"/>
    </row>
    <row r="55" spans="1:8" x14ac:dyDescent="0.15">
      <c r="A55" s="115" t="s">
        <v>271</v>
      </c>
    </row>
  </sheetData>
  <mergeCells count="1">
    <mergeCell ref="A2:C2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  <pageSetUpPr fitToPage="1"/>
  </sheetPr>
  <dimension ref="A1:N87"/>
  <sheetViews>
    <sheetView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P6" sqref="P6"/>
    </sheetView>
  </sheetViews>
  <sheetFormatPr defaultColWidth="9.140625" defaultRowHeight="11.25" x14ac:dyDescent="0.15"/>
  <cols>
    <col min="1" max="2" width="2.140625" style="93" customWidth="1"/>
    <col min="3" max="3" width="13.28515625" style="93" customWidth="1"/>
    <col min="4" max="4" width="10.85546875" style="93" customWidth="1"/>
    <col min="5" max="14" width="8.5703125" style="93" customWidth="1"/>
    <col min="15" max="15" width="9.140625" style="93"/>
    <col min="16" max="16" width="7.7109375" style="93" customWidth="1"/>
    <col min="17" max="17" width="9.140625" style="93"/>
    <col min="18" max="18" width="7.7109375" style="93" customWidth="1"/>
    <col min="19" max="19" width="9.140625" style="93"/>
    <col min="20" max="20" width="7.7109375" style="93" customWidth="1"/>
    <col min="21" max="21" width="9.140625" style="93"/>
    <col min="22" max="22" width="7.7109375" style="93" customWidth="1"/>
    <col min="23" max="23" width="9.140625" style="93"/>
    <col min="24" max="24" width="7.7109375" style="93" customWidth="1"/>
    <col min="25" max="25" width="9.140625" style="93"/>
    <col min="26" max="26" width="7.7109375" style="93" customWidth="1"/>
    <col min="27" max="27" width="9.140625" style="93"/>
    <col min="28" max="28" width="7.7109375" style="93" customWidth="1"/>
    <col min="29" max="16384" width="9.140625" style="93"/>
  </cols>
  <sheetData>
    <row r="1" spans="1:14" s="178" customFormat="1" ht="17.25" x14ac:dyDescent="0.2">
      <c r="A1" s="190" t="s">
        <v>213</v>
      </c>
    </row>
    <row r="2" spans="1:14" x14ac:dyDescent="0.15">
      <c r="N2" s="98" t="s">
        <v>175</v>
      </c>
    </row>
    <row r="3" spans="1:14" ht="12" customHeight="1" x14ac:dyDescent="0.15">
      <c r="A3" s="257" t="s">
        <v>250</v>
      </c>
      <c r="B3" s="257"/>
      <c r="C3" s="257"/>
      <c r="D3" s="258"/>
      <c r="E3" s="261" t="s">
        <v>324</v>
      </c>
      <c r="F3" s="263"/>
      <c r="G3" s="261" t="s">
        <v>341</v>
      </c>
      <c r="H3" s="263"/>
      <c r="I3" s="261" t="s">
        <v>343</v>
      </c>
      <c r="J3" s="263"/>
      <c r="K3" s="261" t="s">
        <v>372</v>
      </c>
      <c r="L3" s="257"/>
      <c r="M3" s="261" t="s">
        <v>379</v>
      </c>
      <c r="N3" s="257"/>
    </row>
    <row r="4" spans="1:14" ht="12" customHeight="1" x14ac:dyDescent="0.15">
      <c r="A4" s="259"/>
      <c r="B4" s="259"/>
      <c r="C4" s="259"/>
      <c r="D4" s="260"/>
      <c r="E4" s="180" t="s">
        <v>219</v>
      </c>
      <c r="F4" s="232" t="s">
        <v>220</v>
      </c>
      <c r="G4" s="180" t="s">
        <v>219</v>
      </c>
      <c r="H4" s="232" t="s">
        <v>220</v>
      </c>
      <c r="I4" s="180" t="s">
        <v>112</v>
      </c>
      <c r="J4" s="232" t="s">
        <v>111</v>
      </c>
      <c r="K4" s="193" t="s">
        <v>112</v>
      </c>
      <c r="L4" s="232" t="s">
        <v>111</v>
      </c>
      <c r="M4" s="193" t="s">
        <v>112</v>
      </c>
      <c r="N4" s="232" t="s">
        <v>111</v>
      </c>
    </row>
    <row r="5" spans="1:14" ht="15" customHeight="1" x14ac:dyDescent="0.15">
      <c r="A5" s="93" t="s">
        <v>52</v>
      </c>
      <c r="D5" s="185"/>
      <c r="E5" s="77">
        <v>377</v>
      </c>
      <c r="F5" s="184">
        <v>36</v>
      </c>
      <c r="G5" s="77">
        <v>392</v>
      </c>
      <c r="H5" s="184">
        <v>53</v>
      </c>
      <c r="I5" s="77">
        <v>397</v>
      </c>
      <c r="J5" s="184">
        <v>59</v>
      </c>
      <c r="K5" s="66">
        <v>398</v>
      </c>
      <c r="L5" s="66">
        <v>69</v>
      </c>
      <c r="M5" s="66">
        <v>397</v>
      </c>
      <c r="N5" s="66">
        <v>78</v>
      </c>
    </row>
    <row r="6" spans="1:14" ht="7.5" customHeight="1" x14ac:dyDescent="0.15">
      <c r="D6" s="185"/>
      <c r="E6" s="77"/>
      <c r="F6" s="184"/>
      <c r="G6" s="77"/>
      <c r="H6" s="184"/>
      <c r="I6" s="77"/>
      <c r="J6" s="184"/>
      <c r="K6" s="66"/>
      <c r="L6" s="66"/>
      <c r="M6" s="66"/>
      <c r="N6" s="66"/>
    </row>
    <row r="7" spans="1:14" x14ac:dyDescent="0.15">
      <c r="A7" s="93" t="s">
        <v>149</v>
      </c>
      <c r="D7" s="185" t="s">
        <v>266</v>
      </c>
      <c r="E7" s="184">
        <v>0</v>
      </c>
      <c r="F7" s="184">
        <v>0</v>
      </c>
      <c r="G7" s="184">
        <v>0</v>
      </c>
      <c r="H7" s="184">
        <v>0</v>
      </c>
      <c r="I7" s="184">
        <v>0</v>
      </c>
      <c r="J7" s="184">
        <v>0</v>
      </c>
      <c r="K7" s="26">
        <v>0</v>
      </c>
      <c r="L7" s="26">
        <v>0</v>
      </c>
      <c r="M7" s="26">
        <v>0</v>
      </c>
      <c r="N7" s="26">
        <v>0</v>
      </c>
    </row>
    <row r="8" spans="1:14" x14ac:dyDescent="0.15">
      <c r="D8" s="185" t="s">
        <v>252</v>
      </c>
      <c r="E8" s="184">
        <v>0</v>
      </c>
      <c r="F8" s="184">
        <v>0</v>
      </c>
      <c r="G8" s="184">
        <v>0</v>
      </c>
      <c r="H8" s="184">
        <v>0</v>
      </c>
      <c r="I8" s="184">
        <v>0</v>
      </c>
      <c r="J8" s="184">
        <v>0</v>
      </c>
      <c r="K8" s="26">
        <v>0</v>
      </c>
      <c r="L8" s="26">
        <v>0</v>
      </c>
      <c r="M8" s="26">
        <v>0</v>
      </c>
      <c r="N8" s="26">
        <v>0</v>
      </c>
    </row>
    <row r="9" spans="1:14" ht="7.5" customHeight="1" x14ac:dyDescent="0.15">
      <c r="D9" s="185"/>
      <c r="E9" s="77"/>
      <c r="F9" s="184"/>
      <c r="G9" s="77"/>
      <c r="H9" s="184"/>
      <c r="I9" s="77"/>
      <c r="J9" s="184"/>
      <c r="K9" s="66"/>
      <c r="L9" s="66"/>
      <c r="M9" s="66"/>
      <c r="N9" s="66"/>
    </row>
    <row r="10" spans="1:14" x14ac:dyDescent="0.15">
      <c r="A10" s="93" t="s">
        <v>70</v>
      </c>
      <c r="D10" s="185" t="s">
        <v>53</v>
      </c>
      <c r="E10" s="77">
        <v>4170</v>
      </c>
      <c r="F10" s="184">
        <v>137</v>
      </c>
      <c r="G10" s="77">
        <v>3891</v>
      </c>
      <c r="H10" s="184">
        <v>205</v>
      </c>
      <c r="I10" s="77">
        <v>3353</v>
      </c>
      <c r="J10" s="184">
        <v>428</v>
      </c>
      <c r="K10" s="66">
        <v>2491</v>
      </c>
      <c r="L10" s="66">
        <v>427</v>
      </c>
      <c r="M10" s="66">
        <v>1827</v>
      </c>
      <c r="N10" s="66">
        <v>436</v>
      </c>
    </row>
    <row r="11" spans="1:14" x14ac:dyDescent="0.15">
      <c r="D11" s="185" t="s">
        <v>54</v>
      </c>
      <c r="E11" s="77">
        <v>50706</v>
      </c>
      <c r="F11" s="184">
        <v>1677</v>
      </c>
      <c r="G11" s="77">
        <v>50187</v>
      </c>
      <c r="H11" s="184">
        <v>3381</v>
      </c>
      <c r="I11" s="77">
        <v>38936</v>
      </c>
      <c r="J11" s="184">
        <v>8034</v>
      </c>
      <c r="K11" s="66">
        <v>35408</v>
      </c>
      <c r="L11" s="66">
        <v>12486</v>
      </c>
      <c r="M11" s="66">
        <v>27991</v>
      </c>
      <c r="N11" s="66">
        <v>7425</v>
      </c>
    </row>
    <row r="12" spans="1:14" ht="7.5" customHeight="1" x14ac:dyDescent="0.15">
      <c r="D12" s="185"/>
      <c r="E12" s="77"/>
      <c r="F12" s="184"/>
      <c r="G12" s="77"/>
      <c r="H12" s="184"/>
      <c r="I12" s="77"/>
      <c r="J12" s="184"/>
      <c r="K12" s="66"/>
      <c r="L12" s="66"/>
      <c r="M12" s="66"/>
      <c r="N12" s="66"/>
    </row>
    <row r="13" spans="1:14" x14ac:dyDescent="0.15">
      <c r="B13" s="191" t="s">
        <v>71</v>
      </c>
      <c r="D13" s="185" t="s">
        <v>53</v>
      </c>
      <c r="E13" s="77">
        <v>2157</v>
      </c>
      <c r="F13" s="184">
        <v>137</v>
      </c>
      <c r="G13" s="77">
        <v>2071</v>
      </c>
      <c r="H13" s="184">
        <v>205</v>
      </c>
      <c r="I13" s="77">
        <v>1786</v>
      </c>
      <c r="J13" s="184">
        <v>428</v>
      </c>
      <c r="K13" s="66">
        <v>1414</v>
      </c>
      <c r="L13" s="66">
        <v>427</v>
      </c>
      <c r="M13" s="66">
        <v>1068</v>
      </c>
      <c r="N13" s="66">
        <v>436</v>
      </c>
    </row>
    <row r="14" spans="1:14" x14ac:dyDescent="0.15">
      <c r="D14" s="185" t="s">
        <v>54</v>
      </c>
      <c r="E14" s="77">
        <v>31876</v>
      </c>
      <c r="F14" s="184">
        <v>1677</v>
      </c>
      <c r="G14" s="77">
        <v>25086</v>
      </c>
      <c r="H14" s="184">
        <v>3381</v>
      </c>
      <c r="I14" s="77">
        <v>24866</v>
      </c>
      <c r="J14" s="184">
        <v>8034</v>
      </c>
      <c r="K14" s="66">
        <v>24524</v>
      </c>
      <c r="L14" s="66">
        <v>12486</v>
      </c>
      <c r="M14" s="66">
        <v>18663</v>
      </c>
      <c r="N14" s="66">
        <v>7425</v>
      </c>
    </row>
    <row r="15" spans="1:14" ht="7.5" customHeight="1" x14ac:dyDescent="0.15">
      <c r="D15" s="185"/>
      <c r="E15" s="77"/>
      <c r="F15" s="184"/>
      <c r="G15" s="77"/>
      <c r="H15" s="184"/>
      <c r="I15" s="77"/>
      <c r="J15" s="184"/>
      <c r="K15" s="66"/>
      <c r="L15" s="66"/>
      <c r="M15" s="66"/>
      <c r="N15" s="66"/>
    </row>
    <row r="16" spans="1:14" x14ac:dyDescent="0.15">
      <c r="C16" s="93" t="s">
        <v>273</v>
      </c>
      <c r="D16" s="185" t="s">
        <v>53</v>
      </c>
      <c r="E16" s="77">
        <v>15</v>
      </c>
      <c r="F16" s="184">
        <v>0</v>
      </c>
      <c r="G16" s="77">
        <v>13</v>
      </c>
      <c r="H16" s="184" t="s">
        <v>151</v>
      </c>
      <c r="I16" s="77">
        <v>13</v>
      </c>
      <c r="J16" s="184">
        <v>5</v>
      </c>
      <c r="K16" s="66">
        <v>9</v>
      </c>
      <c r="L16" s="66">
        <v>7</v>
      </c>
      <c r="M16" s="66">
        <v>9</v>
      </c>
      <c r="N16" s="66">
        <v>6</v>
      </c>
    </row>
    <row r="17" spans="3:14" x14ac:dyDescent="0.15">
      <c r="C17" s="93" t="s">
        <v>274</v>
      </c>
      <c r="D17" s="185" t="s">
        <v>54</v>
      </c>
      <c r="E17" s="77">
        <v>7971</v>
      </c>
      <c r="F17" s="184">
        <v>0</v>
      </c>
      <c r="G17" s="77">
        <v>5416</v>
      </c>
      <c r="H17" s="184" t="s">
        <v>151</v>
      </c>
      <c r="I17" s="77">
        <v>6961</v>
      </c>
      <c r="J17" s="184">
        <v>3185</v>
      </c>
      <c r="K17" s="66">
        <v>5677</v>
      </c>
      <c r="L17" s="66">
        <v>6199</v>
      </c>
      <c r="M17" s="66">
        <v>9354</v>
      </c>
      <c r="N17" s="66">
        <v>2915</v>
      </c>
    </row>
    <row r="18" spans="3:14" ht="7.5" customHeight="1" x14ac:dyDescent="0.15">
      <c r="D18" s="185"/>
      <c r="E18" s="77"/>
      <c r="F18" s="184"/>
      <c r="G18" s="77"/>
      <c r="H18" s="184"/>
      <c r="I18" s="77"/>
      <c r="J18" s="184"/>
      <c r="K18" s="66"/>
      <c r="L18" s="66"/>
      <c r="M18" s="66"/>
      <c r="N18" s="66"/>
    </row>
    <row r="19" spans="3:14" x14ac:dyDescent="0.15">
      <c r="C19" s="93" t="s">
        <v>273</v>
      </c>
      <c r="D19" s="185" t="s">
        <v>53</v>
      </c>
      <c r="E19" s="77">
        <v>1092</v>
      </c>
      <c r="F19" s="184">
        <v>81</v>
      </c>
      <c r="G19" s="77">
        <v>1066</v>
      </c>
      <c r="H19" s="184">
        <v>112</v>
      </c>
      <c r="I19" s="77">
        <v>943</v>
      </c>
      <c r="J19" s="184">
        <v>213</v>
      </c>
      <c r="K19" s="66">
        <v>705</v>
      </c>
      <c r="L19" s="66">
        <v>230</v>
      </c>
      <c r="M19" s="66">
        <v>543</v>
      </c>
      <c r="N19" s="66">
        <v>243</v>
      </c>
    </row>
    <row r="20" spans="3:14" x14ac:dyDescent="0.15">
      <c r="C20" s="93" t="s">
        <v>275</v>
      </c>
      <c r="D20" s="185" t="s">
        <v>54</v>
      </c>
      <c r="E20" s="77">
        <v>8427</v>
      </c>
      <c r="F20" s="184">
        <v>1119</v>
      </c>
      <c r="G20" s="77">
        <v>8220</v>
      </c>
      <c r="H20" s="184">
        <v>2390</v>
      </c>
      <c r="I20" s="77">
        <v>6985</v>
      </c>
      <c r="J20" s="184">
        <v>2817</v>
      </c>
      <c r="K20" s="66">
        <v>5109</v>
      </c>
      <c r="L20" s="66">
        <v>5059</v>
      </c>
      <c r="M20" s="66">
        <v>4622</v>
      </c>
      <c r="N20" s="66">
        <v>3158</v>
      </c>
    </row>
    <row r="21" spans="3:14" ht="7.5" customHeight="1" x14ac:dyDescent="0.15">
      <c r="D21" s="185"/>
      <c r="E21" s="77"/>
      <c r="F21" s="184"/>
      <c r="G21" s="77"/>
      <c r="H21" s="184"/>
      <c r="I21" s="77"/>
      <c r="J21" s="184"/>
      <c r="K21" s="66"/>
      <c r="L21" s="66"/>
      <c r="M21" s="66"/>
      <c r="N21" s="66"/>
    </row>
    <row r="22" spans="3:14" x14ac:dyDescent="0.15">
      <c r="C22" s="93" t="s">
        <v>72</v>
      </c>
      <c r="D22" s="185" t="s">
        <v>53</v>
      </c>
      <c r="E22" s="77">
        <v>257</v>
      </c>
      <c r="F22" s="184">
        <v>13</v>
      </c>
      <c r="G22" s="77">
        <v>244</v>
      </c>
      <c r="H22" s="184">
        <v>30</v>
      </c>
      <c r="I22" s="77">
        <v>174</v>
      </c>
      <c r="J22" s="184">
        <v>70</v>
      </c>
      <c r="K22" s="66">
        <v>173</v>
      </c>
      <c r="L22" s="66">
        <v>55</v>
      </c>
      <c r="M22" s="66">
        <v>141</v>
      </c>
      <c r="N22" s="66">
        <v>49</v>
      </c>
    </row>
    <row r="23" spans="3:14" x14ac:dyDescent="0.15">
      <c r="D23" s="185" t="s">
        <v>54</v>
      </c>
      <c r="E23" s="77">
        <v>2602</v>
      </c>
      <c r="F23" s="184">
        <v>168</v>
      </c>
      <c r="G23" s="77">
        <v>2486</v>
      </c>
      <c r="H23" s="184">
        <v>290</v>
      </c>
      <c r="I23" s="77">
        <v>2296</v>
      </c>
      <c r="J23" s="184">
        <v>943</v>
      </c>
      <c r="K23" s="66">
        <v>2286</v>
      </c>
      <c r="L23" s="66">
        <v>587</v>
      </c>
      <c r="M23" s="66">
        <v>1490</v>
      </c>
      <c r="N23" s="66">
        <v>668</v>
      </c>
    </row>
    <row r="24" spans="3:14" ht="7.5" customHeight="1" x14ac:dyDescent="0.15">
      <c r="D24" s="185"/>
      <c r="E24" s="77"/>
      <c r="F24" s="184"/>
      <c r="G24" s="77"/>
      <c r="H24" s="184"/>
      <c r="I24" s="77"/>
      <c r="J24" s="184"/>
      <c r="K24" s="66"/>
      <c r="L24" s="66"/>
      <c r="M24" s="66"/>
      <c r="N24" s="66"/>
    </row>
    <row r="25" spans="3:14" x14ac:dyDescent="0.15">
      <c r="C25" s="93" t="s">
        <v>276</v>
      </c>
      <c r="D25" s="185" t="s">
        <v>53</v>
      </c>
      <c r="E25" s="77">
        <v>686</v>
      </c>
      <c r="F25" s="184">
        <v>43</v>
      </c>
      <c r="G25" s="77">
        <v>667</v>
      </c>
      <c r="H25" s="184">
        <v>63</v>
      </c>
      <c r="I25" s="77">
        <v>600</v>
      </c>
      <c r="J25" s="184">
        <v>140</v>
      </c>
      <c r="K25" s="66">
        <v>457</v>
      </c>
      <c r="L25" s="66">
        <v>135</v>
      </c>
      <c r="M25" s="66">
        <v>341</v>
      </c>
      <c r="N25" s="66">
        <v>138</v>
      </c>
    </row>
    <row r="26" spans="3:14" x14ac:dyDescent="0.15">
      <c r="D26" s="185" t="s">
        <v>54</v>
      </c>
      <c r="E26" s="77">
        <v>8838</v>
      </c>
      <c r="F26" s="184">
        <v>390</v>
      </c>
      <c r="G26" s="77">
        <v>4342</v>
      </c>
      <c r="H26" s="184">
        <v>701</v>
      </c>
      <c r="I26" s="77">
        <v>4299</v>
      </c>
      <c r="J26" s="184">
        <v>1089</v>
      </c>
      <c r="K26" s="66">
        <v>3200</v>
      </c>
      <c r="L26" s="66">
        <v>641</v>
      </c>
      <c r="M26" s="66">
        <v>2681</v>
      </c>
      <c r="N26" s="66">
        <v>683</v>
      </c>
    </row>
    <row r="27" spans="3:14" ht="7.5" customHeight="1" x14ac:dyDescent="0.15">
      <c r="D27" s="185"/>
      <c r="E27" s="77"/>
      <c r="F27" s="184"/>
      <c r="G27" s="77"/>
      <c r="H27" s="184"/>
      <c r="I27" s="77"/>
      <c r="J27" s="184"/>
      <c r="K27" s="66"/>
      <c r="L27" s="66"/>
      <c r="M27" s="66"/>
      <c r="N27" s="66"/>
    </row>
    <row r="28" spans="3:14" x14ac:dyDescent="0.15">
      <c r="C28" s="93" t="s">
        <v>56</v>
      </c>
      <c r="D28" s="185" t="s">
        <v>53</v>
      </c>
      <c r="E28" s="77">
        <v>90</v>
      </c>
      <c r="F28" s="184">
        <v>0</v>
      </c>
      <c r="G28" s="77">
        <v>59</v>
      </c>
      <c r="H28" s="184" t="s">
        <v>151</v>
      </c>
      <c r="I28" s="77">
        <v>41</v>
      </c>
      <c r="J28" s="184" t="s">
        <v>345</v>
      </c>
      <c r="K28" s="66">
        <v>35</v>
      </c>
      <c r="L28" s="66" t="s">
        <v>151</v>
      </c>
      <c r="M28" s="66">
        <v>29</v>
      </c>
      <c r="N28" s="66" t="s">
        <v>151</v>
      </c>
    </row>
    <row r="29" spans="3:14" x14ac:dyDescent="0.15">
      <c r="D29" s="185" t="s">
        <v>54</v>
      </c>
      <c r="E29" s="77">
        <v>367</v>
      </c>
      <c r="F29" s="184">
        <v>0</v>
      </c>
      <c r="G29" s="77">
        <v>212</v>
      </c>
      <c r="H29" s="184" t="s">
        <v>151</v>
      </c>
      <c r="I29" s="77">
        <v>139</v>
      </c>
      <c r="J29" s="184" t="s">
        <v>345</v>
      </c>
      <c r="K29" s="66">
        <v>148</v>
      </c>
      <c r="L29" s="66" t="s">
        <v>151</v>
      </c>
      <c r="M29" s="66">
        <v>247</v>
      </c>
      <c r="N29" s="66" t="s">
        <v>151</v>
      </c>
    </row>
    <row r="30" spans="3:14" ht="7.5" customHeight="1" x14ac:dyDescent="0.15">
      <c r="D30" s="185"/>
      <c r="E30" s="77"/>
      <c r="F30" s="184"/>
      <c r="G30" s="77"/>
      <c r="H30" s="184"/>
      <c r="I30" s="77"/>
      <c r="J30" s="184"/>
      <c r="K30" s="66"/>
      <c r="L30" s="66"/>
      <c r="M30" s="66"/>
      <c r="N30" s="66"/>
    </row>
    <row r="31" spans="3:14" x14ac:dyDescent="0.15">
      <c r="C31" s="93" t="s">
        <v>57</v>
      </c>
      <c r="D31" s="185" t="s">
        <v>53</v>
      </c>
      <c r="E31" s="184">
        <v>4</v>
      </c>
      <c r="F31" s="184">
        <v>0</v>
      </c>
      <c r="G31" s="184">
        <v>1</v>
      </c>
      <c r="H31" s="184" t="s">
        <v>151</v>
      </c>
      <c r="I31" s="184">
        <v>1</v>
      </c>
      <c r="J31" s="184" t="s">
        <v>345</v>
      </c>
      <c r="K31" s="66">
        <v>1</v>
      </c>
      <c r="L31" s="66" t="s">
        <v>151</v>
      </c>
      <c r="M31" s="66" t="s">
        <v>151</v>
      </c>
      <c r="N31" s="66" t="s">
        <v>151</v>
      </c>
    </row>
    <row r="32" spans="3:14" x14ac:dyDescent="0.15">
      <c r="D32" s="185" t="s">
        <v>54</v>
      </c>
      <c r="E32" s="184">
        <v>202</v>
      </c>
      <c r="F32" s="184">
        <v>0</v>
      </c>
      <c r="G32" s="184">
        <v>3</v>
      </c>
      <c r="H32" s="184" t="s">
        <v>151</v>
      </c>
      <c r="I32" s="184">
        <v>66</v>
      </c>
      <c r="J32" s="184" t="s">
        <v>345</v>
      </c>
      <c r="K32" s="66">
        <v>40</v>
      </c>
      <c r="L32" s="66" t="s">
        <v>151</v>
      </c>
      <c r="M32" s="66" t="s">
        <v>151</v>
      </c>
      <c r="N32" s="66" t="s">
        <v>151</v>
      </c>
    </row>
    <row r="33" spans="3:14" ht="7.5" customHeight="1" x14ac:dyDescent="0.15">
      <c r="D33" s="185"/>
      <c r="E33" s="184"/>
      <c r="F33" s="184"/>
      <c r="G33" s="184"/>
      <c r="H33" s="184"/>
      <c r="I33" s="184"/>
      <c r="J33" s="184"/>
      <c r="K33" s="66"/>
      <c r="L33" s="66"/>
      <c r="M33" s="66" t="s">
        <v>151</v>
      </c>
      <c r="N33" s="66"/>
    </row>
    <row r="34" spans="3:14" x14ac:dyDescent="0.15">
      <c r="C34" s="93" t="s">
        <v>58</v>
      </c>
      <c r="D34" s="185" t="s">
        <v>53</v>
      </c>
      <c r="E34" s="184">
        <v>0</v>
      </c>
      <c r="F34" s="184">
        <v>0</v>
      </c>
      <c r="G34" s="184" t="s">
        <v>151</v>
      </c>
      <c r="H34" s="184" t="s">
        <v>151</v>
      </c>
      <c r="I34" s="184" t="s">
        <v>151</v>
      </c>
      <c r="J34" s="184" t="s">
        <v>151</v>
      </c>
      <c r="K34" s="66" t="s">
        <v>151</v>
      </c>
      <c r="L34" s="66" t="s">
        <v>151</v>
      </c>
      <c r="M34" s="66" t="s">
        <v>151</v>
      </c>
      <c r="N34" s="66" t="s">
        <v>151</v>
      </c>
    </row>
    <row r="35" spans="3:14" x14ac:dyDescent="0.15">
      <c r="D35" s="185" t="s">
        <v>54</v>
      </c>
      <c r="E35" s="184">
        <v>0</v>
      </c>
      <c r="F35" s="184">
        <v>0</v>
      </c>
      <c r="G35" s="184" t="s">
        <v>151</v>
      </c>
      <c r="H35" s="184" t="s">
        <v>151</v>
      </c>
      <c r="I35" s="184" t="s">
        <v>151</v>
      </c>
      <c r="J35" s="184" t="s">
        <v>151</v>
      </c>
      <c r="K35" s="66" t="s">
        <v>151</v>
      </c>
      <c r="L35" s="66" t="s">
        <v>151</v>
      </c>
      <c r="M35" s="66" t="s">
        <v>151</v>
      </c>
      <c r="N35" s="66" t="s">
        <v>151</v>
      </c>
    </row>
    <row r="36" spans="3:14" ht="7.5" customHeight="1" x14ac:dyDescent="0.15">
      <c r="D36" s="185"/>
      <c r="E36" s="184"/>
      <c r="F36" s="184"/>
      <c r="G36" s="184"/>
      <c r="H36" s="184"/>
      <c r="I36" s="184"/>
      <c r="J36" s="184"/>
      <c r="K36" s="66"/>
      <c r="L36" s="66"/>
      <c r="M36" s="66" t="s">
        <v>151</v>
      </c>
      <c r="N36" s="66"/>
    </row>
    <row r="37" spans="3:14" x14ac:dyDescent="0.15">
      <c r="C37" s="93" t="s">
        <v>59</v>
      </c>
      <c r="D37" s="185" t="s">
        <v>53</v>
      </c>
      <c r="E37" s="184">
        <v>0</v>
      </c>
      <c r="F37" s="184">
        <v>0</v>
      </c>
      <c r="G37" s="184" t="s">
        <v>151</v>
      </c>
      <c r="H37" s="184" t="s">
        <v>151</v>
      </c>
      <c r="I37" s="184" t="s">
        <v>151</v>
      </c>
      <c r="J37" s="184" t="s">
        <v>151</v>
      </c>
      <c r="K37" s="66" t="s">
        <v>151</v>
      </c>
      <c r="L37" s="66" t="s">
        <v>151</v>
      </c>
      <c r="M37" s="66" t="s">
        <v>151</v>
      </c>
      <c r="N37" s="66" t="s">
        <v>151</v>
      </c>
    </row>
    <row r="38" spans="3:14" x14ac:dyDescent="0.15">
      <c r="D38" s="185" t="s">
        <v>54</v>
      </c>
      <c r="E38" s="184">
        <v>0</v>
      </c>
      <c r="F38" s="184">
        <v>0</v>
      </c>
      <c r="G38" s="184" t="s">
        <v>151</v>
      </c>
      <c r="H38" s="184" t="s">
        <v>151</v>
      </c>
      <c r="I38" s="184" t="s">
        <v>151</v>
      </c>
      <c r="J38" s="184" t="s">
        <v>151</v>
      </c>
      <c r="K38" s="66" t="s">
        <v>151</v>
      </c>
      <c r="L38" s="66" t="s">
        <v>151</v>
      </c>
      <c r="M38" s="66" t="s">
        <v>151</v>
      </c>
      <c r="N38" s="66" t="s">
        <v>151</v>
      </c>
    </row>
    <row r="39" spans="3:14" ht="7.5" customHeight="1" x14ac:dyDescent="0.15">
      <c r="D39" s="185"/>
      <c r="E39" s="184"/>
      <c r="F39" s="184"/>
      <c r="G39" s="184"/>
      <c r="H39" s="184"/>
      <c r="I39" s="184"/>
      <c r="J39" s="184"/>
      <c r="K39" s="66"/>
      <c r="L39" s="66"/>
      <c r="M39" s="66"/>
      <c r="N39" s="66"/>
    </row>
    <row r="40" spans="3:14" x14ac:dyDescent="0.15">
      <c r="C40" s="93" t="s">
        <v>60</v>
      </c>
      <c r="D40" s="185" t="s">
        <v>53</v>
      </c>
      <c r="E40" s="184">
        <v>13</v>
      </c>
      <c r="F40" s="184">
        <v>0</v>
      </c>
      <c r="G40" s="184">
        <v>21</v>
      </c>
      <c r="H40" s="184" t="s">
        <v>151</v>
      </c>
      <c r="I40" s="184">
        <v>14</v>
      </c>
      <c r="J40" s="184" t="s">
        <v>345</v>
      </c>
      <c r="K40" s="66">
        <v>34</v>
      </c>
      <c r="L40" s="66" t="s">
        <v>151</v>
      </c>
      <c r="M40" s="66">
        <v>5</v>
      </c>
      <c r="N40" s="66" t="s">
        <v>151</v>
      </c>
    </row>
    <row r="41" spans="3:14" x14ac:dyDescent="0.15">
      <c r="D41" s="185" t="s">
        <v>54</v>
      </c>
      <c r="E41" s="184">
        <v>3468</v>
      </c>
      <c r="F41" s="184">
        <v>0</v>
      </c>
      <c r="G41" s="184">
        <v>4407</v>
      </c>
      <c r="H41" s="184" t="s">
        <v>151</v>
      </c>
      <c r="I41" s="184">
        <v>4120</v>
      </c>
      <c r="J41" s="184" t="s">
        <v>345</v>
      </c>
      <c r="K41" s="66">
        <v>8064</v>
      </c>
      <c r="L41" s="66" t="s">
        <v>151</v>
      </c>
      <c r="M41" s="66">
        <v>468</v>
      </c>
      <c r="N41" s="66" t="s">
        <v>151</v>
      </c>
    </row>
    <row r="42" spans="3:14" ht="7.5" customHeight="1" x14ac:dyDescent="0.15">
      <c r="D42" s="185"/>
      <c r="E42" s="184"/>
      <c r="F42" s="184"/>
      <c r="G42" s="184"/>
      <c r="H42" s="184"/>
      <c r="I42" s="184"/>
      <c r="J42" s="184"/>
      <c r="K42" s="66"/>
      <c r="L42" s="66"/>
      <c r="M42" s="66"/>
      <c r="N42" s="66"/>
    </row>
    <row r="43" spans="3:14" x14ac:dyDescent="0.15">
      <c r="C43" s="93" t="s">
        <v>61</v>
      </c>
      <c r="D43" s="185" t="s">
        <v>53</v>
      </c>
      <c r="E43" s="184">
        <v>0</v>
      </c>
      <c r="F43" s="184">
        <v>0</v>
      </c>
      <c r="G43" s="184" t="s">
        <v>151</v>
      </c>
      <c r="H43" s="184" t="s">
        <v>151</v>
      </c>
      <c r="I43" s="184" t="s">
        <v>151</v>
      </c>
      <c r="J43" s="184" t="s">
        <v>151</v>
      </c>
      <c r="K43" s="66" t="s">
        <v>151</v>
      </c>
      <c r="L43" s="66" t="s">
        <v>151</v>
      </c>
      <c r="M43" s="66" t="s">
        <v>151</v>
      </c>
      <c r="N43" s="66" t="s">
        <v>151</v>
      </c>
    </row>
    <row r="44" spans="3:14" x14ac:dyDescent="0.15">
      <c r="D44" s="185" t="s">
        <v>54</v>
      </c>
      <c r="E44" s="184">
        <v>0</v>
      </c>
      <c r="F44" s="184">
        <v>0</v>
      </c>
      <c r="G44" s="184" t="s">
        <v>151</v>
      </c>
      <c r="H44" s="184" t="s">
        <v>151</v>
      </c>
      <c r="I44" s="184" t="s">
        <v>151</v>
      </c>
      <c r="J44" s="184" t="s">
        <v>151</v>
      </c>
      <c r="K44" s="66" t="s">
        <v>151</v>
      </c>
      <c r="L44" s="66" t="s">
        <v>151</v>
      </c>
      <c r="M44" s="66" t="s">
        <v>151</v>
      </c>
      <c r="N44" s="66" t="s">
        <v>151</v>
      </c>
    </row>
    <row r="45" spans="3:14" ht="7.5" customHeight="1" x14ac:dyDescent="0.15">
      <c r="D45" s="185"/>
      <c r="E45" s="184"/>
      <c r="F45" s="184"/>
      <c r="G45" s="184"/>
      <c r="H45" s="184"/>
      <c r="I45" s="184"/>
      <c r="J45" s="184"/>
      <c r="K45" s="66"/>
      <c r="L45" s="66"/>
      <c r="M45" s="66"/>
      <c r="N45" s="66"/>
    </row>
    <row r="46" spans="3:14" x14ac:dyDescent="0.15">
      <c r="C46" s="93" t="s">
        <v>257</v>
      </c>
      <c r="D46" s="185" t="s">
        <v>53</v>
      </c>
      <c r="E46" s="184">
        <v>0</v>
      </c>
      <c r="F46" s="184">
        <v>0</v>
      </c>
      <c r="G46" s="184" t="s">
        <v>151</v>
      </c>
      <c r="H46" s="184" t="s">
        <v>151</v>
      </c>
      <c r="I46" s="184" t="s">
        <v>151</v>
      </c>
      <c r="J46" s="184" t="s">
        <v>151</v>
      </c>
      <c r="K46" s="66" t="s">
        <v>151</v>
      </c>
      <c r="L46" s="66" t="s">
        <v>151</v>
      </c>
      <c r="M46" s="66" t="s">
        <v>151</v>
      </c>
      <c r="N46" s="66" t="s">
        <v>151</v>
      </c>
    </row>
    <row r="47" spans="3:14" x14ac:dyDescent="0.15">
      <c r="C47" s="93" t="s">
        <v>258</v>
      </c>
      <c r="D47" s="185" t="s">
        <v>54</v>
      </c>
      <c r="E47" s="184">
        <v>0</v>
      </c>
      <c r="F47" s="184">
        <v>0</v>
      </c>
      <c r="G47" s="184" t="s">
        <v>151</v>
      </c>
      <c r="H47" s="184" t="s">
        <v>151</v>
      </c>
      <c r="I47" s="184" t="s">
        <v>151</v>
      </c>
      <c r="J47" s="184" t="s">
        <v>151</v>
      </c>
      <c r="K47" s="66" t="s">
        <v>151</v>
      </c>
      <c r="L47" s="66" t="s">
        <v>151</v>
      </c>
      <c r="M47" s="66" t="s">
        <v>151</v>
      </c>
      <c r="N47" s="66" t="s">
        <v>151</v>
      </c>
    </row>
    <row r="48" spans="3:14" ht="7.5" customHeight="1" x14ac:dyDescent="0.15">
      <c r="D48" s="185"/>
      <c r="E48" s="184"/>
      <c r="F48" s="184"/>
      <c r="G48" s="184"/>
      <c r="H48" s="184"/>
      <c r="I48" s="184"/>
      <c r="J48" s="184"/>
      <c r="K48" s="66"/>
      <c r="L48" s="66"/>
      <c r="M48" s="66"/>
      <c r="N48" s="66"/>
    </row>
    <row r="49" spans="2:14" x14ac:dyDescent="0.15">
      <c r="C49" s="93" t="s">
        <v>62</v>
      </c>
      <c r="D49" s="185" t="s">
        <v>53</v>
      </c>
      <c r="E49" s="184">
        <v>0</v>
      </c>
      <c r="F49" s="184">
        <v>0</v>
      </c>
      <c r="G49" s="184" t="s">
        <v>151</v>
      </c>
      <c r="H49" s="184" t="s">
        <v>151</v>
      </c>
      <c r="I49" s="184" t="s">
        <v>151</v>
      </c>
      <c r="J49" s="184" t="s">
        <v>151</v>
      </c>
      <c r="K49" s="66" t="s">
        <v>151</v>
      </c>
      <c r="L49" s="66" t="s">
        <v>151</v>
      </c>
      <c r="M49" s="66" t="s">
        <v>151</v>
      </c>
      <c r="N49" s="66" t="s">
        <v>151</v>
      </c>
    </row>
    <row r="50" spans="2:14" x14ac:dyDescent="0.15">
      <c r="D50" s="185" t="s">
        <v>54</v>
      </c>
      <c r="E50" s="184">
        <v>0</v>
      </c>
      <c r="F50" s="184">
        <v>0</v>
      </c>
      <c r="G50" s="184" t="s">
        <v>151</v>
      </c>
      <c r="H50" s="184" t="s">
        <v>151</v>
      </c>
      <c r="I50" s="184" t="s">
        <v>151</v>
      </c>
      <c r="J50" s="184" t="s">
        <v>151</v>
      </c>
      <c r="K50" s="66" t="s">
        <v>151</v>
      </c>
      <c r="L50" s="66" t="s">
        <v>151</v>
      </c>
      <c r="M50" s="66" t="s">
        <v>151</v>
      </c>
      <c r="N50" s="66" t="s">
        <v>151</v>
      </c>
    </row>
    <row r="51" spans="2:14" ht="7.5" customHeight="1" x14ac:dyDescent="0.15">
      <c r="D51" s="185"/>
      <c r="E51" s="184"/>
      <c r="F51" s="184"/>
      <c r="G51" s="184"/>
      <c r="H51" s="184"/>
      <c r="I51" s="184"/>
      <c r="J51" s="184"/>
      <c r="K51" s="66"/>
      <c r="L51" s="66"/>
      <c r="M51" s="66"/>
      <c r="N51" s="66"/>
    </row>
    <row r="52" spans="2:14" x14ac:dyDescent="0.15">
      <c r="B52" s="191" t="s">
        <v>73</v>
      </c>
      <c r="D52" s="185" t="s">
        <v>53</v>
      </c>
      <c r="E52" s="184">
        <v>2013</v>
      </c>
      <c r="F52" s="184">
        <v>0</v>
      </c>
      <c r="G52" s="184">
        <v>1620</v>
      </c>
      <c r="H52" s="184" t="s">
        <v>151</v>
      </c>
      <c r="I52" s="184">
        <v>1567</v>
      </c>
      <c r="J52" s="184" t="s">
        <v>345</v>
      </c>
      <c r="K52" s="66">
        <v>1077</v>
      </c>
      <c r="L52" s="66" t="s">
        <v>151</v>
      </c>
      <c r="M52" s="66">
        <v>759</v>
      </c>
      <c r="N52" s="66" t="s">
        <v>151</v>
      </c>
    </row>
    <row r="53" spans="2:14" x14ac:dyDescent="0.15">
      <c r="D53" s="185" t="s">
        <v>54</v>
      </c>
      <c r="E53" s="184">
        <v>18830</v>
      </c>
      <c r="F53" s="184">
        <v>0</v>
      </c>
      <c r="G53" s="184">
        <v>25100</v>
      </c>
      <c r="H53" s="184" t="s">
        <v>151</v>
      </c>
      <c r="I53" s="184">
        <v>14070</v>
      </c>
      <c r="J53" s="184" t="s">
        <v>345</v>
      </c>
      <c r="K53" s="66">
        <v>10884</v>
      </c>
      <c r="L53" s="66" t="s">
        <v>151</v>
      </c>
      <c r="M53" s="66">
        <v>9128</v>
      </c>
      <c r="N53" s="66" t="s">
        <v>151</v>
      </c>
    </row>
    <row r="54" spans="2:14" ht="7.5" customHeight="1" x14ac:dyDescent="0.15">
      <c r="D54" s="185"/>
      <c r="E54" s="184"/>
      <c r="F54" s="184"/>
      <c r="G54" s="184"/>
      <c r="H54" s="184"/>
      <c r="I54" s="184"/>
      <c r="J54" s="184"/>
      <c r="K54" s="66"/>
      <c r="L54" s="66"/>
      <c r="M54" s="66"/>
      <c r="N54" s="66"/>
    </row>
    <row r="55" spans="2:14" x14ac:dyDescent="0.15">
      <c r="C55" s="93" t="s">
        <v>273</v>
      </c>
      <c r="D55" s="185" t="s">
        <v>53</v>
      </c>
      <c r="E55" s="184">
        <v>15</v>
      </c>
      <c r="F55" s="184">
        <v>0</v>
      </c>
      <c r="G55" s="184">
        <v>14</v>
      </c>
      <c r="H55" s="184" t="s">
        <v>151</v>
      </c>
      <c r="I55" s="184">
        <v>5</v>
      </c>
      <c r="J55" s="184" t="s">
        <v>345</v>
      </c>
      <c r="K55" s="66">
        <v>10</v>
      </c>
      <c r="L55" s="66" t="s">
        <v>151</v>
      </c>
      <c r="M55" s="66">
        <v>2</v>
      </c>
      <c r="N55" s="66" t="s">
        <v>151</v>
      </c>
    </row>
    <row r="56" spans="2:14" x14ac:dyDescent="0.15">
      <c r="C56" s="93" t="s">
        <v>274</v>
      </c>
      <c r="D56" s="185" t="s">
        <v>54</v>
      </c>
      <c r="E56" s="184">
        <v>4453</v>
      </c>
      <c r="F56" s="184">
        <v>0</v>
      </c>
      <c r="G56" s="184">
        <v>11195</v>
      </c>
      <c r="H56" s="184" t="s">
        <v>151</v>
      </c>
      <c r="I56" s="184">
        <v>3367</v>
      </c>
      <c r="J56" s="184" t="s">
        <v>345</v>
      </c>
      <c r="K56" s="66">
        <v>3558</v>
      </c>
      <c r="L56" s="66" t="s">
        <v>151</v>
      </c>
      <c r="M56" s="66">
        <v>1623</v>
      </c>
      <c r="N56" s="66" t="s">
        <v>151</v>
      </c>
    </row>
    <row r="57" spans="2:14" ht="7.5" customHeight="1" x14ac:dyDescent="0.15">
      <c r="D57" s="185"/>
      <c r="E57" s="184"/>
      <c r="F57" s="184"/>
      <c r="G57" s="184"/>
      <c r="H57" s="184"/>
      <c r="I57" s="184"/>
      <c r="J57" s="184"/>
      <c r="K57" s="66"/>
      <c r="L57" s="66"/>
      <c r="M57" s="66"/>
      <c r="N57" s="66"/>
    </row>
    <row r="58" spans="2:14" x14ac:dyDescent="0.15">
      <c r="C58" s="93" t="s">
        <v>273</v>
      </c>
      <c r="D58" s="185" t="s">
        <v>53</v>
      </c>
      <c r="E58" s="184">
        <v>1016</v>
      </c>
      <c r="F58" s="184">
        <v>0</v>
      </c>
      <c r="G58" s="184">
        <v>961</v>
      </c>
      <c r="H58" s="184" t="s">
        <v>151</v>
      </c>
      <c r="I58" s="184">
        <v>847</v>
      </c>
      <c r="J58" s="184" t="s">
        <v>345</v>
      </c>
      <c r="K58" s="66">
        <v>594</v>
      </c>
      <c r="L58" s="66" t="s">
        <v>151</v>
      </c>
      <c r="M58" s="66">
        <v>415</v>
      </c>
      <c r="N58" s="66" t="s">
        <v>151</v>
      </c>
    </row>
    <row r="59" spans="2:14" x14ac:dyDescent="0.15">
      <c r="C59" s="93" t="s">
        <v>275</v>
      </c>
      <c r="D59" s="185" t="s">
        <v>54</v>
      </c>
      <c r="E59" s="184">
        <v>7299</v>
      </c>
      <c r="F59" s="184">
        <v>0</v>
      </c>
      <c r="G59" s="184">
        <v>6937</v>
      </c>
      <c r="H59" s="184" t="s">
        <v>151</v>
      </c>
      <c r="I59" s="184">
        <v>5867</v>
      </c>
      <c r="J59" s="184" t="s">
        <v>345</v>
      </c>
      <c r="K59" s="66">
        <v>3817</v>
      </c>
      <c r="L59" s="66" t="s">
        <v>151</v>
      </c>
      <c r="M59" s="66">
        <v>4100</v>
      </c>
      <c r="N59" s="66" t="s">
        <v>151</v>
      </c>
    </row>
    <row r="60" spans="2:14" ht="7.5" customHeight="1" x14ac:dyDescent="0.15">
      <c r="D60" s="185"/>
      <c r="E60" s="184"/>
      <c r="F60" s="184"/>
      <c r="G60" s="184"/>
      <c r="H60" s="184"/>
      <c r="I60" s="184"/>
      <c r="J60" s="184"/>
      <c r="K60" s="66"/>
      <c r="L60" s="66"/>
      <c r="M60" s="66"/>
      <c r="N60" s="66"/>
    </row>
    <row r="61" spans="2:14" x14ac:dyDescent="0.15">
      <c r="C61" s="93" t="s">
        <v>72</v>
      </c>
      <c r="D61" s="185" t="s">
        <v>53</v>
      </c>
      <c r="E61" s="184">
        <v>278</v>
      </c>
      <c r="F61" s="184">
        <v>0</v>
      </c>
      <c r="G61" s="184">
        <v>201</v>
      </c>
      <c r="H61" s="184" t="s">
        <v>151</v>
      </c>
      <c r="I61" s="184">
        <v>163</v>
      </c>
      <c r="J61" s="184" t="s">
        <v>345</v>
      </c>
      <c r="K61" s="66">
        <v>100</v>
      </c>
      <c r="L61" s="66" t="s">
        <v>151</v>
      </c>
      <c r="M61" s="66">
        <v>91</v>
      </c>
      <c r="N61" s="66" t="s">
        <v>151</v>
      </c>
    </row>
    <row r="62" spans="2:14" x14ac:dyDescent="0.15">
      <c r="D62" s="185" t="s">
        <v>54</v>
      </c>
      <c r="E62" s="184">
        <v>2516</v>
      </c>
      <c r="F62" s="184">
        <v>0</v>
      </c>
      <c r="G62" s="184">
        <v>1633</v>
      </c>
      <c r="H62" s="184" t="s">
        <v>151</v>
      </c>
      <c r="I62" s="184">
        <v>1477</v>
      </c>
      <c r="J62" s="184" t="s">
        <v>345</v>
      </c>
      <c r="K62" s="66">
        <v>842</v>
      </c>
      <c r="L62" s="66" t="s">
        <v>151</v>
      </c>
      <c r="M62" s="66">
        <v>917</v>
      </c>
      <c r="N62" s="66" t="s">
        <v>151</v>
      </c>
    </row>
    <row r="63" spans="2:14" ht="7.5" customHeight="1" x14ac:dyDescent="0.15">
      <c r="D63" s="185"/>
      <c r="E63" s="184"/>
      <c r="F63" s="184"/>
      <c r="G63" s="184"/>
      <c r="H63" s="184"/>
      <c r="I63" s="184"/>
      <c r="J63" s="184"/>
      <c r="K63" s="66"/>
      <c r="L63" s="66"/>
      <c r="M63" s="66"/>
      <c r="N63" s="66"/>
    </row>
    <row r="64" spans="2:14" x14ac:dyDescent="0.15">
      <c r="C64" s="93" t="s">
        <v>55</v>
      </c>
      <c r="D64" s="185" t="s">
        <v>53</v>
      </c>
      <c r="E64" s="184">
        <v>645</v>
      </c>
      <c r="F64" s="184">
        <v>0</v>
      </c>
      <c r="G64" s="184">
        <v>580</v>
      </c>
      <c r="H64" s="184" t="s">
        <v>151</v>
      </c>
      <c r="I64" s="184">
        <v>507</v>
      </c>
      <c r="J64" s="184" t="s">
        <v>345</v>
      </c>
      <c r="K64" s="66">
        <v>325</v>
      </c>
      <c r="L64" s="66" t="s">
        <v>151</v>
      </c>
      <c r="M64" s="66">
        <v>225</v>
      </c>
      <c r="N64" s="66" t="s">
        <v>151</v>
      </c>
    </row>
    <row r="65" spans="3:14" x14ac:dyDescent="0.15">
      <c r="D65" s="185" t="s">
        <v>54</v>
      </c>
      <c r="E65" s="184">
        <v>3534</v>
      </c>
      <c r="F65" s="184">
        <v>0</v>
      </c>
      <c r="G65" s="184">
        <v>3447</v>
      </c>
      <c r="H65" s="184" t="s">
        <v>151</v>
      </c>
      <c r="I65" s="184">
        <v>2599</v>
      </c>
      <c r="J65" s="184" t="s">
        <v>345</v>
      </c>
      <c r="K65" s="66">
        <v>1728</v>
      </c>
      <c r="L65" s="66" t="s">
        <v>151</v>
      </c>
      <c r="M65" s="66">
        <v>1261</v>
      </c>
      <c r="N65" s="66" t="s">
        <v>151</v>
      </c>
    </row>
    <row r="66" spans="3:14" ht="7.5" customHeight="1" x14ac:dyDescent="0.15">
      <c r="D66" s="185"/>
      <c r="E66" s="184"/>
      <c r="F66" s="184"/>
      <c r="G66" s="184"/>
      <c r="H66" s="184"/>
      <c r="I66" s="184"/>
      <c r="J66" s="184"/>
      <c r="K66" s="66"/>
      <c r="L66" s="66"/>
      <c r="M66" s="66"/>
      <c r="N66" s="66"/>
    </row>
    <row r="67" spans="3:14" x14ac:dyDescent="0.15">
      <c r="C67" s="93" t="s">
        <v>56</v>
      </c>
      <c r="D67" s="185" t="s">
        <v>53</v>
      </c>
      <c r="E67" s="184">
        <v>55</v>
      </c>
      <c r="F67" s="184">
        <v>0</v>
      </c>
      <c r="G67" s="184">
        <v>51</v>
      </c>
      <c r="H67" s="184" t="s">
        <v>151</v>
      </c>
      <c r="I67" s="184">
        <v>32</v>
      </c>
      <c r="J67" s="184" t="s">
        <v>345</v>
      </c>
      <c r="K67" s="66">
        <v>36</v>
      </c>
      <c r="L67" s="66" t="s">
        <v>151</v>
      </c>
      <c r="M67" s="66">
        <v>14</v>
      </c>
      <c r="N67" s="66" t="s">
        <v>151</v>
      </c>
    </row>
    <row r="68" spans="3:14" x14ac:dyDescent="0.15">
      <c r="D68" s="185" t="s">
        <v>54</v>
      </c>
      <c r="E68" s="184">
        <v>321</v>
      </c>
      <c r="F68" s="184">
        <v>0</v>
      </c>
      <c r="G68" s="184">
        <v>316</v>
      </c>
      <c r="H68" s="184" t="s">
        <v>151</v>
      </c>
      <c r="I68" s="184">
        <v>130</v>
      </c>
      <c r="J68" s="184" t="s">
        <v>345</v>
      </c>
      <c r="K68" s="66">
        <v>217</v>
      </c>
      <c r="L68" s="66" t="s">
        <v>151</v>
      </c>
      <c r="M68" s="66">
        <v>31</v>
      </c>
      <c r="N68" s="66" t="s">
        <v>151</v>
      </c>
    </row>
    <row r="69" spans="3:14" ht="7.5" customHeight="1" x14ac:dyDescent="0.15">
      <c r="D69" s="185"/>
      <c r="E69" s="184"/>
      <c r="F69" s="184"/>
      <c r="G69" s="184"/>
      <c r="H69" s="184"/>
      <c r="I69" s="184"/>
      <c r="J69" s="184"/>
      <c r="K69" s="66"/>
      <c r="L69" s="66"/>
      <c r="M69" s="66"/>
      <c r="N69" s="66"/>
    </row>
    <row r="70" spans="3:14" x14ac:dyDescent="0.15">
      <c r="C70" s="93" t="s">
        <v>57</v>
      </c>
      <c r="D70" s="185" t="s">
        <v>53</v>
      </c>
      <c r="E70" s="77">
        <v>1</v>
      </c>
      <c r="F70" s="184">
        <v>0</v>
      </c>
      <c r="G70" s="77" t="s">
        <v>151</v>
      </c>
      <c r="H70" s="184" t="s">
        <v>151</v>
      </c>
      <c r="I70" s="184" t="s">
        <v>151</v>
      </c>
      <c r="J70" s="184" t="s">
        <v>151</v>
      </c>
      <c r="K70" s="66" t="s">
        <v>151</v>
      </c>
      <c r="L70" s="66" t="s">
        <v>151</v>
      </c>
      <c r="M70" s="66" t="s">
        <v>151</v>
      </c>
      <c r="N70" s="66" t="s">
        <v>151</v>
      </c>
    </row>
    <row r="71" spans="3:14" x14ac:dyDescent="0.15">
      <c r="D71" s="185" t="s">
        <v>54</v>
      </c>
      <c r="E71" s="77">
        <v>81</v>
      </c>
      <c r="F71" s="184">
        <v>0</v>
      </c>
      <c r="G71" s="77" t="s">
        <v>151</v>
      </c>
      <c r="H71" s="184" t="s">
        <v>151</v>
      </c>
      <c r="I71" s="184" t="s">
        <v>151</v>
      </c>
      <c r="J71" s="184" t="s">
        <v>151</v>
      </c>
      <c r="K71" s="66" t="s">
        <v>151</v>
      </c>
      <c r="L71" s="66" t="s">
        <v>151</v>
      </c>
      <c r="M71" s="66" t="s">
        <v>151</v>
      </c>
      <c r="N71" s="66" t="s">
        <v>151</v>
      </c>
    </row>
    <row r="72" spans="3:14" ht="7.5" customHeight="1" x14ac:dyDescent="0.15">
      <c r="D72" s="185"/>
      <c r="E72" s="77"/>
      <c r="F72" s="184"/>
      <c r="G72" s="77"/>
      <c r="H72" s="184"/>
      <c r="I72" s="77"/>
      <c r="J72" s="184"/>
      <c r="K72" s="66"/>
      <c r="L72" s="66"/>
      <c r="M72" s="66"/>
      <c r="N72" s="66"/>
    </row>
    <row r="73" spans="3:14" x14ac:dyDescent="0.15">
      <c r="C73" s="93" t="s">
        <v>58</v>
      </c>
      <c r="D73" s="185" t="s">
        <v>53</v>
      </c>
      <c r="E73" s="77">
        <v>2</v>
      </c>
      <c r="F73" s="184">
        <v>0</v>
      </c>
      <c r="G73" s="77">
        <v>12</v>
      </c>
      <c r="H73" s="184" t="s">
        <v>151</v>
      </c>
      <c r="I73" s="77">
        <v>12</v>
      </c>
      <c r="J73" s="184" t="s">
        <v>345</v>
      </c>
      <c r="K73" s="66">
        <v>12</v>
      </c>
      <c r="L73" s="66" t="s">
        <v>151</v>
      </c>
      <c r="M73" s="66">
        <v>12</v>
      </c>
      <c r="N73" s="66" t="s">
        <v>151</v>
      </c>
    </row>
    <row r="74" spans="3:14" x14ac:dyDescent="0.15">
      <c r="D74" s="185" t="s">
        <v>54</v>
      </c>
      <c r="E74" s="77">
        <v>205</v>
      </c>
      <c r="F74" s="184">
        <v>0</v>
      </c>
      <c r="G74" s="77">
        <v>1153</v>
      </c>
      <c r="H74" s="184" t="s">
        <v>151</v>
      </c>
      <c r="I74" s="77">
        <v>580</v>
      </c>
      <c r="J74" s="184" t="s">
        <v>345</v>
      </c>
      <c r="K74" s="66">
        <v>722</v>
      </c>
      <c r="L74" s="66" t="s">
        <v>151</v>
      </c>
      <c r="M74" s="66">
        <v>1445</v>
      </c>
      <c r="N74" s="66" t="s">
        <v>151</v>
      </c>
    </row>
    <row r="75" spans="3:14" ht="7.5" customHeight="1" x14ac:dyDescent="0.15">
      <c r="D75" s="185"/>
      <c r="E75" s="77"/>
      <c r="F75" s="184"/>
      <c r="G75" s="77"/>
      <c r="H75" s="184"/>
      <c r="I75" s="77"/>
      <c r="J75" s="184"/>
      <c r="K75" s="66"/>
      <c r="L75" s="66"/>
      <c r="M75" s="66"/>
      <c r="N75" s="66"/>
    </row>
    <row r="76" spans="3:14" x14ac:dyDescent="0.15">
      <c r="C76" s="93" t="s">
        <v>65</v>
      </c>
      <c r="D76" s="185" t="s">
        <v>53</v>
      </c>
      <c r="E76" s="77" t="s">
        <v>390</v>
      </c>
      <c r="F76" s="184">
        <v>0</v>
      </c>
      <c r="G76" s="184" t="s">
        <v>151</v>
      </c>
      <c r="H76" s="184" t="s">
        <v>151</v>
      </c>
      <c r="I76" s="184">
        <v>1</v>
      </c>
      <c r="J76" s="184" t="s">
        <v>345</v>
      </c>
      <c r="K76" s="66" t="s">
        <v>151</v>
      </c>
      <c r="L76" s="66" t="s">
        <v>151</v>
      </c>
      <c r="M76" s="66" t="s">
        <v>151</v>
      </c>
      <c r="N76" s="66" t="s">
        <v>151</v>
      </c>
    </row>
    <row r="77" spans="3:14" x14ac:dyDescent="0.15">
      <c r="D77" s="185" t="s">
        <v>54</v>
      </c>
      <c r="E77" s="77" t="s">
        <v>390</v>
      </c>
      <c r="F77" s="184">
        <v>0</v>
      </c>
      <c r="G77" s="184" t="s">
        <v>151</v>
      </c>
      <c r="H77" s="184" t="s">
        <v>151</v>
      </c>
      <c r="I77" s="184">
        <v>50</v>
      </c>
      <c r="J77" s="184" t="s">
        <v>345</v>
      </c>
      <c r="K77" s="66" t="s">
        <v>151</v>
      </c>
      <c r="L77" s="66" t="s">
        <v>151</v>
      </c>
      <c r="M77" s="66" t="s">
        <v>151</v>
      </c>
      <c r="N77" s="66" t="s">
        <v>151</v>
      </c>
    </row>
    <row r="78" spans="3:14" ht="7.5" customHeight="1" x14ac:dyDescent="0.15">
      <c r="D78" s="185"/>
      <c r="E78" s="184"/>
      <c r="F78" s="184"/>
      <c r="G78" s="184"/>
      <c r="H78" s="184"/>
      <c r="I78" s="184"/>
      <c r="J78" s="184"/>
      <c r="K78" s="66"/>
      <c r="L78" s="66"/>
      <c r="M78" s="66"/>
      <c r="N78" s="66"/>
    </row>
    <row r="79" spans="3:14" x14ac:dyDescent="0.15">
      <c r="C79" s="93" t="s">
        <v>183</v>
      </c>
      <c r="D79" s="185" t="s">
        <v>53</v>
      </c>
      <c r="E79" s="184">
        <v>1</v>
      </c>
      <c r="F79" s="184">
        <v>0</v>
      </c>
      <c r="G79" s="184">
        <v>1</v>
      </c>
      <c r="H79" s="184" t="s">
        <v>151</v>
      </c>
      <c r="I79" s="184" t="s">
        <v>151</v>
      </c>
      <c r="J79" s="184" t="s">
        <v>151</v>
      </c>
      <c r="K79" s="66" t="s">
        <v>151</v>
      </c>
      <c r="L79" s="66" t="s">
        <v>151</v>
      </c>
      <c r="M79" s="66" t="s">
        <v>151</v>
      </c>
      <c r="N79" s="66" t="s">
        <v>151</v>
      </c>
    </row>
    <row r="80" spans="3:14" x14ac:dyDescent="0.15">
      <c r="C80" s="93" t="s">
        <v>258</v>
      </c>
      <c r="D80" s="185" t="s">
        <v>54</v>
      </c>
      <c r="E80" s="184">
        <v>420</v>
      </c>
      <c r="F80" s="184">
        <v>0</v>
      </c>
      <c r="G80" s="184">
        <v>420</v>
      </c>
      <c r="H80" s="184" t="s">
        <v>151</v>
      </c>
      <c r="I80" s="184" t="s">
        <v>151</v>
      </c>
      <c r="J80" s="184" t="s">
        <v>151</v>
      </c>
      <c r="K80" s="66" t="s">
        <v>151</v>
      </c>
      <c r="L80" s="66" t="s">
        <v>151</v>
      </c>
      <c r="M80" s="66" t="s">
        <v>151</v>
      </c>
      <c r="N80" s="66" t="s">
        <v>151</v>
      </c>
    </row>
    <row r="81" spans="1:14" ht="7.5" customHeight="1" x14ac:dyDescent="0.15">
      <c r="D81" s="185"/>
      <c r="E81" s="184"/>
      <c r="F81" s="184"/>
      <c r="G81" s="184"/>
      <c r="H81" s="184"/>
      <c r="I81" s="184"/>
      <c r="J81" s="184"/>
      <c r="K81" s="66"/>
      <c r="L81" s="66"/>
      <c r="M81" s="66"/>
      <c r="N81" s="66"/>
    </row>
    <row r="82" spans="1:14" x14ac:dyDescent="0.15">
      <c r="A82" s="191" t="s">
        <v>66</v>
      </c>
      <c r="D82" s="185" t="s">
        <v>53</v>
      </c>
      <c r="E82" s="77" t="s">
        <v>390</v>
      </c>
      <c r="F82" s="184">
        <v>0</v>
      </c>
      <c r="G82" s="184" t="s">
        <v>151</v>
      </c>
      <c r="H82" s="184" t="s">
        <v>151</v>
      </c>
      <c r="I82" s="184" t="s">
        <v>151</v>
      </c>
      <c r="J82" s="184" t="s">
        <v>151</v>
      </c>
      <c r="K82" s="66" t="s">
        <v>151</v>
      </c>
      <c r="L82" s="66" t="s">
        <v>151</v>
      </c>
      <c r="M82" s="66" t="s">
        <v>151</v>
      </c>
      <c r="N82" s="66" t="s">
        <v>151</v>
      </c>
    </row>
    <row r="83" spans="1:14" x14ac:dyDescent="0.15">
      <c r="D83" s="185" t="s">
        <v>54</v>
      </c>
      <c r="E83" s="77" t="s">
        <v>390</v>
      </c>
      <c r="F83" s="184">
        <v>0</v>
      </c>
      <c r="G83" s="184" t="s">
        <v>151</v>
      </c>
      <c r="H83" s="184" t="s">
        <v>151</v>
      </c>
      <c r="I83" s="184" t="s">
        <v>151</v>
      </c>
      <c r="J83" s="184" t="s">
        <v>151</v>
      </c>
      <c r="K83" s="66" t="s">
        <v>151</v>
      </c>
      <c r="L83" s="66" t="s">
        <v>151</v>
      </c>
      <c r="M83" s="66" t="s">
        <v>151</v>
      </c>
      <c r="N83" s="66" t="s">
        <v>151</v>
      </c>
    </row>
    <row r="84" spans="1:14" ht="3.75" customHeight="1" x14ac:dyDescent="0.15">
      <c r="A84" s="186"/>
      <c r="B84" s="186"/>
      <c r="C84" s="186"/>
      <c r="D84" s="187"/>
      <c r="E84" s="5"/>
      <c r="F84" s="5"/>
      <c r="G84" s="5"/>
      <c r="H84" s="5"/>
      <c r="I84" s="5"/>
      <c r="J84" s="5"/>
      <c r="K84" s="192"/>
      <c r="L84" s="5"/>
      <c r="M84" s="192"/>
      <c r="N84" s="5"/>
    </row>
    <row r="85" spans="1:14" x14ac:dyDescent="0.15">
      <c r="A85" s="93" t="s">
        <v>225</v>
      </c>
    </row>
    <row r="86" spans="1:14" x14ac:dyDescent="0.15">
      <c r="A86" s="93" t="s">
        <v>207</v>
      </c>
    </row>
    <row r="87" spans="1:14" x14ac:dyDescent="0.15">
      <c r="C87" s="93" t="s">
        <v>389</v>
      </c>
    </row>
  </sheetData>
  <mergeCells count="6">
    <mergeCell ref="A3:D4"/>
    <mergeCell ref="I3:J3"/>
    <mergeCell ref="K3:L3"/>
    <mergeCell ref="M3:N3"/>
    <mergeCell ref="E3:F3"/>
    <mergeCell ref="G3:H3"/>
  </mergeCells>
  <phoneticPr fontId="2"/>
  <printOptions gridLinesSet="0"/>
  <pageMargins left="0.59055118110236227" right="0.59055118110236227" top="0.59055118110236227" bottom="0.59055118110236227" header="0.51181102362204722" footer="0.31496062992125984"/>
  <pageSetup paperSize="9" scale="88" orientation="portrait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  <pageSetUpPr fitToPage="1"/>
  </sheetPr>
  <dimension ref="A1:I71"/>
  <sheetViews>
    <sheetView zoomScaleNormal="100" workbookViewId="0">
      <selection activeCell="K1" sqref="K1"/>
    </sheetView>
  </sheetViews>
  <sheetFormatPr defaultColWidth="9.140625" defaultRowHeight="11.25" x14ac:dyDescent="0.15"/>
  <cols>
    <col min="1" max="2" width="2.140625" style="7" customWidth="1"/>
    <col min="3" max="3" width="14.42578125" style="7" customWidth="1"/>
    <col min="4" max="4" width="10" style="8" customWidth="1"/>
    <col min="5" max="5" width="12.85546875" style="7" customWidth="1"/>
    <col min="6" max="6" width="11.5703125" style="7" customWidth="1"/>
    <col min="7" max="9" width="12.85546875" style="7" customWidth="1"/>
    <col min="10" max="10" width="10.140625" style="7" customWidth="1"/>
    <col min="11" max="11" width="11.5703125" style="7" customWidth="1"/>
    <col min="12" max="12" width="10.140625" style="7" customWidth="1"/>
    <col min="13" max="13" width="11.7109375" style="7" customWidth="1"/>
    <col min="14" max="14" width="10.140625" style="7" customWidth="1"/>
    <col min="15" max="15" width="11.85546875" style="7" customWidth="1"/>
    <col min="16" max="17" width="10.140625" style="7" customWidth="1"/>
    <col min="18" max="16384" width="9.140625" style="7"/>
  </cols>
  <sheetData>
    <row r="1" spans="1:9" s="6" customFormat="1" ht="17.25" x14ac:dyDescent="0.2">
      <c r="A1" s="85" t="s">
        <v>277</v>
      </c>
      <c r="D1" s="86"/>
    </row>
    <row r="2" spans="1:9" x14ac:dyDescent="0.15">
      <c r="H2" s="9"/>
      <c r="I2" s="9" t="s">
        <v>175</v>
      </c>
    </row>
    <row r="3" spans="1:9" ht="15" customHeight="1" x14ac:dyDescent="0.15">
      <c r="A3" s="240" t="s">
        <v>250</v>
      </c>
      <c r="B3" s="240"/>
      <c r="C3" s="240"/>
      <c r="D3" s="241"/>
      <c r="E3" s="101" t="s">
        <v>325</v>
      </c>
      <c r="F3" s="102" t="s">
        <v>333</v>
      </c>
      <c r="G3" s="102" t="s">
        <v>343</v>
      </c>
      <c r="H3" s="102" t="s">
        <v>363</v>
      </c>
      <c r="I3" s="202" t="s">
        <v>381</v>
      </c>
    </row>
    <row r="4" spans="1:9" ht="15" customHeight="1" x14ac:dyDescent="0.15">
      <c r="A4" s="7" t="s">
        <v>74</v>
      </c>
      <c r="D4" s="94"/>
      <c r="E4" s="77">
        <v>48</v>
      </c>
      <c r="F4" s="77">
        <v>47</v>
      </c>
      <c r="G4" s="77">
        <v>47</v>
      </c>
      <c r="H4" s="66">
        <v>47</v>
      </c>
      <c r="I4" s="66">
        <v>47</v>
      </c>
    </row>
    <row r="5" spans="1:9" ht="7.5" customHeight="1" x14ac:dyDescent="0.15">
      <c r="D5" s="94"/>
      <c r="E5" s="77"/>
      <c r="F5" s="77"/>
      <c r="G5" s="77"/>
      <c r="H5" s="66"/>
      <c r="I5" s="66"/>
    </row>
    <row r="6" spans="1:9" ht="12" customHeight="1" x14ac:dyDescent="0.15">
      <c r="A6" s="7" t="s">
        <v>52</v>
      </c>
      <c r="D6" s="94"/>
      <c r="E6" s="77">
        <v>1378976</v>
      </c>
      <c r="F6" s="77">
        <v>1320776</v>
      </c>
      <c r="G6" s="77">
        <v>1271721</v>
      </c>
      <c r="H6" s="66">
        <v>1233258</v>
      </c>
      <c r="I6" s="66">
        <v>1219211</v>
      </c>
    </row>
    <row r="7" spans="1:9" ht="7.5" customHeight="1" x14ac:dyDescent="0.15">
      <c r="D7" s="94"/>
      <c r="E7" s="77"/>
      <c r="F7" s="77"/>
      <c r="G7" s="77"/>
      <c r="H7" s="66"/>
      <c r="I7" s="66"/>
    </row>
    <row r="8" spans="1:9" ht="12" customHeight="1" x14ac:dyDescent="0.15">
      <c r="A8" s="7" t="s">
        <v>173</v>
      </c>
      <c r="D8" s="94" t="s">
        <v>124</v>
      </c>
      <c r="E8" s="77">
        <v>139507356</v>
      </c>
      <c r="F8" s="77">
        <v>132170305</v>
      </c>
      <c r="G8" s="77">
        <v>125048900</v>
      </c>
      <c r="H8" s="66">
        <v>124424974</v>
      </c>
      <c r="I8" s="66">
        <v>123276479</v>
      </c>
    </row>
    <row r="9" spans="1:9" ht="12" customHeight="1" x14ac:dyDescent="0.15">
      <c r="D9" s="94" t="s">
        <v>188</v>
      </c>
      <c r="E9" s="77">
        <v>131499916</v>
      </c>
      <c r="F9" s="77">
        <v>124864689</v>
      </c>
      <c r="G9" s="77">
        <v>118777027</v>
      </c>
      <c r="H9" s="66">
        <v>118173963</v>
      </c>
      <c r="I9" s="66">
        <v>117837553</v>
      </c>
    </row>
    <row r="10" spans="1:9" ht="7.5" customHeight="1" x14ac:dyDescent="0.15">
      <c r="D10" s="94"/>
      <c r="E10" s="77"/>
      <c r="F10" s="77"/>
      <c r="G10" s="77"/>
      <c r="H10" s="66"/>
      <c r="I10" s="66"/>
    </row>
    <row r="11" spans="1:9" x14ac:dyDescent="0.15">
      <c r="A11" s="7" t="s">
        <v>69</v>
      </c>
      <c r="D11" s="94"/>
      <c r="E11" s="77"/>
      <c r="F11" s="77"/>
      <c r="G11" s="77"/>
      <c r="H11" s="66"/>
      <c r="I11" s="66"/>
    </row>
    <row r="12" spans="1:9" ht="12" customHeight="1" x14ac:dyDescent="0.15">
      <c r="B12" s="7" t="s">
        <v>75</v>
      </c>
      <c r="D12" s="94" t="s">
        <v>53</v>
      </c>
      <c r="E12" s="77">
        <v>24423303</v>
      </c>
      <c r="F12" s="77">
        <v>23463764</v>
      </c>
      <c r="G12" s="77">
        <v>22783310</v>
      </c>
      <c r="H12" s="66">
        <v>22287877</v>
      </c>
      <c r="I12" s="66">
        <v>20225343</v>
      </c>
    </row>
    <row r="13" spans="1:9" ht="12" customHeight="1" x14ac:dyDescent="0.15">
      <c r="D13" s="94" t="s">
        <v>76</v>
      </c>
      <c r="E13" s="77">
        <v>511812247</v>
      </c>
      <c r="F13" s="77">
        <v>496599920</v>
      </c>
      <c r="G13" s="77">
        <v>484278289</v>
      </c>
      <c r="H13" s="66">
        <v>480871392</v>
      </c>
      <c r="I13" s="66">
        <v>459910422</v>
      </c>
    </row>
    <row r="14" spans="1:9" ht="7.5" customHeight="1" x14ac:dyDescent="0.15">
      <c r="D14" s="94"/>
      <c r="E14" s="77"/>
      <c r="F14" s="77"/>
      <c r="G14" s="77"/>
      <c r="H14" s="66"/>
      <c r="I14" s="66"/>
    </row>
    <row r="15" spans="1:9" x14ac:dyDescent="0.15">
      <c r="B15" s="7" t="s">
        <v>364</v>
      </c>
      <c r="D15" s="94"/>
      <c r="E15" s="77"/>
      <c r="F15" s="77"/>
      <c r="G15" s="77"/>
      <c r="H15" s="66"/>
      <c r="I15" s="66"/>
    </row>
    <row r="16" spans="1:9" ht="12" customHeight="1" x14ac:dyDescent="0.15">
      <c r="C16" s="7" t="s">
        <v>150</v>
      </c>
      <c r="D16" s="94" t="s">
        <v>53</v>
      </c>
      <c r="E16" s="77">
        <v>23615502</v>
      </c>
      <c r="F16" s="77">
        <v>22719018</v>
      </c>
      <c r="G16" s="77">
        <v>22089871</v>
      </c>
      <c r="H16" s="66">
        <v>21624955</v>
      </c>
      <c r="I16" s="66">
        <v>19652505</v>
      </c>
    </row>
    <row r="17" spans="3:9" ht="12" customHeight="1" x14ac:dyDescent="0.15">
      <c r="D17" s="94" t="s">
        <v>76</v>
      </c>
      <c r="E17" s="77">
        <v>504740667</v>
      </c>
      <c r="F17" s="77">
        <v>490131963</v>
      </c>
      <c r="G17" s="77">
        <v>478316063</v>
      </c>
      <c r="H17" s="66">
        <v>475189165</v>
      </c>
      <c r="I17" s="66">
        <v>454834727</v>
      </c>
    </row>
    <row r="18" spans="3:9" ht="9" customHeight="1" x14ac:dyDescent="0.15">
      <c r="D18" s="94"/>
      <c r="E18" s="77"/>
      <c r="F18" s="77"/>
      <c r="G18" s="77"/>
      <c r="H18" s="66"/>
      <c r="I18" s="66"/>
    </row>
    <row r="19" spans="3:9" ht="12" customHeight="1" x14ac:dyDescent="0.15">
      <c r="C19" s="7" t="s">
        <v>365</v>
      </c>
      <c r="D19" s="94" t="s">
        <v>53</v>
      </c>
      <c r="E19" s="77">
        <v>324652</v>
      </c>
      <c r="F19" s="77">
        <v>313648</v>
      </c>
      <c r="G19" s="77">
        <v>302514</v>
      </c>
      <c r="H19" s="66">
        <v>294834</v>
      </c>
      <c r="I19" s="66">
        <v>272828</v>
      </c>
    </row>
    <row r="20" spans="3:9" ht="12" customHeight="1" x14ac:dyDescent="0.15">
      <c r="C20" s="7" t="s">
        <v>366</v>
      </c>
      <c r="D20" s="94" t="s">
        <v>76</v>
      </c>
      <c r="E20" s="77">
        <v>180411078</v>
      </c>
      <c r="F20" s="77">
        <v>177098899</v>
      </c>
      <c r="G20" s="77">
        <v>174375929</v>
      </c>
      <c r="H20" s="66">
        <v>172659427</v>
      </c>
      <c r="I20" s="66">
        <v>165390525</v>
      </c>
    </row>
    <row r="21" spans="3:9" ht="9" customHeight="1" x14ac:dyDescent="0.15">
      <c r="D21" s="94"/>
      <c r="E21" s="77"/>
      <c r="F21" s="77"/>
      <c r="G21" s="77"/>
      <c r="H21" s="66"/>
      <c r="I21" s="66"/>
    </row>
    <row r="22" spans="3:9" ht="12" customHeight="1" x14ac:dyDescent="0.15">
      <c r="C22" s="7" t="s">
        <v>365</v>
      </c>
      <c r="D22" s="94" t="s">
        <v>53</v>
      </c>
      <c r="E22" s="77">
        <v>12554975</v>
      </c>
      <c r="F22" s="77">
        <v>12006551</v>
      </c>
      <c r="G22" s="77">
        <v>11639532</v>
      </c>
      <c r="H22" s="66">
        <v>11326501</v>
      </c>
      <c r="I22" s="66">
        <v>10234574</v>
      </c>
    </row>
    <row r="23" spans="3:9" ht="12" customHeight="1" x14ac:dyDescent="0.15">
      <c r="C23" s="7" t="s">
        <v>367</v>
      </c>
      <c r="D23" s="94" t="s">
        <v>76</v>
      </c>
      <c r="E23" s="77">
        <v>179949237</v>
      </c>
      <c r="F23" s="77">
        <v>174194400</v>
      </c>
      <c r="G23" s="77">
        <v>171316912</v>
      </c>
      <c r="H23" s="66">
        <v>169957709</v>
      </c>
      <c r="I23" s="66">
        <v>160681313</v>
      </c>
    </row>
    <row r="24" spans="3:9" ht="9" customHeight="1" x14ac:dyDescent="0.15">
      <c r="D24" s="94"/>
      <c r="E24" s="77"/>
      <c r="F24" s="77"/>
      <c r="G24" s="77"/>
      <c r="H24" s="66"/>
      <c r="I24" s="66"/>
    </row>
    <row r="25" spans="3:9" ht="12" customHeight="1" x14ac:dyDescent="0.15">
      <c r="C25" s="7" t="s">
        <v>72</v>
      </c>
      <c r="D25" s="94" t="s">
        <v>53</v>
      </c>
      <c r="E25" s="77">
        <v>2833497</v>
      </c>
      <c r="F25" s="77">
        <v>2748060</v>
      </c>
      <c r="G25" s="77">
        <v>2682879</v>
      </c>
      <c r="H25" s="66">
        <v>2679690</v>
      </c>
      <c r="I25" s="66">
        <v>2376358</v>
      </c>
    </row>
    <row r="26" spans="3:9" ht="12" customHeight="1" x14ac:dyDescent="0.15">
      <c r="D26" s="94" t="s">
        <v>76</v>
      </c>
      <c r="E26" s="77">
        <v>38624940</v>
      </c>
      <c r="F26" s="77">
        <v>37049434</v>
      </c>
      <c r="G26" s="77">
        <v>36210910</v>
      </c>
      <c r="H26" s="66">
        <v>35711386</v>
      </c>
      <c r="I26" s="66">
        <v>33726926</v>
      </c>
    </row>
    <row r="27" spans="3:9" ht="9" customHeight="1" x14ac:dyDescent="0.15">
      <c r="D27" s="94"/>
      <c r="E27" s="77"/>
      <c r="F27" s="77"/>
      <c r="G27" s="77"/>
      <c r="H27" s="66"/>
      <c r="I27" s="66"/>
    </row>
    <row r="28" spans="3:9" ht="12" customHeight="1" x14ac:dyDescent="0.15">
      <c r="C28" s="7" t="s">
        <v>77</v>
      </c>
      <c r="D28" s="94" t="s">
        <v>53</v>
      </c>
      <c r="E28" s="77">
        <v>7867897</v>
      </c>
      <c r="F28" s="77">
        <v>7612529</v>
      </c>
      <c r="G28" s="77">
        <v>7421556</v>
      </c>
      <c r="H28" s="66">
        <v>7275426</v>
      </c>
      <c r="I28" s="66">
        <v>6712753</v>
      </c>
    </row>
    <row r="29" spans="3:9" ht="12" customHeight="1" x14ac:dyDescent="0.15">
      <c r="D29" s="94" t="s">
        <v>76</v>
      </c>
      <c r="E29" s="77">
        <v>94569568</v>
      </c>
      <c r="F29" s="77">
        <v>90576292</v>
      </c>
      <c r="G29" s="77">
        <v>85089729</v>
      </c>
      <c r="H29" s="66">
        <v>85322319</v>
      </c>
      <c r="I29" s="66">
        <v>83221282</v>
      </c>
    </row>
    <row r="30" spans="3:9" ht="9" customHeight="1" x14ac:dyDescent="0.15">
      <c r="D30" s="94"/>
      <c r="E30" s="77"/>
      <c r="F30" s="77"/>
      <c r="G30" s="77"/>
      <c r="H30" s="66"/>
      <c r="I30" s="66"/>
    </row>
    <row r="31" spans="3:9" ht="22.5" x14ac:dyDescent="0.15">
      <c r="C31" s="103" t="s">
        <v>187</v>
      </c>
      <c r="D31" s="94" t="s">
        <v>53</v>
      </c>
      <c r="E31" s="77">
        <v>309856</v>
      </c>
      <c r="F31" s="77">
        <v>299265</v>
      </c>
      <c r="G31" s="77">
        <v>289124</v>
      </c>
      <c r="H31" s="66">
        <v>281755</v>
      </c>
      <c r="I31" s="66">
        <v>255098</v>
      </c>
    </row>
    <row r="32" spans="3:9" ht="12" customHeight="1" x14ac:dyDescent="0.15">
      <c r="C32" s="7" t="s">
        <v>368</v>
      </c>
      <c r="D32" s="94" t="s">
        <v>76</v>
      </c>
      <c r="E32" s="77">
        <v>8606009</v>
      </c>
      <c r="F32" s="77">
        <v>8335698</v>
      </c>
      <c r="G32" s="77">
        <v>8034111</v>
      </c>
      <c r="H32" s="66">
        <v>7863255</v>
      </c>
      <c r="I32" s="66">
        <v>7427133</v>
      </c>
    </row>
    <row r="33" spans="2:9" ht="7.5" customHeight="1" x14ac:dyDescent="0.15">
      <c r="D33" s="94"/>
      <c r="E33" s="77"/>
      <c r="F33" s="77"/>
      <c r="G33" s="77"/>
      <c r="H33" s="66"/>
      <c r="I33" s="66"/>
    </row>
    <row r="34" spans="2:9" ht="12" customHeight="1" x14ac:dyDescent="0.15">
      <c r="C34" s="7" t="s">
        <v>78</v>
      </c>
      <c r="D34" s="94" t="s">
        <v>53</v>
      </c>
      <c r="E34" s="77">
        <v>34481</v>
      </c>
      <c r="F34" s="77">
        <v>38230</v>
      </c>
      <c r="G34" s="77">
        <v>43390</v>
      </c>
      <c r="H34" s="66">
        <v>48504</v>
      </c>
      <c r="I34" s="66">
        <v>55992</v>
      </c>
    </row>
    <row r="35" spans="2:9" ht="12" customHeight="1" x14ac:dyDescent="0.15">
      <c r="D35" s="94" t="s">
        <v>76</v>
      </c>
      <c r="E35" s="77">
        <v>2579835</v>
      </c>
      <c r="F35" s="77">
        <v>2877240</v>
      </c>
      <c r="G35" s="77">
        <v>3288473</v>
      </c>
      <c r="H35" s="66">
        <v>3675069</v>
      </c>
      <c r="I35" s="66">
        <v>4387547</v>
      </c>
    </row>
    <row r="36" spans="2:9" ht="7.5" customHeight="1" x14ac:dyDescent="0.15">
      <c r="D36" s="94"/>
      <c r="E36" s="77"/>
      <c r="F36" s="77"/>
      <c r="G36" s="77"/>
      <c r="H36" s="66"/>
      <c r="I36" s="66"/>
    </row>
    <row r="37" spans="2:9" ht="12" customHeight="1" x14ac:dyDescent="0.15">
      <c r="C37" s="7" t="s">
        <v>47</v>
      </c>
      <c r="D37" s="94" t="s">
        <v>53</v>
      </c>
      <c r="E37" s="77" t="s">
        <v>151</v>
      </c>
      <c r="F37" s="77" t="s">
        <v>151</v>
      </c>
      <c r="G37" s="77" t="s">
        <v>151</v>
      </c>
      <c r="H37" s="66" t="s">
        <v>151</v>
      </c>
      <c r="I37" s="66" t="s">
        <v>151</v>
      </c>
    </row>
    <row r="38" spans="2:9" ht="12" customHeight="1" x14ac:dyDescent="0.15">
      <c r="D38" s="94" t="s">
        <v>76</v>
      </c>
      <c r="E38" s="77" t="s">
        <v>151</v>
      </c>
      <c r="F38" s="77" t="s">
        <v>151</v>
      </c>
      <c r="G38" s="77" t="s">
        <v>151</v>
      </c>
      <c r="H38" s="66" t="s">
        <v>151</v>
      </c>
      <c r="I38" s="66" t="s">
        <v>151</v>
      </c>
    </row>
    <row r="39" spans="2:9" ht="7.5" customHeight="1" x14ac:dyDescent="0.15">
      <c r="D39" s="94"/>
      <c r="E39" s="77"/>
      <c r="F39" s="77"/>
      <c r="G39" s="77"/>
      <c r="H39" s="66"/>
      <c r="I39" s="66"/>
    </row>
    <row r="40" spans="2:9" x14ac:dyDescent="0.15">
      <c r="B40" s="7" t="s">
        <v>56</v>
      </c>
      <c r="D40" s="94"/>
      <c r="E40" s="77"/>
      <c r="F40" s="77"/>
      <c r="G40" s="77"/>
      <c r="H40" s="66"/>
      <c r="I40" s="66"/>
    </row>
    <row r="41" spans="2:9" ht="12" customHeight="1" x14ac:dyDescent="0.15">
      <c r="C41" s="7" t="s">
        <v>150</v>
      </c>
      <c r="D41" s="94" t="s">
        <v>53</v>
      </c>
      <c r="E41" s="77">
        <v>807772</v>
      </c>
      <c r="F41" s="77">
        <v>744719</v>
      </c>
      <c r="G41" s="77">
        <v>693424</v>
      </c>
      <c r="H41" s="66">
        <v>662901</v>
      </c>
      <c r="I41" s="66">
        <v>570541</v>
      </c>
    </row>
    <row r="42" spans="2:9" ht="12" customHeight="1" x14ac:dyDescent="0.15">
      <c r="D42" s="94" t="s">
        <v>76</v>
      </c>
      <c r="E42" s="77">
        <v>7066966</v>
      </c>
      <c r="F42" s="77">
        <v>6459604</v>
      </c>
      <c r="G42" s="77">
        <v>5961825</v>
      </c>
      <c r="H42" s="66">
        <v>5678785</v>
      </c>
      <c r="I42" s="66">
        <v>5075361</v>
      </c>
    </row>
    <row r="43" spans="2:9" ht="7.5" customHeight="1" x14ac:dyDescent="0.15">
      <c r="D43" s="94"/>
      <c r="E43" s="77"/>
      <c r="F43" s="77"/>
      <c r="G43" s="77"/>
      <c r="H43" s="66"/>
      <c r="I43" s="66"/>
    </row>
    <row r="44" spans="2:9" ht="12" customHeight="1" x14ac:dyDescent="0.15">
      <c r="C44" s="7" t="s">
        <v>365</v>
      </c>
      <c r="D44" s="94" t="s">
        <v>53</v>
      </c>
      <c r="E44" s="77">
        <v>14690</v>
      </c>
      <c r="F44" s="77">
        <v>15869</v>
      </c>
      <c r="G44" s="77">
        <v>15808</v>
      </c>
      <c r="H44" s="66">
        <v>18005</v>
      </c>
      <c r="I44" s="66">
        <v>17438</v>
      </c>
    </row>
    <row r="45" spans="2:9" ht="12" customHeight="1" x14ac:dyDescent="0.15">
      <c r="D45" s="94" t="s">
        <v>76</v>
      </c>
      <c r="E45" s="77">
        <v>223620</v>
      </c>
      <c r="F45" s="77">
        <v>287619</v>
      </c>
      <c r="G45" s="77">
        <v>288163</v>
      </c>
      <c r="H45" s="66">
        <v>292823</v>
      </c>
      <c r="I45" s="66">
        <v>315429</v>
      </c>
    </row>
    <row r="46" spans="2:9" ht="7.5" customHeight="1" x14ac:dyDescent="0.15">
      <c r="D46" s="94"/>
      <c r="E46" s="77"/>
      <c r="F46" s="77"/>
      <c r="G46" s="77"/>
      <c r="H46" s="66"/>
      <c r="I46" s="66"/>
    </row>
    <row r="47" spans="2:9" ht="12" customHeight="1" x14ac:dyDescent="0.15">
      <c r="C47" s="7" t="s">
        <v>47</v>
      </c>
      <c r="D47" s="94" t="s">
        <v>53</v>
      </c>
      <c r="E47" s="77">
        <v>793082</v>
      </c>
      <c r="F47" s="77">
        <v>728850</v>
      </c>
      <c r="G47" s="77">
        <v>677616</v>
      </c>
      <c r="H47" s="66">
        <v>644896</v>
      </c>
      <c r="I47" s="66">
        <v>553103</v>
      </c>
    </row>
    <row r="48" spans="2:9" ht="12" customHeight="1" x14ac:dyDescent="0.15">
      <c r="D48" s="94" t="s">
        <v>76</v>
      </c>
      <c r="E48" s="77">
        <v>6843346</v>
      </c>
      <c r="F48" s="77">
        <v>6171985</v>
      </c>
      <c r="G48" s="77">
        <v>5673661</v>
      </c>
      <c r="H48" s="66">
        <v>5385962</v>
      </c>
      <c r="I48" s="66">
        <v>4759931</v>
      </c>
    </row>
    <row r="49" spans="2:9" ht="9" customHeight="1" x14ac:dyDescent="0.15">
      <c r="D49" s="94"/>
      <c r="E49" s="77"/>
      <c r="F49" s="77"/>
      <c r="G49" s="77"/>
      <c r="H49" s="66"/>
      <c r="I49" s="66"/>
    </row>
    <row r="50" spans="2:9" ht="12" customHeight="1" x14ac:dyDescent="0.15">
      <c r="B50" s="7" t="s">
        <v>59</v>
      </c>
      <c r="D50" s="94" t="s">
        <v>53</v>
      </c>
      <c r="E50" s="77">
        <v>29</v>
      </c>
      <c r="F50" s="77">
        <v>27</v>
      </c>
      <c r="G50" s="77">
        <v>15</v>
      </c>
      <c r="H50" s="66">
        <v>21</v>
      </c>
      <c r="I50" s="66">
        <v>11</v>
      </c>
    </row>
    <row r="51" spans="2:9" ht="12" customHeight="1" x14ac:dyDescent="0.15">
      <c r="D51" s="94" t="s">
        <v>54</v>
      </c>
      <c r="E51" s="77">
        <v>4614</v>
      </c>
      <c r="F51" s="77">
        <v>8352</v>
      </c>
      <c r="G51" s="77">
        <v>401</v>
      </c>
      <c r="H51" s="66">
        <v>3441</v>
      </c>
      <c r="I51" s="66">
        <v>335</v>
      </c>
    </row>
    <row r="52" spans="2:9" ht="9" customHeight="1" x14ac:dyDescent="0.15">
      <c r="D52" s="94"/>
      <c r="E52" s="77"/>
      <c r="F52" s="77"/>
      <c r="G52" s="77"/>
      <c r="H52" s="66"/>
      <c r="I52" s="66"/>
    </row>
    <row r="53" spans="2:9" ht="12" customHeight="1" x14ac:dyDescent="0.15">
      <c r="B53" s="7" t="s">
        <v>174</v>
      </c>
      <c r="D53" s="94" t="s">
        <v>53</v>
      </c>
      <c r="E53" s="77">
        <v>821878</v>
      </c>
      <c r="F53" s="77">
        <v>865207</v>
      </c>
      <c r="G53" s="77">
        <v>857372</v>
      </c>
      <c r="H53" s="66">
        <v>888219</v>
      </c>
      <c r="I53" s="66">
        <v>903364</v>
      </c>
    </row>
    <row r="54" spans="2:9" ht="12" customHeight="1" x14ac:dyDescent="0.15">
      <c r="D54" s="94" t="s">
        <v>54</v>
      </c>
      <c r="E54" s="77">
        <v>50765059</v>
      </c>
      <c r="F54" s="77">
        <v>49151516</v>
      </c>
      <c r="G54" s="77">
        <v>49453057</v>
      </c>
      <c r="H54" s="66">
        <v>49943757</v>
      </c>
      <c r="I54" s="66">
        <v>49606866</v>
      </c>
    </row>
    <row r="55" spans="2:9" ht="9" customHeight="1" x14ac:dyDescent="0.15">
      <c r="D55" s="94"/>
      <c r="E55" s="77"/>
      <c r="F55" s="77"/>
      <c r="G55" s="77"/>
      <c r="H55" s="66"/>
      <c r="I55" s="66"/>
    </row>
    <row r="56" spans="2:9" ht="12" customHeight="1" x14ac:dyDescent="0.15">
      <c r="B56" s="7" t="s">
        <v>369</v>
      </c>
      <c r="D56" s="94"/>
      <c r="E56" s="77"/>
      <c r="F56" s="77"/>
      <c r="G56" s="77"/>
      <c r="H56" s="66"/>
      <c r="I56" s="66"/>
    </row>
    <row r="57" spans="2:9" ht="12" customHeight="1" x14ac:dyDescent="0.15">
      <c r="C57" s="7" t="s">
        <v>150</v>
      </c>
      <c r="D57" s="94" t="s">
        <v>53</v>
      </c>
      <c r="E57" s="77">
        <v>60378</v>
      </c>
      <c r="F57" s="77">
        <v>60074</v>
      </c>
      <c r="G57" s="77">
        <v>60649</v>
      </c>
      <c r="H57" s="66">
        <v>61086</v>
      </c>
      <c r="I57" s="66">
        <v>62003</v>
      </c>
    </row>
    <row r="58" spans="2:9" ht="12" customHeight="1" x14ac:dyDescent="0.15">
      <c r="D58" s="94" t="s">
        <v>54</v>
      </c>
      <c r="E58" s="77">
        <v>3269746</v>
      </c>
      <c r="F58" s="77">
        <v>3006982</v>
      </c>
      <c r="G58" s="77">
        <v>2764830</v>
      </c>
      <c r="H58" s="66">
        <v>2647768</v>
      </c>
      <c r="I58" s="66">
        <v>2491398</v>
      </c>
    </row>
    <row r="59" spans="2:9" ht="9" customHeight="1" x14ac:dyDescent="0.15">
      <c r="D59" s="94"/>
      <c r="E59" s="77"/>
      <c r="F59" s="77"/>
      <c r="G59" s="77"/>
      <c r="H59" s="66"/>
      <c r="I59" s="66"/>
    </row>
    <row r="60" spans="2:9" ht="12" customHeight="1" x14ac:dyDescent="0.15">
      <c r="C60" s="7" t="s">
        <v>370</v>
      </c>
      <c r="D60" s="94" t="s">
        <v>53</v>
      </c>
      <c r="E60" s="77">
        <v>6004</v>
      </c>
      <c r="F60" s="77">
        <v>5419</v>
      </c>
      <c r="G60" s="77">
        <v>4972</v>
      </c>
      <c r="H60" s="66">
        <v>4620</v>
      </c>
      <c r="I60" s="66">
        <v>4149</v>
      </c>
    </row>
    <row r="61" spans="2:9" ht="12" customHeight="1" x14ac:dyDescent="0.15">
      <c r="D61" s="94" t="s">
        <v>54</v>
      </c>
      <c r="E61" s="77">
        <v>2500255</v>
      </c>
      <c r="F61" s="77">
        <v>2220136</v>
      </c>
      <c r="G61" s="77">
        <v>2025946</v>
      </c>
      <c r="H61" s="66">
        <v>1913874</v>
      </c>
      <c r="I61" s="66">
        <v>1720114</v>
      </c>
    </row>
    <row r="62" spans="2:9" ht="9" customHeight="1" x14ac:dyDescent="0.15">
      <c r="D62" s="94"/>
      <c r="E62" s="77"/>
      <c r="F62" s="77"/>
      <c r="G62" s="77"/>
      <c r="H62" s="66"/>
      <c r="I62" s="66"/>
    </row>
    <row r="63" spans="2:9" ht="12" customHeight="1" x14ac:dyDescent="0.15">
      <c r="C63" s="7" t="s">
        <v>371</v>
      </c>
      <c r="D63" s="94" t="s">
        <v>53</v>
      </c>
      <c r="E63" s="77">
        <v>7711</v>
      </c>
      <c r="F63" s="77">
        <v>7511</v>
      </c>
      <c r="G63" s="77">
        <v>6967</v>
      </c>
      <c r="H63" s="66">
        <v>7037</v>
      </c>
      <c r="I63" s="66">
        <v>7151</v>
      </c>
    </row>
    <row r="64" spans="2:9" ht="12" customHeight="1" x14ac:dyDescent="0.15">
      <c r="D64" s="94" t="s">
        <v>54</v>
      </c>
      <c r="E64" s="77">
        <v>374795</v>
      </c>
      <c r="F64" s="77">
        <v>368350</v>
      </c>
      <c r="G64" s="77">
        <v>345300</v>
      </c>
      <c r="H64" s="66">
        <v>350410</v>
      </c>
      <c r="I64" s="66">
        <v>356210</v>
      </c>
    </row>
    <row r="65" spans="1:9" ht="9" customHeight="1" x14ac:dyDescent="0.15">
      <c r="D65" s="94"/>
      <c r="E65" s="77"/>
      <c r="F65" s="77"/>
      <c r="G65" s="77"/>
      <c r="H65" s="66"/>
      <c r="I65" s="66"/>
    </row>
    <row r="66" spans="1:9" ht="12" customHeight="1" x14ac:dyDescent="0.15">
      <c r="C66" s="7" t="s">
        <v>47</v>
      </c>
      <c r="D66" s="94" t="s">
        <v>53</v>
      </c>
      <c r="E66" s="77">
        <v>46663</v>
      </c>
      <c r="F66" s="77">
        <v>47144</v>
      </c>
      <c r="G66" s="77">
        <v>48710</v>
      </c>
      <c r="H66" s="66">
        <v>49429</v>
      </c>
      <c r="I66" s="66">
        <v>50703</v>
      </c>
    </row>
    <row r="67" spans="1:9" ht="12" customHeight="1" x14ac:dyDescent="0.15">
      <c r="A67" s="82"/>
      <c r="B67" s="82"/>
      <c r="C67" s="82"/>
      <c r="D67" s="94" t="s">
        <v>54</v>
      </c>
      <c r="E67" s="66">
        <v>394696</v>
      </c>
      <c r="F67" s="66">
        <v>418496</v>
      </c>
      <c r="G67" s="66">
        <v>393583</v>
      </c>
      <c r="H67" s="66">
        <v>383484</v>
      </c>
      <c r="I67" s="66">
        <v>415074</v>
      </c>
    </row>
    <row r="68" spans="1:9" ht="3.75" customHeight="1" x14ac:dyDescent="0.15">
      <c r="A68" s="4"/>
      <c r="B68" s="4"/>
      <c r="C68" s="4"/>
      <c r="D68" s="10"/>
      <c r="E68" s="5"/>
      <c r="F68" s="5"/>
      <c r="G68" s="5"/>
      <c r="H68" s="5"/>
      <c r="I68" s="5"/>
    </row>
    <row r="69" spans="1:9" x14ac:dyDescent="0.15">
      <c r="A69" s="8" t="s">
        <v>338</v>
      </c>
    </row>
    <row r="70" spans="1:9" x14ac:dyDescent="0.15">
      <c r="A70" s="7" t="s">
        <v>196</v>
      </c>
    </row>
    <row r="71" spans="1:9" x14ac:dyDescent="0.15">
      <c r="A71" s="7" t="s">
        <v>197</v>
      </c>
    </row>
  </sheetData>
  <mergeCells count="1">
    <mergeCell ref="A3:D3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  <pageSetUpPr fitToPage="1"/>
  </sheetPr>
  <dimension ref="A1:I34"/>
  <sheetViews>
    <sheetView workbookViewId="0">
      <selection activeCell="K1" sqref="K1"/>
    </sheetView>
  </sheetViews>
  <sheetFormatPr defaultColWidth="9.140625" defaultRowHeight="11.25" x14ac:dyDescent="0.15"/>
  <cols>
    <col min="1" max="3" width="2.140625" style="7" customWidth="1"/>
    <col min="4" max="4" width="15.7109375" style="8" customWidth="1"/>
    <col min="5" max="5" width="16.7109375" style="7" customWidth="1"/>
    <col min="6" max="6" width="16.7109375" style="100" customWidth="1"/>
    <col min="7" max="9" width="16.7109375" style="7" customWidth="1"/>
    <col min="10" max="10" width="14.5703125" style="7" customWidth="1"/>
    <col min="11" max="16384" width="9.140625" style="7"/>
  </cols>
  <sheetData>
    <row r="1" spans="1:9" s="6" customFormat="1" ht="17.25" x14ac:dyDescent="0.2">
      <c r="A1" s="85" t="s">
        <v>278</v>
      </c>
      <c r="D1" s="86"/>
      <c r="F1" s="87"/>
    </row>
    <row r="2" spans="1:9" x14ac:dyDescent="0.15">
      <c r="A2" s="88"/>
      <c r="F2" s="7"/>
      <c r="G2" s="9"/>
      <c r="H2" s="9"/>
      <c r="I2" s="9" t="s">
        <v>176</v>
      </c>
    </row>
    <row r="3" spans="1:9" ht="15" customHeight="1" x14ac:dyDescent="0.15">
      <c r="A3" s="240" t="s">
        <v>195</v>
      </c>
      <c r="B3" s="240"/>
      <c r="C3" s="240"/>
      <c r="D3" s="241"/>
      <c r="E3" s="89" t="s">
        <v>325</v>
      </c>
      <c r="F3" s="89" t="s">
        <v>333</v>
      </c>
      <c r="G3" s="89" t="s">
        <v>343</v>
      </c>
      <c r="H3" s="90" t="s">
        <v>363</v>
      </c>
      <c r="I3" s="202" t="s">
        <v>381</v>
      </c>
    </row>
    <row r="4" spans="1:9" ht="15" customHeight="1" x14ac:dyDescent="0.15">
      <c r="A4" s="82" t="s">
        <v>279</v>
      </c>
      <c r="B4" s="91"/>
      <c r="C4" s="91"/>
      <c r="D4" s="92"/>
      <c r="E4" s="93"/>
      <c r="F4" s="7"/>
      <c r="H4" s="91"/>
      <c r="I4" s="91"/>
    </row>
    <row r="5" spans="1:9" ht="15" customHeight="1" x14ac:dyDescent="0.15">
      <c r="B5" s="82"/>
      <c r="C5" s="55"/>
      <c r="D5" s="94" t="s">
        <v>53</v>
      </c>
      <c r="E5" s="95">
        <v>23658532</v>
      </c>
      <c r="F5" s="95">
        <v>24608751</v>
      </c>
      <c r="G5" s="95">
        <v>25416930</v>
      </c>
      <c r="H5" s="96">
        <v>26393592</v>
      </c>
      <c r="I5" s="96">
        <v>25096745</v>
      </c>
    </row>
    <row r="6" spans="1:9" ht="15" customHeight="1" x14ac:dyDescent="0.15">
      <c r="A6" s="82"/>
      <c r="B6" s="82"/>
      <c r="C6" s="55"/>
      <c r="D6" s="94" t="s">
        <v>54</v>
      </c>
      <c r="E6" s="95">
        <v>721369425</v>
      </c>
      <c r="F6" s="95">
        <v>758999553</v>
      </c>
      <c r="G6" s="95">
        <v>783283450</v>
      </c>
      <c r="H6" s="96">
        <v>814462046</v>
      </c>
      <c r="I6" s="96">
        <v>786772735</v>
      </c>
    </row>
    <row r="7" spans="1:9" ht="15" customHeight="1" x14ac:dyDescent="0.15">
      <c r="A7" s="82"/>
      <c r="B7" s="82" t="s">
        <v>280</v>
      </c>
      <c r="C7" s="55"/>
      <c r="D7" s="94"/>
      <c r="E7" s="95"/>
      <c r="F7" s="95"/>
      <c r="G7" s="95"/>
      <c r="H7" s="96"/>
      <c r="I7" s="96"/>
    </row>
    <row r="8" spans="1:9" ht="15" customHeight="1" x14ac:dyDescent="0.15">
      <c r="A8" s="82"/>
      <c r="B8" s="82"/>
      <c r="C8" s="55" t="s">
        <v>150</v>
      </c>
      <c r="D8" s="94"/>
      <c r="E8" s="95"/>
      <c r="F8" s="95"/>
      <c r="G8" s="95"/>
      <c r="H8" s="96"/>
      <c r="I8" s="96"/>
    </row>
    <row r="9" spans="1:9" ht="15" customHeight="1" x14ac:dyDescent="0.15">
      <c r="A9" s="82"/>
      <c r="B9" s="82"/>
      <c r="C9" s="55"/>
      <c r="D9" s="94" t="s">
        <v>53</v>
      </c>
      <c r="E9" s="95">
        <v>23040756</v>
      </c>
      <c r="F9" s="95">
        <v>23979819</v>
      </c>
      <c r="G9" s="95">
        <v>24785237</v>
      </c>
      <c r="H9" s="96">
        <v>25744343</v>
      </c>
      <c r="I9" s="96">
        <v>24544280</v>
      </c>
    </row>
    <row r="10" spans="1:9" ht="15" customHeight="1" x14ac:dyDescent="0.15">
      <c r="A10" s="82"/>
      <c r="B10" s="82"/>
      <c r="C10" s="55"/>
      <c r="D10" s="94" t="s">
        <v>54</v>
      </c>
      <c r="E10" s="95">
        <v>713039584</v>
      </c>
      <c r="F10" s="95">
        <v>750577124</v>
      </c>
      <c r="G10" s="95">
        <v>774854635</v>
      </c>
      <c r="H10" s="96">
        <v>805784130</v>
      </c>
      <c r="I10" s="96">
        <v>779184227</v>
      </c>
    </row>
    <row r="11" spans="1:9" ht="15" customHeight="1" x14ac:dyDescent="0.15">
      <c r="A11" s="82"/>
      <c r="B11" s="82"/>
      <c r="C11" s="55" t="s">
        <v>171</v>
      </c>
      <c r="D11" s="94"/>
      <c r="E11" s="95"/>
      <c r="F11" s="95"/>
      <c r="G11" s="95"/>
      <c r="H11" s="96"/>
      <c r="I11" s="96"/>
    </row>
    <row r="12" spans="1:9" ht="15" customHeight="1" x14ac:dyDescent="0.15">
      <c r="A12" s="82"/>
      <c r="B12" s="82"/>
      <c r="C12" s="55"/>
      <c r="D12" s="94" t="s">
        <v>53</v>
      </c>
      <c r="E12" s="95">
        <v>599024</v>
      </c>
      <c r="F12" s="95">
        <v>627195</v>
      </c>
      <c r="G12" s="95">
        <v>643870</v>
      </c>
      <c r="H12" s="96">
        <v>653293</v>
      </c>
      <c r="I12" s="96">
        <v>621096</v>
      </c>
    </row>
    <row r="13" spans="1:9" ht="15" customHeight="1" x14ac:dyDescent="0.15">
      <c r="A13" s="82"/>
      <c r="B13" s="82"/>
      <c r="C13" s="55"/>
      <c r="D13" s="94" t="s">
        <v>54</v>
      </c>
      <c r="E13" s="95">
        <v>332815008</v>
      </c>
      <c r="F13" s="95">
        <v>354257040</v>
      </c>
      <c r="G13" s="95">
        <v>369688671</v>
      </c>
      <c r="H13" s="96">
        <v>383155599</v>
      </c>
      <c r="I13" s="96">
        <v>371253953</v>
      </c>
    </row>
    <row r="14" spans="1:9" ht="15" customHeight="1" x14ac:dyDescent="0.15">
      <c r="A14" s="82"/>
      <c r="B14" s="82"/>
      <c r="C14" s="55" t="s">
        <v>172</v>
      </c>
      <c r="D14" s="94"/>
      <c r="E14" s="95"/>
      <c r="F14" s="95"/>
      <c r="G14" s="95"/>
      <c r="H14" s="96"/>
      <c r="I14" s="96"/>
    </row>
    <row r="15" spans="1:9" ht="15" customHeight="1" x14ac:dyDescent="0.15">
      <c r="A15" s="82"/>
      <c r="B15" s="82"/>
      <c r="C15" s="55"/>
      <c r="D15" s="94" t="s">
        <v>53</v>
      </c>
      <c r="E15" s="95">
        <v>12314674</v>
      </c>
      <c r="F15" s="95">
        <v>12733002</v>
      </c>
      <c r="G15" s="95">
        <v>13107656</v>
      </c>
      <c r="H15" s="96">
        <v>13543380</v>
      </c>
      <c r="I15" s="96">
        <v>12871999</v>
      </c>
    </row>
    <row r="16" spans="1:9" ht="15" customHeight="1" x14ac:dyDescent="0.15">
      <c r="A16" s="82"/>
      <c r="B16" s="82"/>
      <c r="C16" s="55"/>
      <c r="D16" s="94" t="s">
        <v>54</v>
      </c>
      <c r="E16" s="95">
        <v>210918225</v>
      </c>
      <c r="F16" s="95">
        <v>219397203</v>
      </c>
      <c r="G16" s="95">
        <v>226631979</v>
      </c>
      <c r="H16" s="96">
        <v>236182561</v>
      </c>
      <c r="I16" s="96">
        <v>225828692</v>
      </c>
    </row>
    <row r="17" spans="1:9" ht="15" customHeight="1" x14ac:dyDescent="0.15">
      <c r="A17" s="82"/>
      <c r="B17" s="82"/>
      <c r="C17" s="55" t="s">
        <v>72</v>
      </c>
      <c r="D17" s="94"/>
      <c r="E17" s="95"/>
      <c r="F17" s="95"/>
      <c r="G17" s="95"/>
      <c r="H17" s="96"/>
      <c r="I17" s="96"/>
    </row>
    <row r="18" spans="1:9" ht="15" customHeight="1" x14ac:dyDescent="0.15">
      <c r="A18" s="82"/>
      <c r="B18" s="82"/>
      <c r="C18" s="55"/>
      <c r="D18" s="94" t="s">
        <v>53</v>
      </c>
      <c r="E18" s="95">
        <v>1826274</v>
      </c>
      <c r="F18" s="95">
        <v>1953943</v>
      </c>
      <c r="G18" s="95">
        <v>2064953</v>
      </c>
      <c r="H18" s="96">
        <v>2219846</v>
      </c>
      <c r="I18" s="96">
        <v>1999332</v>
      </c>
    </row>
    <row r="19" spans="1:9" ht="15" customHeight="1" x14ac:dyDescent="0.15">
      <c r="A19" s="82"/>
      <c r="B19" s="82"/>
      <c r="C19" s="55"/>
      <c r="D19" s="94" t="s">
        <v>54</v>
      </c>
      <c r="E19" s="95">
        <v>27918472</v>
      </c>
      <c r="F19" s="95">
        <v>29455254</v>
      </c>
      <c r="G19" s="95">
        <v>31207591</v>
      </c>
      <c r="H19" s="96">
        <v>33051644</v>
      </c>
      <c r="I19" s="96">
        <v>31303945</v>
      </c>
    </row>
    <row r="20" spans="1:9" ht="15" customHeight="1" x14ac:dyDescent="0.15">
      <c r="A20" s="82"/>
      <c r="B20" s="82"/>
      <c r="C20" s="55" t="s">
        <v>77</v>
      </c>
      <c r="D20" s="94"/>
      <c r="E20" s="95"/>
      <c r="F20" s="95"/>
      <c r="G20" s="95"/>
      <c r="H20" s="96"/>
      <c r="I20" s="96"/>
    </row>
    <row r="21" spans="1:9" ht="15" customHeight="1" x14ac:dyDescent="0.15">
      <c r="A21" s="82"/>
      <c r="B21" s="82"/>
      <c r="C21" s="55"/>
      <c r="D21" s="94" t="s">
        <v>53</v>
      </c>
      <c r="E21" s="95">
        <v>8256932</v>
      </c>
      <c r="F21" s="95">
        <v>8615162</v>
      </c>
      <c r="G21" s="95">
        <v>8910807</v>
      </c>
      <c r="H21" s="96">
        <v>9262865</v>
      </c>
      <c r="I21" s="96">
        <v>8979379</v>
      </c>
    </row>
    <row r="22" spans="1:9" ht="15" customHeight="1" x14ac:dyDescent="0.15">
      <c r="A22" s="82"/>
      <c r="B22" s="82"/>
      <c r="C22" s="55"/>
      <c r="D22" s="94" t="s">
        <v>54</v>
      </c>
      <c r="E22" s="95">
        <v>119382854</v>
      </c>
      <c r="F22" s="95">
        <v>123896298</v>
      </c>
      <c r="G22" s="95">
        <v>122497183</v>
      </c>
      <c r="H22" s="96">
        <v>127522330</v>
      </c>
      <c r="I22" s="96">
        <v>124785160</v>
      </c>
    </row>
    <row r="23" spans="1:9" ht="22.5" customHeight="1" x14ac:dyDescent="0.15">
      <c r="A23" s="82"/>
      <c r="B23" s="82"/>
      <c r="C23" s="266" t="s">
        <v>281</v>
      </c>
      <c r="D23" s="267"/>
      <c r="E23" s="95"/>
      <c r="F23" s="95"/>
      <c r="G23" s="95"/>
      <c r="H23" s="96"/>
      <c r="I23" s="96"/>
    </row>
    <row r="24" spans="1:9" ht="15" customHeight="1" x14ac:dyDescent="0.15">
      <c r="A24" s="82"/>
      <c r="B24" s="82"/>
      <c r="C24" s="97"/>
      <c r="D24" s="94" t="s">
        <v>53</v>
      </c>
      <c r="E24" s="95">
        <v>571339</v>
      </c>
      <c r="F24" s="95">
        <v>599823</v>
      </c>
      <c r="G24" s="95">
        <v>616455</v>
      </c>
      <c r="H24" s="96">
        <v>625403</v>
      </c>
      <c r="I24" s="96">
        <v>579656</v>
      </c>
    </row>
    <row r="25" spans="1:9" ht="15" customHeight="1" x14ac:dyDescent="0.15">
      <c r="A25" s="82"/>
      <c r="B25" s="82"/>
      <c r="C25" s="97"/>
      <c r="D25" s="94" t="s">
        <v>54</v>
      </c>
      <c r="E25" s="95">
        <v>17745857</v>
      </c>
      <c r="F25" s="95">
        <v>18621564</v>
      </c>
      <c r="G25" s="95">
        <v>19034251</v>
      </c>
      <c r="H25" s="96">
        <v>19282516</v>
      </c>
      <c r="I25" s="96">
        <v>18375982</v>
      </c>
    </row>
    <row r="26" spans="1:9" ht="15" customHeight="1" x14ac:dyDescent="0.15">
      <c r="A26" s="82"/>
      <c r="B26" s="82"/>
      <c r="C26" s="55" t="s">
        <v>78</v>
      </c>
      <c r="D26" s="94"/>
      <c r="E26" s="95"/>
      <c r="F26" s="95"/>
      <c r="G26" s="95"/>
      <c r="H26" s="96"/>
      <c r="I26" s="96"/>
    </row>
    <row r="27" spans="1:9" ht="15" customHeight="1" x14ac:dyDescent="0.15">
      <c r="A27" s="82"/>
      <c r="B27" s="82"/>
      <c r="C27" s="55"/>
      <c r="D27" s="94" t="s">
        <v>53</v>
      </c>
      <c r="E27" s="95">
        <v>43852</v>
      </c>
      <c r="F27" s="95">
        <v>50517</v>
      </c>
      <c r="G27" s="95">
        <v>57951</v>
      </c>
      <c r="H27" s="96">
        <v>64959</v>
      </c>
      <c r="I27" s="96">
        <v>72474</v>
      </c>
    </row>
    <row r="28" spans="1:9" ht="15" customHeight="1" x14ac:dyDescent="0.15">
      <c r="A28" s="82"/>
      <c r="B28" s="82"/>
      <c r="C28" s="55"/>
      <c r="D28" s="94" t="s">
        <v>54</v>
      </c>
      <c r="E28" s="95">
        <v>4259167</v>
      </c>
      <c r="F28" s="95">
        <v>4949766</v>
      </c>
      <c r="G28" s="95">
        <v>5794960</v>
      </c>
      <c r="H28" s="96">
        <v>6589481</v>
      </c>
      <c r="I28" s="96">
        <v>7636495</v>
      </c>
    </row>
    <row r="29" spans="1:9" ht="15" customHeight="1" x14ac:dyDescent="0.15">
      <c r="A29" s="82"/>
      <c r="B29" s="82" t="s">
        <v>282</v>
      </c>
      <c r="C29" s="55"/>
      <c r="D29" s="94"/>
      <c r="E29" s="93"/>
      <c r="F29" s="7"/>
      <c r="H29" s="82"/>
      <c r="I29" s="82"/>
    </row>
    <row r="30" spans="1:9" ht="15" customHeight="1" x14ac:dyDescent="0.15">
      <c r="A30" s="82"/>
      <c r="B30" s="82"/>
      <c r="C30" s="55" t="s">
        <v>150</v>
      </c>
      <c r="D30" s="94"/>
      <c r="E30" s="93"/>
      <c r="F30" s="7"/>
      <c r="H30" s="82"/>
      <c r="I30" s="82"/>
    </row>
    <row r="31" spans="1:9" ht="15" customHeight="1" x14ac:dyDescent="0.15">
      <c r="A31" s="82"/>
      <c r="B31" s="82"/>
      <c r="D31" s="94" t="s">
        <v>53</v>
      </c>
      <c r="E31" s="95">
        <v>617776</v>
      </c>
      <c r="F31" s="95">
        <v>628932</v>
      </c>
      <c r="G31" s="95">
        <v>631693</v>
      </c>
      <c r="H31" s="96">
        <v>649249</v>
      </c>
      <c r="I31" s="96">
        <v>552465</v>
      </c>
    </row>
    <row r="32" spans="1:9" ht="15" customHeight="1" x14ac:dyDescent="0.15">
      <c r="A32" s="82"/>
      <c r="B32" s="82"/>
      <c r="C32" s="55"/>
      <c r="D32" s="94" t="s">
        <v>54</v>
      </c>
      <c r="E32" s="95">
        <v>8329841</v>
      </c>
      <c r="F32" s="95">
        <v>8422429</v>
      </c>
      <c r="G32" s="95">
        <v>8428815</v>
      </c>
      <c r="H32" s="96">
        <v>8677916</v>
      </c>
      <c r="I32" s="96">
        <v>7588507</v>
      </c>
    </row>
    <row r="33" spans="1:9" ht="3.75" customHeight="1" x14ac:dyDescent="0.15">
      <c r="A33" s="4"/>
      <c r="B33" s="4"/>
      <c r="C33" s="99"/>
      <c r="D33" s="10"/>
      <c r="E33" s="5"/>
      <c r="F33" s="5"/>
      <c r="G33" s="4"/>
      <c r="H33" s="4"/>
      <c r="I33" s="4"/>
    </row>
    <row r="34" spans="1:9" x14ac:dyDescent="0.15">
      <c r="A34" s="8" t="s">
        <v>338</v>
      </c>
      <c r="E34" s="77"/>
      <c r="F34" s="7"/>
      <c r="G34" s="91"/>
    </row>
  </sheetData>
  <mergeCells count="2">
    <mergeCell ref="A3:D3"/>
    <mergeCell ref="C23:D23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</vt:i4>
      </vt:variant>
    </vt:vector>
  </HeadingPairs>
  <TitlesOfParts>
    <vt:vector size="16" baseType="lpstr">
      <vt:lpstr>目次</vt:lpstr>
      <vt:lpstr>17.1</vt:lpstr>
      <vt:lpstr>17.2-17.3</vt:lpstr>
      <vt:lpstr>17.4</vt:lpstr>
      <vt:lpstr>17.5</vt:lpstr>
      <vt:lpstr>17.6</vt:lpstr>
      <vt:lpstr>17.7</vt:lpstr>
      <vt:lpstr>17.8</vt:lpstr>
      <vt:lpstr>17.9</vt:lpstr>
      <vt:lpstr>17.10</vt:lpstr>
      <vt:lpstr>17.11.1 (1)</vt:lpstr>
      <vt:lpstr>17.11.1 (2)</vt:lpstr>
      <vt:lpstr>17.11.2</vt:lpstr>
      <vt:lpstr>17.12</vt:lpstr>
      <vt:lpstr>17.13</vt:lpstr>
      <vt:lpstr>'17.1'!Print_Area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</dc:creator>
  <cp:lastModifiedBy>Administrator</cp:lastModifiedBy>
  <cp:lastPrinted>2022-03-06T23:41:59Z</cp:lastPrinted>
  <dcterms:created xsi:type="dcterms:W3CDTF">2002-02-26T07:46:23Z</dcterms:created>
  <dcterms:modified xsi:type="dcterms:W3CDTF">2022-03-08T04:34:58Z</dcterms:modified>
</cp:coreProperties>
</file>