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★仕事★\11統計書\★2019（令和元年）\★★R１統計書【HP３月】\"/>
    </mc:Choice>
  </mc:AlternateContent>
  <xr:revisionPtr revIDLastSave="0" documentId="13_ncr:1_{97FD962E-85E9-4D2A-B3F9-D4690DE99701}" xr6:coauthVersionLast="36" xr6:coauthVersionMax="46" xr10:uidLastSave="{00000000-0000-0000-0000-000000000000}"/>
  <bookViews>
    <workbookView xWindow="-108" yWindow="-108" windowWidth="23256" windowHeight="12576" tabRatio="737" xr2:uid="{00000000-000D-0000-FFFF-FFFF00000000}"/>
  </bookViews>
  <sheets>
    <sheet name="目次" sheetId="17" r:id="rId1"/>
    <sheet name="22.1.1-22.1.2" sheetId="16" r:id="rId2"/>
    <sheet name="22.2" sheetId="30" r:id="rId3"/>
    <sheet name="22.3.1(1)" sheetId="5" r:id="rId4"/>
    <sheet name="22.3.1(2)" sheetId="19" r:id="rId5"/>
    <sheet name="22.3.2" sheetId="6" r:id="rId6"/>
    <sheet name="22.4" sheetId="7" r:id="rId7"/>
    <sheet name="22.5(1)" sheetId="37" r:id="rId8"/>
    <sheet name="22.5(2)" sheetId="38" r:id="rId9"/>
    <sheet name="22.5(3)" sheetId="39" r:id="rId10"/>
    <sheet name="22.6" sheetId="40" r:id="rId11"/>
    <sheet name="22.7(1)" sheetId="31" r:id="rId12"/>
    <sheet name="22.7(2)-22.8" sheetId="32" r:id="rId13"/>
    <sheet name="22.9" sheetId="10" r:id="rId14"/>
    <sheet name="22.10(1)" sheetId="13" r:id="rId15"/>
    <sheet name="22.10(2)" sheetId="28" r:id="rId16"/>
    <sheet name="22.11" sheetId="29" r:id="rId17"/>
  </sheets>
  <definedNames>
    <definedName name="_xlnm.Print_Area" localSheetId="2">'22.2'!$A$1:$L$88</definedName>
    <definedName name="_xlnm.Print_Area" localSheetId="9">'22.5(3)'!$A:$J</definedName>
    <definedName name="_xlnm.Print_Area" localSheetId="12">'22.7(2)-22.8'!$A$1:$K$62</definedName>
  </definedNames>
  <calcPr calcId="191029"/>
</workbook>
</file>

<file path=xl/calcChain.xml><?xml version="1.0" encoding="utf-8"?>
<calcChain xmlns="http://schemas.openxmlformats.org/spreadsheetml/2006/main">
  <c r="J12" i="10" l="1"/>
  <c r="H63" i="30"/>
  <c r="I14" i="30"/>
  <c r="H14" i="30"/>
  <c r="E42" i="32"/>
  <c r="E60" i="32"/>
  <c r="E59" i="32"/>
  <c r="E58" i="32"/>
  <c r="E57" i="32"/>
  <c r="E56" i="32"/>
  <c r="E55" i="32"/>
  <c r="E54" i="32"/>
  <c r="E53" i="32"/>
  <c r="E52" i="32"/>
  <c r="E51" i="32"/>
  <c r="E50" i="32"/>
  <c r="E49" i="32"/>
  <c r="E48" i="32"/>
  <c r="E47" i="32"/>
  <c r="E46" i="32"/>
  <c r="E45" i="32"/>
  <c r="E44" i="32"/>
  <c r="E43" i="32"/>
  <c r="I29" i="10"/>
  <c r="H29" i="10"/>
  <c r="J29" i="10" s="1"/>
  <c r="G29" i="10"/>
  <c r="J27" i="10"/>
  <c r="J26" i="10"/>
  <c r="J24" i="10"/>
  <c r="J23" i="10"/>
  <c r="J22" i="10"/>
  <c r="J21" i="10"/>
  <c r="J20" i="10"/>
  <c r="J19" i="10"/>
  <c r="J18" i="10"/>
  <c r="J16" i="10"/>
  <c r="J15" i="10"/>
  <c r="J14" i="10"/>
  <c r="J13" i="10"/>
  <c r="J11" i="10"/>
  <c r="J10" i="10"/>
  <c r="J9" i="10"/>
  <c r="J7" i="10"/>
  <c r="J5" i="10"/>
  <c r="K86" i="30"/>
  <c r="J86" i="30"/>
  <c r="I86" i="30"/>
  <c r="H86" i="30"/>
  <c r="K85" i="30"/>
  <c r="J85" i="30"/>
  <c r="I85" i="30"/>
  <c r="H85" i="30"/>
  <c r="G75" i="30"/>
  <c r="F75" i="30"/>
  <c r="E75" i="30"/>
  <c r="D75" i="30"/>
  <c r="G74" i="30"/>
  <c r="F74" i="30"/>
  <c r="E74" i="30"/>
  <c r="D74" i="30"/>
  <c r="K75" i="30"/>
  <c r="J75" i="30"/>
  <c r="I75" i="30"/>
  <c r="H75" i="30"/>
  <c r="K74" i="30"/>
  <c r="J74" i="30"/>
  <c r="I74" i="30"/>
  <c r="H74" i="30"/>
  <c r="K64" i="30"/>
  <c r="J64" i="30"/>
  <c r="I64" i="30"/>
  <c r="H64" i="30"/>
  <c r="K63" i="30"/>
  <c r="J63" i="30"/>
  <c r="I63" i="30"/>
  <c r="K48" i="30"/>
  <c r="J48" i="30"/>
  <c r="I48" i="30"/>
  <c r="H48" i="30"/>
  <c r="K47" i="30"/>
  <c r="J47" i="30"/>
  <c r="I47" i="30"/>
  <c r="H47" i="30"/>
  <c r="K37" i="30"/>
  <c r="J37" i="30"/>
  <c r="I37" i="30"/>
  <c r="H37" i="30"/>
  <c r="K36" i="30"/>
  <c r="J36" i="30"/>
  <c r="I36" i="30"/>
  <c r="H36" i="30"/>
  <c r="K26" i="30"/>
  <c r="J26" i="30"/>
  <c r="I26" i="30"/>
  <c r="H26" i="30"/>
  <c r="K25" i="30"/>
  <c r="J25" i="30"/>
  <c r="I25" i="30"/>
  <c r="H25" i="30"/>
  <c r="K15" i="30"/>
  <c r="J15" i="30"/>
  <c r="I15" i="30"/>
  <c r="H15" i="30"/>
  <c r="K14" i="30"/>
  <c r="J14" i="30"/>
  <c r="W18" i="28"/>
  <c r="V18" i="28"/>
  <c r="U18" i="28"/>
  <c r="T18" i="28"/>
  <c r="S18" i="28"/>
  <c r="R18" i="28"/>
  <c r="Q18" i="28"/>
  <c r="P18" i="28"/>
  <c r="O18" i="28"/>
  <c r="N18" i="28"/>
  <c r="M18" i="28"/>
  <c r="L18" i="28"/>
  <c r="K18" i="28"/>
  <c r="J18" i="28"/>
  <c r="I18" i="28"/>
  <c r="H18" i="28"/>
  <c r="G18" i="28"/>
  <c r="F18" i="28"/>
  <c r="E18" i="28"/>
  <c r="D18" i="28"/>
  <c r="C18" i="28"/>
  <c r="W17" i="28"/>
  <c r="V17" i="28"/>
  <c r="U17" i="28"/>
  <c r="T17" i="28"/>
  <c r="S17" i="28"/>
  <c r="R17" i="28"/>
  <c r="Q17" i="28"/>
  <c r="P17" i="28"/>
  <c r="O17" i="28"/>
  <c r="N17" i="28"/>
  <c r="M17" i="28"/>
  <c r="L17" i="28"/>
  <c r="K17" i="28"/>
  <c r="J17" i="28"/>
  <c r="I17" i="28"/>
  <c r="H17" i="28"/>
  <c r="G17" i="28"/>
  <c r="F17" i="28"/>
  <c r="E17" i="28"/>
  <c r="D17" i="28"/>
  <c r="C17" i="28"/>
  <c r="W16" i="28"/>
  <c r="V16" i="28"/>
  <c r="U16" i="28"/>
  <c r="T16" i="28"/>
  <c r="S16" i="28"/>
  <c r="R16" i="28"/>
  <c r="Q16" i="28"/>
  <c r="P16" i="28"/>
  <c r="O16" i="28"/>
  <c r="N16" i="28"/>
  <c r="M16" i="28"/>
  <c r="L16" i="28"/>
  <c r="K16" i="28"/>
  <c r="J16" i="28"/>
  <c r="I16" i="28"/>
  <c r="H16" i="28"/>
  <c r="G16" i="28"/>
  <c r="F16" i="28"/>
  <c r="E16" i="28"/>
  <c r="D16" i="28"/>
  <c r="C16" i="28"/>
  <c r="W15" i="28"/>
  <c r="V15" i="28"/>
  <c r="U15" i="28"/>
  <c r="T15" i="28"/>
  <c r="S15" i="28"/>
  <c r="R15" i="28"/>
  <c r="Q15" i="28"/>
  <c r="P15" i="28"/>
  <c r="O15" i="28"/>
  <c r="N15" i="28"/>
  <c r="M15" i="28"/>
  <c r="L15" i="28"/>
  <c r="K15" i="28"/>
  <c r="J15" i="28"/>
  <c r="I15" i="28"/>
  <c r="H15" i="28"/>
  <c r="G15" i="28"/>
  <c r="F15" i="28"/>
  <c r="E15" i="28"/>
  <c r="D15" i="28"/>
  <c r="C15" i="28"/>
  <c r="W14" i="28"/>
  <c r="V14" i="28"/>
  <c r="U14" i="28"/>
  <c r="T14" i="28"/>
  <c r="S14" i="28"/>
  <c r="R14" i="28"/>
  <c r="Q14" i="28"/>
  <c r="P14" i="28"/>
  <c r="O14" i="28"/>
  <c r="N14" i="28"/>
  <c r="M14" i="28"/>
  <c r="L14" i="28"/>
  <c r="K14" i="28"/>
  <c r="J14" i="28"/>
  <c r="I14" i="28"/>
  <c r="H14" i="28"/>
  <c r="G14" i="28"/>
  <c r="F14" i="28"/>
  <c r="E14" i="28"/>
  <c r="D14" i="28"/>
  <c r="C14" i="28"/>
  <c r="W13" i="28"/>
  <c r="V13" i="28"/>
  <c r="U13" i="28"/>
  <c r="T13" i="28"/>
  <c r="S13" i="28"/>
  <c r="R13" i="28"/>
  <c r="Q13" i="28"/>
  <c r="P13" i="28"/>
  <c r="O13" i="28"/>
  <c r="N13" i="28"/>
  <c r="M13" i="28"/>
  <c r="L13" i="28"/>
  <c r="K13" i="28"/>
  <c r="J13" i="28"/>
  <c r="I13" i="28"/>
  <c r="H13" i="28"/>
  <c r="G13" i="28"/>
  <c r="F13" i="28"/>
  <c r="E13" i="28"/>
  <c r="D13" i="28"/>
  <c r="C13" i="28"/>
  <c r="W12" i="28"/>
  <c r="V12" i="28"/>
  <c r="U12" i="28"/>
  <c r="T12" i="28"/>
  <c r="S12" i="28"/>
  <c r="R12" i="28"/>
  <c r="Q12" i="28"/>
  <c r="P12" i="28"/>
  <c r="O12" i="28"/>
  <c r="N12" i="28"/>
  <c r="M12" i="28"/>
  <c r="L12" i="28"/>
  <c r="K12" i="28"/>
  <c r="J12" i="28"/>
  <c r="I12" i="28"/>
  <c r="H12" i="28"/>
  <c r="G12" i="28"/>
  <c r="F12" i="28"/>
  <c r="E12" i="28"/>
  <c r="D12" i="28"/>
  <c r="C12" i="28"/>
  <c r="W11" i="28"/>
  <c r="V11" i="28"/>
  <c r="U11" i="28"/>
  <c r="T11" i="28"/>
  <c r="S11" i="28"/>
  <c r="R11" i="28"/>
  <c r="Q11" i="28"/>
  <c r="P11" i="28"/>
  <c r="O11" i="28"/>
  <c r="N11" i="28"/>
  <c r="M11" i="28"/>
  <c r="L11" i="28"/>
  <c r="K11" i="28"/>
  <c r="J11" i="28"/>
  <c r="I11" i="28"/>
  <c r="H11" i="28"/>
  <c r="G11" i="28"/>
  <c r="F11" i="28"/>
  <c r="E11" i="28"/>
  <c r="D11" i="28"/>
  <c r="C11" i="28"/>
  <c r="W10" i="28"/>
  <c r="V10" i="28"/>
  <c r="U10" i="28"/>
  <c r="T10" i="28"/>
  <c r="S10" i="28"/>
  <c r="R10" i="28"/>
  <c r="Q10" i="28"/>
  <c r="P10" i="28"/>
  <c r="O10" i="28"/>
  <c r="N10" i="28"/>
  <c r="M10" i="28"/>
  <c r="L10" i="28"/>
  <c r="K10" i="28"/>
  <c r="J10" i="28"/>
  <c r="I10" i="28"/>
  <c r="H10" i="28"/>
  <c r="G10" i="28"/>
  <c r="F10" i="28"/>
  <c r="E10" i="28"/>
  <c r="D10" i="28"/>
  <c r="C10" i="28"/>
  <c r="W8" i="28"/>
  <c r="V8" i="28"/>
  <c r="U8" i="28"/>
  <c r="T8" i="28"/>
  <c r="S8" i="28"/>
  <c r="R8" i="28"/>
  <c r="Q8" i="28"/>
  <c r="P8" i="28"/>
  <c r="O8" i="28"/>
  <c r="N8" i="28"/>
  <c r="M8" i="28"/>
  <c r="L8" i="28"/>
  <c r="K8" i="28"/>
  <c r="J8" i="28"/>
  <c r="I8" i="28"/>
  <c r="H8" i="28"/>
  <c r="G8" i="28"/>
  <c r="F8" i="28"/>
  <c r="E8" i="28"/>
  <c r="D8" i="28"/>
  <c r="C8" i="28"/>
  <c r="M18" i="13"/>
  <c r="L18" i="13"/>
  <c r="K18" i="13"/>
  <c r="J18" i="13"/>
  <c r="I18" i="13"/>
  <c r="H18" i="13"/>
  <c r="G18" i="13"/>
  <c r="F18" i="13"/>
  <c r="E18" i="13"/>
  <c r="D18" i="13"/>
  <c r="C18" i="13"/>
  <c r="M17" i="13"/>
  <c r="L17" i="13"/>
  <c r="K17" i="13"/>
  <c r="J17" i="13"/>
  <c r="I17" i="13"/>
  <c r="H17" i="13"/>
  <c r="G17" i="13"/>
  <c r="F17" i="13"/>
  <c r="E17" i="13"/>
  <c r="D17" i="13"/>
  <c r="C17" i="13"/>
  <c r="M16" i="13"/>
  <c r="L16" i="13"/>
  <c r="K16" i="13"/>
  <c r="J16" i="13"/>
  <c r="I16" i="13"/>
  <c r="H16" i="13"/>
  <c r="G16" i="13"/>
  <c r="F16" i="13"/>
  <c r="E16" i="13"/>
  <c r="D16" i="13"/>
  <c r="C16" i="13"/>
  <c r="M15" i="13"/>
  <c r="L15" i="13"/>
  <c r="K15" i="13"/>
  <c r="J15" i="13"/>
  <c r="I15" i="13"/>
  <c r="H15" i="13"/>
  <c r="G15" i="13"/>
  <c r="F15" i="13"/>
  <c r="E15" i="13"/>
  <c r="D15" i="13"/>
  <c r="C15" i="13"/>
  <c r="M14" i="13"/>
  <c r="L14" i="13"/>
  <c r="K14" i="13"/>
  <c r="J14" i="13"/>
  <c r="I14" i="13"/>
  <c r="H14" i="13"/>
  <c r="G14" i="13"/>
  <c r="F14" i="13"/>
  <c r="E14" i="13"/>
  <c r="D14" i="13"/>
  <c r="C14" i="13"/>
  <c r="M13" i="13"/>
  <c r="L13" i="13"/>
  <c r="K13" i="13"/>
  <c r="J13" i="13"/>
  <c r="I13" i="13"/>
  <c r="H13" i="13"/>
  <c r="G13" i="13"/>
  <c r="F13" i="13"/>
  <c r="E13" i="13"/>
  <c r="D13" i="13"/>
  <c r="C13" i="13"/>
  <c r="M12" i="13"/>
  <c r="L12" i="13"/>
  <c r="K12" i="13"/>
  <c r="J12" i="13"/>
  <c r="I12" i="13"/>
  <c r="H12" i="13"/>
  <c r="G12" i="13"/>
  <c r="F12" i="13"/>
  <c r="E12" i="13"/>
  <c r="D12" i="13"/>
  <c r="C12" i="13"/>
  <c r="M11" i="13"/>
  <c r="L11" i="13"/>
  <c r="K11" i="13"/>
  <c r="J11" i="13"/>
  <c r="I11" i="13"/>
  <c r="H11" i="13"/>
  <c r="G11" i="13"/>
  <c r="F11" i="13"/>
  <c r="E11" i="13"/>
  <c r="D11" i="13"/>
  <c r="C11" i="13"/>
  <c r="M10" i="13"/>
  <c r="L10" i="13"/>
  <c r="K10" i="13"/>
  <c r="J10" i="13"/>
  <c r="I10" i="13"/>
  <c r="H10" i="13"/>
  <c r="G10" i="13"/>
  <c r="F10" i="13"/>
  <c r="E10" i="13"/>
  <c r="D10" i="13"/>
  <c r="C10" i="13"/>
  <c r="M8" i="13"/>
  <c r="L8" i="13"/>
  <c r="K8" i="13"/>
  <c r="J8" i="13"/>
  <c r="I8" i="13"/>
  <c r="H8" i="13"/>
  <c r="G8" i="13"/>
  <c r="F8" i="13"/>
  <c r="E8" i="13"/>
  <c r="D8" i="13"/>
  <c r="C8" i="13"/>
  <c r="X19" i="40"/>
  <c r="W19" i="40"/>
  <c r="V19" i="40"/>
  <c r="U19" i="40"/>
  <c r="T19" i="40"/>
  <c r="S19" i="40"/>
  <c r="R19" i="40"/>
  <c r="Q19" i="40"/>
  <c r="P19" i="40"/>
  <c r="O19" i="40"/>
  <c r="N19" i="40"/>
  <c r="M19" i="40"/>
  <c r="L19" i="40"/>
  <c r="K19" i="40"/>
  <c r="J19" i="40"/>
  <c r="I19" i="40"/>
  <c r="H19" i="40"/>
  <c r="G19" i="40"/>
  <c r="F19" i="40"/>
  <c r="E19" i="40"/>
  <c r="D19" i="40"/>
  <c r="C19" i="40"/>
  <c r="X18" i="40"/>
  <c r="W18" i="40"/>
  <c r="V18" i="40"/>
  <c r="U18" i="40"/>
  <c r="T18" i="40"/>
  <c r="S18" i="40"/>
  <c r="R18" i="40"/>
  <c r="Q18" i="40"/>
  <c r="P18" i="40"/>
  <c r="O18" i="40"/>
  <c r="N18" i="40"/>
  <c r="M18" i="40"/>
  <c r="L18" i="40"/>
  <c r="K18" i="40"/>
  <c r="J18" i="40"/>
  <c r="I18" i="40"/>
  <c r="H18" i="40"/>
  <c r="G18" i="40"/>
  <c r="F18" i="40"/>
  <c r="E18" i="40"/>
  <c r="D18" i="40"/>
  <c r="C18" i="40"/>
  <c r="X17" i="40"/>
  <c r="W17" i="40"/>
  <c r="V17" i="40"/>
  <c r="U17" i="40"/>
  <c r="T17" i="40"/>
  <c r="S17" i="40"/>
  <c r="R17" i="40"/>
  <c r="Q17" i="40"/>
  <c r="P17" i="40"/>
  <c r="O17" i="40"/>
  <c r="N17" i="40"/>
  <c r="M17" i="40"/>
  <c r="L17" i="40"/>
  <c r="K17" i="40"/>
  <c r="J17" i="40"/>
  <c r="I17" i="40"/>
  <c r="H17" i="40"/>
  <c r="G17" i="40"/>
  <c r="F17" i="40"/>
  <c r="E17" i="40"/>
  <c r="D17" i="40"/>
  <c r="C17" i="40"/>
  <c r="X16" i="40"/>
  <c r="W16" i="40"/>
  <c r="V16" i="40"/>
  <c r="U16" i="40"/>
  <c r="T16" i="40"/>
  <c r="S16" i="40"/>
  <c r="R16" i="40"/>
  <c r="Q16" i="40"/>
  <c r="P16" i="40"/>
  <c r="O16" i="40"/>
  <c r="N16" i="40"/>
  <c r="M16" i="40"/>
  <c r="L16" i="40"/>
  <c r="K16" i="40"/>
  <c r="J16" i="40"/>
  <c r="I16" i="40"/>
  <c r="H16" i="40"/>
  <c r="G16" i="40"/>
  <c r="F16" i="40"/>
  <c r="E16" i="40"/>
  <c r="D16" i="40"/>
  <c r="C16" i="40"/>
  <c r="X15" i="40"/>
  <c r="W15" i="40"/>
  <c r="V15" i="40"/>
  <c r="U15" i="40"/>
  <c r="T15" i="40"/>
  <c r="S15" i="40"/>
  <c r="R15" i="40"/>
  <c r="Q15" i="40"/>
  <c r="P15" i="40"/>
  <c r="O15" i="40"/>
  <c r="N15" i="40"/>
  <c r="M15" i="40"/>
  <c r="L15" i="40"/>
  <c r="K15" i="40"/>
  <c r="J15" i="40"/>
  <c r="I15" i="40"/>
  <c r="H15" i="40"/>
  <c r="G15" i="40"/>
  <c r="F15" i="40"/>
  <c r="E15" i="40"/>
  <c r="D15" i="40"/>
  <c r="C15" i="40"/>
  <c r="X14" i="40"/>
  <c r="W14" i="40"/>
  <c r="V14" i="40"/>
  <c r="U14" i="40"/>
  <c r="T14" i="40"/>
  <c r="S14" i="40"/>
  <c r="R14" i="40"/>
  <c r="Q14" i="40"/>
  <c r="P14" i="40"/>
  <c r="O14" i="40"/>
  <c r="N14" i="40"/>
  <c r="M14" i="40"/>
  <c r="L14" i="40"/>
  <c r="K14" i="40"/>
  <c r="J14" i="40"/>
  <c r="I14" i="40"/>
  <c r="H14" i="40"/>
  <c r="G14" i="40"/>
  <c r="F14" i="40"/>
  <c r="E14" i="40"/>
  <c r="D14" i="40"/>
  <c r="C14" i="40"/>
  <c r="X13" i="40"/>
  <c r="W13" i="40"/>
  <c r="V13" i="40"/>
  <c r="U13" i="40"/>
  <c r="T13" i="40"/>
  <c r="S13" i="40"/>
  <c r="R13" i="40"/>
  <c r="Q13" i="40"/>
  <c r="P13" i="40"/>
  <c r="O13" i="40"/>
  <c r="N13" i="40"/>
  <c r="M13" i="40"/>
  <c r="L13" i="40"/>
  <c r="K13" i="40"/>
  <c r="J13" i="40"/>
  <c r="I13" i="40"/>
  <c r="H13" i="40"/>
  <c r="G13" i="40"/>
  <c r="F13" i="40"/>
  <c r="E13" i="40"/>
  <c r="D13" i="40"/>
  <c r="C13" i="40"/>
  <c r="X12" i="40"/>
  <c r="W12" i="40"/>
  <c r="V12" i="40"/>
  <c r="U12" i="40"/>
  <c r="T12" i="40"/>
  <c r="S12" i="40"/>
  <c r="R12" i="40"/>
  <c r="Q12" i="40"/>
  <c r="P12" i="40"/>
  <c r="O12" i="40"/>
  <c r="N12" i="40"/>
  <c r="M12" i="40"/>
  <c r="L12" i="40"/>
  <c r="K12" i="40"/>
  <c r="J12" i="40"/>
  <c r="I12" i="40"/>
  <c r="H12" i="40"/>
  <c r="G12" i="40"/>
  <c r="F12" i="40"/>
  <c r="E12" i="40"/>
  <c r="D12" i="40"/>
  <c r="C12" i="40"/>
  <c r="X11" i="40"/>
  <c r="W11" i="40"/>
  <c r="V11" i="40"/>
  <c r="U11" i="40"/>
  <c r="T11" i="40"/>
  <c r="S11" i="40"/>
  <c r="R11" i="40"/>
  <c r="Q11" i="40"/>
  <c r="P11" i="40"/>
  <c r="O11" i="40"/>
  <c r="N11" i="40"/>
  <c r="M11" i="40"/>
  <c r="L11" i="40"/>
  <c r="K11" i="40"/>
  <c r="J11" i="40"/>
  <c r="I11" i="40"/>
  <c r="H11" i="40"/>
  <c r="G11" i="40"/>
  <c r="F11" i="40"/>
  <c r="E11" i="40"/>
  <c r="D11" i="40"/>
  <c r="C11" i="40"/>
  <c r="X9" i="40"/>
  <c r="W9" i="40"/>
  <c r="V9" i="40"/>
  <c r="U9" i="40"/>
  <c r="T9" i="40"/>
  <c r="S9" i="40"/>
  <c r="R9" i="40"/>
  <c r="Q9" i="40"/>
  <c r="P9" i="40"/>
  <c r="O9" i="40"/>
  <c r="N9" i="40"/>
  <c r="M9" i="40"/>
  <c r="L9" i="40"/>
  <c r="K9" i="40"/>
  <c r="J9" i="40"/>
  <c r="I9" i="40"/>
  <c r="H9" i="40"/>
  <c r="G9" i="40"/>
  <c r="F9" i="40"/>
  <c r="E9" i="40"/>
  <c r="D9" i="40"/>
  <c r="C9" i="40"/>
  <c r="Q9" i="6"/>
  <c r="P19" i="6"/>
  <c r="O19" i="6"/>
  <c r="N19" i="6"/>
  <c r="M19" i="6"/>
  <c r="L19" i="6"/>
  <c r="K19" i="6"/>
  <c r="J19" i="6"/>
  <c r="I19" i="6"/>
  <c r="H19" i="6"/>
  <c r="G19" i="6"/>
  <c r="F19" i="6"/>
  <c r="E19" i="6"/>
  <c r="D19" i="6"/>
  <c r="C19" i="6"/>
  <c r="P18" i="6"/>
  <c r="O18" i="6"/>
  <c r="N18" i="6"/>
  <c r="M18" i="6"/>
  <c r="L18" i="6"/>
  <c r="K18" i="6"/>
  <c r="J18" i="6"/>
  <c r="I18" i="6"/>
  <c r="H18" i="6"/>
  <c r="G18" i="6"/>
  <c r="F18" i="6"/>
  <c r="E18" i="6"/>
  <c r="D18" i="6"/>
  <c r="C18" i="6"/>
  <c r="P17" i="6"/>
  <c r="O17" i="6"/>
  <c r="N17" i="6"/>
  <c r="M17" i="6"/>
  <c r="L17" i="6"/>
  <c r="K17" i="6"/>
  <c r="J17" i="6"/>
  <c r="I17" i="6"/>
  <c r="H17" i="6"/>
  <c r="G17" i="6"/>
  <c r="F17" i="6"/>
  <c r="E17" i="6"/>
  <c r="D17" i="6"/>
  <c r="C17" i="6"/>
  <c r="P16" i="6"/>
  <c r="O16" i="6"/>
  <c r="N16" i="6"/>
  <c r="M16" i="6"/>
  <c r="L16" i="6"/>
  <c r="K16" i="6"/>
  <c r="J16" i="6"/>
  <c r="I16" i="6"/>
  <c r="H16" i="6"/>
  <c r="G16" i="6"/>
  <c r="F16" i="6"/>
  <c r="E16" i="6"/>
  <c r="D16" i="6"/>
  <c r="C16" i="6"/>
  <c r="P15" i="6"/>
  <c r="O15" i="6"/>
  <c r="N15" i="6"/>
  <c r="M15" i="6"/>
  <c r="L15" i="6"/>
  <c r="K15" i="6"/>
  <c r="J15" i="6"/>
  <c r="I15" i="6"/>
  <c r="H15" i="6"/>
  <c r="G15" i="6"/>
  <c r="F15" i="6"/>
  <c r="E15" i="6"/>
  <c r="D15" i="6"/>
  <c r="C15" i="6"/>
  <c r="P14" i="6"/>
  <c r="O14" i="6"/>
  <c r="O9" i="6" s="1"/>
  <c r="N14" i="6"/>
  <c r="M14" i="6"/>
  <c r="L14" i="6"/>
  <c r="K14" i="6"/>
  <c r="J14" i="6"/>
  <c r="I14" i="6"/>
  <c r="H14" i="6"/>
  <c r="G14" i="6"/>
  <c r="G9" i="6" s="1"/>
  <c r="F14" i="6"/>
  <c r="E14" i="6"/>
  <c r="D14" i="6"/>
  <c r="C14" i="6"/>
  <c r="C9" i="6" s="1"/>
  <c r="P13" i="6"/>
  <c r="O13" i="6"/>
  <c r="N13" i="6"/>
  <c r="M13" i="6"/>
  <c r="L13" i="6"/>
  <c r="K13" i="6"/>
  <c r="J13" i="6"/>
  <c r="I13" i="6"/>
  <c r="H13" i="6"/>
  <c r="G13" i="6"/>
  <c r="F13" i="6"/>
  <c r="E13" i="6"/>
  <c r="D13" i="6"/>
  <c r="C13" i="6"/>
  <c r="P12" i="6"/>
  <c r="O12" i="6"/>
  <c r="N12" i="6"/>
  <c r="M12" i="6"/>
  <c r="L12" i="6"/>
  <c r="K12" i="6"/>
  <c r="J12" i="6"/>
  <c r="J9" i="6" s="1"/>
  <c r="I12" i="6"/>
  <c r="H12" i="6"/>
  <c r="H9" i="6" s="1"/>
  <c r="G12" i="6"/>
  <c r="F12" i="6"/>
  <c r="E12" i="6"/>
  <c r="D12" i="6"/>
  <c r="C12" i="6"/>
  <c r="P11" i="6"/>
  <c r="P9" i="6" s="1"/>
  <c r="O11" i="6"/>
  <c r="N11" i="6"/>
  <c r="N9" i="6" s="1"/>
  <c r="M11" i="6"/>
  <c r="M9" i="6" s="1"/>
  <c r="L11" i="6"/>
  <c r="L9" i="6" s="1"/>
  <c r="K11" i="6"/>
  <c r="K9" i="6" s="1"/>
  <c r="J11" i="6"/>
  <c r="I11" i="6"/>
  <c r="I9" i="6" s="1"/>
  <c r="H11" i="6"/>
  <c r="G11" i="6"/>
  <c r="F11" i="6"/>
  <c r="F9" i="6" s="1"/>
  <c r="E11" i="6"/>
  <c r="E9" i="6" s="1"/>
  <c r="D11" i="6"/>
  <c r="D9" i="6" s="1"/>
  <c r="C11" i="6"/>
  <c r="N19" i="19"/>
  <c r="M19" i="19"/>
  <c r="L19" i="19"/>
  <c r="K19" i="19"/>
  <c r="J19" i="19"/>
  <c r="I19" i="19"/>
  <c r="H19" i="19"/>
  <c r="G19" i="19"/>
  <c r="F19" i="19"/>
  <c r="E19" i="19"/>
  <c r="D19" i="19"/>
  <c r="C19" i="19"/>
  <c r="N18" i="19"/>
  <c r="M18" i="19"/>
  <c r="L18" i="19"/>
  <c r="K18" i="19"/>
  <c r="J18" i="19"/>
  <c r="I18" i="19"/>
  <c r="H18" i="19"/>
  <c r="G18" i="19"/>
  <c r="F18" i="19"/>
  <c r="E18" i="19"/>
  <c r="D18" i="19"/>
  <c r="C18" i="19"/>
  <c r="N17" i="19"/>
  <c r="M17" i="19"/>
  <c r="L17" i="19"/>
  <c r="K17" i="19"/>
  <c r="J17" i="19"/>
  <c r="I17" i="19"/>
  <c r="H17" i="19"/>
  <c r="G17" i="19"/>
  <c r="F17" i="19"/>
  <c r="E17" i="19"/>
  <c r="D17" i="19"/>
  <c r="C17" i="19"/>
  <c r="N16" i="19"/>
  <c r="M16" i="19"/>
  <c r="L16" i="19"/>
  <c r="K16" i="19"/>
  <c r="J16" i="19"/>
  <c r="I16" i="19"/>
  <c r="H16" i="19"/>
  <c r="G16" i="19"/>
  <c r="F16" i="19"/>
  <c r="E16" i="19"/>
  <c r="D16" i="19"/>
  <c r="C16" i="19"/>
  <c r="N15" i="19"/>
  <c r="M15" i="19"/>
  <c r="L15" i="19"/>
  <c r="K15" i="19"/>
  <c r="J15" i="19"/>
  <c r="I15" i="19"/>
  <c r="H15" i="19"/>
  <c r="G15" i="19"/>
  <c r="F15" i="19"/>
  <c r="E15" i="19"/>
  <c r="D15" i="19"/>
  <c r="C15" i="19"/>
  <c r="N14" i="19"/>
  <c r="M14" i="19"/>
  <c r="L14" i="19"/>
  <c r="K14" i="19"/>
  <c r="J14" i="19"/>
  <c r="I14" i="19"/>
  <c r="H14" i="19"/>
  <c r="G14" i="19"/>
  <c r="F14" i="19"/>
  <c r="E14" i="19"/>
  <c r="D14" i="19"/>
  <c r="C14" i="19"/>
  <c r="N13" i="19"/>
  <c r="M13" i="19"/>
  <c r="L13" i="19"/>
  <c r="K13" i="19"/>
  <c r="J13" i="19"/>
  <c r="I13" i="19"/>
  <c r="H13" i="19"/>
  <c r="G13" i="19"/>
  <c r="F13" i="19"/>
  <c r="E13" i="19"/>
  <c r="D13" i="19"/>
  <c r="C13" i="19"/>
  <c r="N12" i="19"/>
  <c r="M12" i="19"/>
  <c r="L12" i="19"/>
  <c r="K12" i="19"/>
  <c r="J12" i="19"/>
  <c r="I12" i="19"/>
  <c r="H12" i="19"/>
  <c r="G12" i="19"/>
  <c r="F12" i="19"/>
  <c r="E12" i="19"/>
  <c r="D12" i="19"/>
  <c r="C12" i="19"/>
  <c r="N11" i="19"/>
  <c r="M11" i="19"/>
  <c r="L11" i="19"/>
  <c r="K11" i="19"/>
  <c r="J11" i="19"/>
  <c r="I11" i="19"/>
  <c r="H11" i="19"/>
  <c r="G11" i="19"/>
  <c r="F11" i="19"/>
  <c r="E11" i="19"/>
  <c r="D11" i="19"/>
  <c r="C11" i="19"/>
  <c r="N9" i="19"/>
  <c r="M9" i="19"/>
  <c r="L9" i="19"/>
  <c r="K9" i="19"/>
  <c r="J9" i="19"/>
  <c r="I9" i="19"/>
  <c r="H9" i="19"/>
  <c r="G9" i="19"/>
  <c r="F9" i="19"/>
  <c r="E9" i="19"/>
  <c r="D9" i="19"/>
  <c r="C9" i="19"/>
  <c r="I9" i="5"/>
  <c r="R19" i="5"/>
  <c r="Q19" i="5"/>
  <c r="P19" i="5"/>
  <c r="O19" i="5"/>
  <c r="N19" i="5"/>
  <c r="M19" i="5"/>
  <c r="L19" i="5"/>
  <c r="K19" i="5"/>
  <c r="H19" i="5"/>
  <c r="G19" i="5"/>
  <c r="F19" i="5"/>
  <c r="E19" i="5"/>
  <c r="D19" i="5"/>
  <c r="C19" i="5"/>
  <c r="R18" i="5"/>
  <c r="Q18" i="5"/>
  <c r="P18" i="5"/>
  <c r="O18" i="5"/>
  <c r="N18" i="5"/>
  <c r="M18" i="5"/>
  <c r="L18" i="5"/>
  <c r="K18" i="5"/>
  <c r="H18" i="5"/>
  <c r="G18" i="5"/>
  <c r="F18" i="5"/>
  <c r="E18" i="5"/>
  <c r="D18" i="5"/>
  <c r="C18" i="5"/>
  <c r="R17" i="5"/>
  <c r="Q17" i="5"/>
  <c r="P17" i="5"/>
  <c r="O17" i="5"/>
  <c r="N17" i="5"/>
  <c r="M17" i="5"/>
  <c r="L17" i="5"/>
  <c r="K17" i="5"/>
  <c r="H17" i="5"/>
  <c r="G17" i="5"/>
  <c r="F17" i="5"/>
  <c r="E17" i="5"/>
  <c r="D17" i="5"/>
  <c r="C17" i="5"/>
  <c r="R16" i="5"/>
  <c r="Q16" i="5"/>
  <c r="P16" i="5"/>
  <c r="O16" i="5"/>
  <c r="N16" i="5"/>
  <c r="M16" i="5"/>
  <c r="L16" i="5"/>
  <c r="K16" i="5"/>
  <c r="H16" i="5"/>
  <c r="G16" i="5"/>
  <c r="F16" i="5"/>
  <c r="E16" i="5"/>
  <c r="D16" i="5"/>
  <c r="C16" i="5"/>
  <c r="R15" i="5"/>
  <c r="Q15" i="5"/>
  <c r="P15" i="5"/>
  <c r="O15" i="5"/>
  <c r="N15" i="5"/>
  <c r="M15" i="5"/>
  <c r="L15" i="5"/>
  <c r="K15" i="5"/>
  <c r="H15" i="5"/>
  <c r="G15" i="5"/>
  <c r="F15" i="5"/>
  <c r="E15" i="5"/>
  <c r="D15" i="5"/>
  <c r="C15" i="5"/>
  <c r="R14" i="5"/>
  <c r="Q14" i="5"/>
  <c r="Q9" i="5" s="1"/>
  <c r="P14" i="5"/>
  <c r="O14" i="5"/>
  <c r="N14" i="5"/>
  <c r="M14" i="5"/>
  <c r="L14" i="5"/>
  <c r="K14" i="5"/>
  <c r="H14" i="5"/>
  <c r="G14" i="5"/>
  <c r="F14" i="5"/>
  <c r="E14" i="5"/>
  <c r="D14" i="5"/>
  <c r="C14" i="5"/>
  <c r="C9" i="5" s="1"/>
  <c r="R13" i="5"/>
  <c r="R9" i="5" s="1"/>
  <c r="Q13" i="5"/>
  <c r="P13" i="5"/>
  <c r="O13" i="5"/>
  <c r="N13" i="5"/>
  <c r="M13" i="5"/>
  <c r="M9" i="5" s="1"/>
  <c r="L13" i="5"/>
  <c r="L9" i="5" s="1"/>
  <c r="K13" i="5"/>
  <c r="H13" i="5"/>
  <c r="G13" i="5"/>
  <c r="F13" i="5"/>
  <c r="E13" i="5"/>
  <c r="D13" i="5"/>
  <c r="D9" i="5" s="1"/>
  <c r="C13" i="5"/>
  <c r="R12" i="5"/>
  <c r="Q12" i="5"/>
  <c r="P12" i="5"/>
  <c r="O12" i="5"/>
  <c r="N12" i="5"/>
  <c r="M12" i="5"/>
  <c r="L12" i="5"/>
  <c r="K12" i="5"/>
  <c r="H12" i="5"/>
  <c r="G12" i="5"/>
  <c r="F12" i="5"/>
  <c r="F9" i="5" s="1"/>
  <c r="E12" i="5"/>
  <c r="D12" i="5"/>
  <c r="C12" i="5"/>
  <c r="R11" i="5"/>
  <c r="Q11" i="5"/>
  <c r="P11" i="5"/>
  <c r="P9" i="5" s="1"/>
  <c r="O11" i="5"/>
  <c r="O9" i="5" s="1"/>
  <c r="N11" i="5"/>
  <c r="M11" i="5"/>
  <c r="L11" i="5"/>
  <c r="K11" i="5"/>
  <c r="K9" i="5" s="1"/>
  <c r="H11" i="5"/>
  <c r="H9" i="5" s="1"/>
  <c r="G11" i="5"/>
  <c r="G9" i="5" s="1"/>
  <c r="F11" i="5"/>
  <c r="E11" i="5"/>
  <c r="E9" i="5" s="1"/>
  <c r="D11" i="5"/>
  <c r="C11" i="5"/>
</calcChain>
</file>

<file path=xl/sharedStrings.xml><?xml version="1.0" encoding="utf-8"?>
<sst xmlns="http://schemas.openxmlformats.org/spreadsheetml/2006/main" count="1291" uniqueCount="529">
  <si>
    <t>決算額</t>
  </si>
  <si>
    <t>県税</t>
  </si>
  <si>
    <t>議会費</t>
  </si>
  <si>
    <t>総務費</t>
  </si>
  <si>
    <t>地方譲与税</t>
  </si>
  <si>
    <t>民生費</t>
  </si>
  <si>
    <t>地方特例交付金</t>
  </si>
  <si>
    <t>衛生費</t>
  </si>
  <si>
    <t>地方交付税</t>
  </si>
  <si>
    <t>労働費</t>
  </si>
  <si>
    <t>分担金及び負担金</t>
  </si>
  <si>
    <t>商工費</t>
  </si>
  <si>
    <t>使用料及び手数料</t>
  </si>
  <si>
    <t>土木費</t>
  </si>
  <si>
    <t>国庫支出金</t>
  </si>
  <si>
    <t>財産収入</t>
  </si>
  <si>
    <t>教育費</t>
  </si>
  <si>
    <t>寄附金</t>
  </si>
  <si>
    <t>繰入金</t>
  </si>
  <si>
    <t>公債費</t>
  </si>
  <si>
    <t>繰越金</t>
  </si>
  <si>
    <t>諸収入</t>
  </si>
  <si>
    <t>県債</t>
  </si>
  <si>
    <t>港湾整備事業</t>
  </si>
  <si>
    <t>県営住宅事業</t>
  </si>
  <si>
    <t>庁用自動車管理</t>
  </si>
  <si>
    <t>自治振興助成事業</t>
  </si>
  <si>
    <t>予算額</t>
  </si>
  <si>
    <t>工業用水道事業</t>
  </si>
  <si>
    <t>地域整備事業</t>
  </si>
  <si>
    <t>水道用水供給事業</t>
  </si>
  <si>
    <t>水源開発事業</t>
  </si>
  <si>
    <t>企業資産運用事業</t>
  </si>
  <si>
    <t>一般会計</t>
  </si>
  <si>
    <t>地方消費税</t>
  </si>
  <si>
    <t>利子割</t>
  </si>
  <si>
    <t>総額</t>
  </si>
  <si>
    <t>地方税</t>
  </si>
  <si>
    <t>県支出金</t>
  </si>
  <si>
    <t>使用料</t>
  </si>
  <si>
    <t>手数料</t>
  </si>
  <si>
    <t>地方債</t>
  </si>
  <si>
    <t>阪神南地域</t>
  </si>
  <si>
    <t>阪神北地域</t>
  </si>
  <si>
    <t>東播磨地域</t>
  </si>
  <si>
    <t>北播磨地域</t>
  </si>
  <si>
    <t>中播磨地域</t>
  </si>
  <si>
    <t>西播磨地域</t>
  </si>
  <si>
    <t>但馬地域　</t>
  </si>
  <si>
    <t>丹波地域　</t>
  </si>
  <si>
    <t>淡路地域　</t>
  </si>
  <si>
    <t>消防費</t>
  </si>
  <si>
    <t>諸支出金</t>
  </si>
  <si>
    <t>県税総額</t>
  </si>
  <si>
    <t>普通税</t>
  </si>
  <si>
    <t>旧法による税</t>
  </si>
  <si>
    <t>地方譲与税計</t>
  </si>
  <si>
    <t>不動産取得税</t>
  </si>
  <si>
    <t>県たばこ税</t>
  </si>
  <si>
    <t>ゴルフ場利用税</t>
  </si>
  <si>
    <t>神戸</t>
  </si>
  <si>
    <t>西宮</t>
  </si>
  <si>
    <t>伊丹</t>
  </si>
  <si>
    <t>加古川</t>
  </si>
  <si>
    <t>姫路</t>
  </si>
  <si>
    <t>洲本</t>
  </si>
  <si>
    <t>徴収決定済額</t>
  </si>
  <si>
    <t>収納済額</t>
  </si>
  <si>
    <t>元金償還額</t>
  </si>
  <si>
    <t>特別会計</t>
  </si>
  <si>
    <t>公営企業会計</t>
  </si>
  <si>
    <t>開催場所</t>
  </si>
  <si>
    <t>その他所得者</t>
  </si>
  <si>
    <t>計</t>
  </si>
  <si>
    <t>調定済額</t>
  </si>
  <si>
    <t>収入済額</t>
  </si>
  <si>
    <t>尼崎市　</t>
  </si>
  <si>
    <t>明石市　</t>
  </si>
  <si>
    <t>西宮市　</t>
  </si>
  <si>
    <t>洲本市　</t>
  </si>
  <si>
    <t>芦屋市　</t>
  </si>
  <si>
    <t>伊丹市　</t>
  </si>
  <si>
    <t>相生市　</t>
  </si>
  <si>
    <t>豊岡市　</t>
  </si>
  <si>
    <t>加古川市</t>
  </si>
  <si>
    <t>赤穂市　</t>
  </si>
  <si>
    <t>西脇市　</t>
  </si>
  <si>
    <t>宝塚市　</t>
  </si>
  <si>
    <t>三木市　</t>
  </si>
  <si>
    <t>高砂市　</t>
  </si>
  <si>
    <t>川西市　</t>
  </si>
  <si>
    <t>小野市　</t>
  </si>
  <si>
    <t>三田市　</t>
  </si>
  <si>
    <t>加西市　</t>
  </si>
  <si>
    <t>稲美町　</t>
  </si>
  <si>
    <t>播磨町　</t>
  </si>
  <si>
    <t>市川町　</t>
  </si>
  <si>
    <t>福崎町　</t>
  </si>
  <si>
    <t>太子町　</t>
  </si>
  <si>
    <t>上郡町　</t>
  </si>
  <si>
    <t>佐用町　</t>
  </si>
  <si>
    <t>現年課税分</t>
  </si>
  <si>
    <t>滞納繰越分</t>
  </si>
  <si>
    <t>県民税</t>
  </si>
  <si>
    <t>個人</t>
  </si>
  <si>
    <t>法人</t>
  </si>
  <si>
    <t>事業税</t>
  </si>
  <si>
    <t>不動産取得税　</t>
  </si>
  <si>
    <t>航空機燃料譲与税</t>
  </si>
  <si>
    <t>龍野</t>
    <rPh sb="0" eb="2">
      <t>タツノ</t>
    </rPh>
    <phoneticPr fontId="2"/>
  </si>
  <si>
    <t>神戸市</t>
  </si>
  <si>
    <t>姫路市</t>
  </si>
  <si>
    <t>尼崎市</t>
  </si>
  <si>
    <t>明石市</t>
  </si>
  <si>
    <t>西宮市</t>
  </si>
  <si>
    <t>洲本市</t>
  </si>
  <si>
    <t>芦屋市</t>
  </si>
  <si>
    <t>伊丹市</t>
  </si>
  <si>
    <t>相生市</t>
  </si>
  <si>
    <t>豊岡市</t>
  </si>
  <si>
    <t>たつの市</t>
  </si>
  <si>
    <t>赤穂市</t>
  </si>
  <si>
    <t>西脇市</t>
  </si>
  <si>
    <t>宝塚市</t>
  </si>
  <si>
    <t>三木市</t>
  </si>
  <si>
    <t>高砂市</t>
  </si>
  <si>
    <t>川西市</t>
  </si>
  <si>
    <t>小野市</t>
  </si>
  <si>
    <t>三田市</t>
  </si>
  <si>
    <t>加西市</t>
  </si>
  <si>
    <t>養父市</t>
  </si>
  <si>
    <t>丹波市</t>
  </si>
  <si>
    <t>南あわじ市</t>
  </si>
  <si>
    <t>朝来市</t>
  </si>
  <si>
    <t>淡路市</t>
  </si>
  <si>
    <t>宍粟市</t>
  </si>
  <si>
    <t>加東市</t>
  </si>
  <si>
    <t>猪名川町</t>
  </si>
  <si>
    <t>多可町</t>
  </si>
  <si>
    <t>稲美町</t>
  </si>
  <si>
    <t>播磨町</t>
  </si>
  <si>
    <t>神河町</t>
  </si>
  <si>
    <t>市川町</t>
  </si>
  <si>
    <t>福崎町</t>
  </si>
  <si>
    <t>太子町</t>
  </si>
  <si>
    <t>上郡町</t>
  </si>
  <si>
    <t>佐用町</t>
  </si>
  <si>
    <t>香美町</t>
  </si>
  <si>
    <t>新温泉町</t>
  </si>
  <si>
    <t>阪神南地域</t>
    <rPh sb="0" eb="2">
      <t>ハンシン</t>
    </rPh>
    <rPh sb="2" eb="3">
      <t>ミナミ</t>
    </rPh>
    <rPh sb="3" eb="5">
      <t>チイキ</t>
    </rPh>
    <phoneticPr fontId="3"/>
  </si>
  <si>
    <t>阪神北地域</t>
    <rPh sb="0" eb="2">
      <t>ハンシン</t>
    </rPh>
    <rPh sb="2" eb="3">
      <t>キタ</t>
    </rPh>
    <rPh sb="3" eb="5">
      <t>チイキ</t>
    </rPh>
    <phoneticPr fontId="3"/>
  </si>
  <si>
    <t>東播磨地域</t>
    <rPh sb="0" eb="1">
      <t>ヒガシ</t>
    </rPh>
    <rPh sb="1" eb="3">
      <t>ハリマ</t>
    </rPh>
    <rPh sb="3" eb="5">
      <t>チイキ</t>
    </rPh>
    <phoneticPr fontId="3"/>
  </si>
  <si>
    <t>北播磨地域</t>
    <rPh sb="0" eb="1">
      <t>キタ</t>
    </rPh>
    <rPh sb="1" eb="3">
      <t>ハリマ</t>
    </rPh>
    <rPh sb="3" eb="5">
      <t>チイキ</t>
    </rPh>
    <phoneticPr fontId="3"/>
  </si>
  <si>
    <t>中播磨地域</t>
    <rPh sb="0" eb="1">
      <t>ナカ</t>
    </rPh>
    <rPh sb="1" eb="3">
      <t>ハリマ</t>
    </rPh>
    <rPh sb="3" eb="5">
      <t>チイキ</t>
    </rPh>
    <phoneticPr fontId="3"/>
  </si>
  <si>
    <t>西播磨地域</t>
    <rPh sb="0" eb="1">
      <t>ニシ</t>
    </rPh>
    <rPh sb="1" eb="3">
      <t>ハリマ</t>
    </rPh>
    <rPh sb="3" eb="5">
      <t>チイキ</t>
    </rPh>
    <phoneticPr fontId="3"/>
  </si>
  <si>
    <t>収益的収入及び支出</t>
    <rPh sb="3" eb="5">
      <t>シュウニュウ</t>
    </rPh>
    <rPh sb="5" eb="6">
      <t>オヨ</t>
    </rPh>
    <rPh sb="7" eb="9">
      <t>シシュツ</t>
    </rPh>
    <phoneticPr fontId="2"/>
  </si>
  <si>
    <t>資本的収入及び支出</t>
    <rPh sb="0" eb="3">
      <t>シホンテキ</t>
    </rPh>
    <rPh sb="3" eb="5">
      <t>シュウニュウ</t>
    </rPh>
    <rPh sb="5" eb="6">
      <t>オヨ</t>
    </rPh>
    <rPh sb="7" eb="9">
      <t>シシュツ</t>
    </rPh>
    <phoneticPr fontId="2"/>
  </si>
  <si>
    <t>（単位：千円）</t>
    <rPh sb="1" eb="3">
      <t>タンイ</t>
    </rPh>
    <rPh sb="4" eb="6">
      <t>センエン</t>
    </rPh>
    <phoneticPr fontId="2"/>
  </si>
  <si>
    <t>（合計）</t>
  </si>
  <si>
    <t>資料：県市町振興課</t>
    <rPh sb="0" eb="2">
      <t>シリョウ</t>
    </rPh>
    <rPh sb="3" eb="4">
      <t>ケン</t>
    </rPh>
    <rPh sb="4" eb="6">
      <t>シチョウ</t>
    </rPh>
    <rPh sb="6" eb="8">
      <t>シンコウ</t>
    </rPh>
    <rPh sb="8" eb="9">
      <t>カ</t>
    </rPh>
    <phoneticPr fontId="2"/>
  </si>
  <si>
    <t>災害復旧費</t>
    <rPh sb="0" eb="2">
      <t>サイガイ</t>
    </rPh>
    <rPh sb="2" eb="5">
      <t>フッキュウヒ</t>
    </rPh>
    <phoneticPr fontId="2"/>
  </si>
  <si>
    <t>農林水産業費</t>
    <rPh sb="0" eb="2">
      <t>ノウリン</t>
    </rPh>
    <rPh sb="2" eb="4">
      <t>スイサン</t>
    </rPh>
    <rPh sb="4" eb="5">
      <t>ギョウ</t>
    </rPh>
    <rPh sb="5" eb="6">
      <t>ヒ</t>
    </rPh>
    <phoneticPr fontId="2"/>
  </si>
  <si>
    <t>区    分</t>
    <rPh sb="0" eb="1">
      <t>ク</t>
    </rPh>
    <rPh sb="5" eb="6">
      <t>ブン</t>
    </rPh>
    <phoneticPr fontId="2"/>
  </si>
  <si>
    <t>県民税（計）</t>
  </si>
  <si>
    <t>事業税（計）</t>
  </si>
  <si>
    <t>狩  猟  税</t>
    <rPh sb="0" eb="1">
      <t>カリ</t>
    </rPh>
    <rPh sb="3" eb="4">
      <t>リョウ</t>
    </rPh>
    <rPh sb="6" eb="7">
      <t>ゼイ</t>
    </rPh>
    <phoneticPr fontId="2"/>
  </si>
  <si>
    <t>消費税及び地方消費税</t>
    <rPh sb="3" eb="4">
      <t>オヨ</t>
    </rPh>
    <rPh sb="5" eb="7">
      <t>チホウ</t>
    </rPh>
    <rPh sb="7" eb="10">
      <t>ショウヒゼイ</t>
    </rPh>
    <phoneticPr fontId="2"/>
  </si>
  <si>
    <t>区  分</t>
    <rPh sb="0" eb="1">
      <t>ク</t>
    </rPh>
    <rPh sb="3" eb="4">
      <t>ブン</t>
    </rPh>
    <phoneticPr fontId="2"/>
  </si>
  <si>
    <t>資料：県市町振興課</t>
    <rPh sb="0" eb="2">
      <t>シリョウ</t>
    </rPh>
    <phoneticPr fontId="2"/>
  </si>
  <si>
    <t>普通会計（再掲）</t>
  </si>
  <si>
    <t>（単位：人）</t>
    <rPh sb="1" eb="3">
      <t>タンイ</t>
    </rPh>
    <rPh sb="4" eb="5">
      <t>ヒト</t>
    </rPh>
    <phoneticPr fontId="2"/>
  </si>
  <si>
    <t>税  額</t>
    <rPh sb="0" eb="1">
      <t>ゼイ</t>
    </rPh>
    <phoneticPr fontId="2"/>
  </si>
  <si>
    <t>県 税 合 計</t>
    <rPh sb="4" eb="5">
      <t>ゴウ</t>
    </rPh>
    <rPh sb="6" eb="7">
      <t>ケイ</t>
    </rPh>
    <phoneticPr fontId="2"/>
  </si>
  <si>
    <t>交通安全対策特別交付金</t>
    <rPh sb="4" eb="6">
      <t>タイサク</t>
    </rPh>
    <rPh sb="6" eb="8">
      <t>トクベツ</t>
    </rPh>
    <rPh sb="8" eb="11">
      <t>コウフキン</t>
    </rPh>
    <phoneticPr fontId="8"/>
  </si>
  <si>
    <t>特別地方消費税交付金</t>
    <rPh sb="4" eb="7">
      <t>ショウヒゼイ</t>
    </rPh>
    <rPh sb="7" eb="10">
      <t>コウフキン</t>
    </rPh>
    <phoneticPr fontId="2"/>
  </si>
  <si>
    <t>配当割交付金</t>
    <rPh sb="0" eb="2">
      <t>ハイトウ</t>
    </rPh>
    <rPh sb="2" eb="3">
      <t>ワリ</t>
    </rPh>
    <phoneticPr fontId="2"/>
  </si>
  <si>
    <t>税  額(b)</t>
    <rPh sb="0" eb="1">
      <t>ゼイ</t>
    </rPh>
    <phoneticPr fontId="2"/>
  </si>
  <si>
    <t>税  額(a)</t>
    <rPh sb="0" eb="1">
      <t>ゼイ</t>
    </rPh>
    <phoneticPr fontId="2"/>
  </si>
  <si>
    <t>（単位：千円、件、%）</t>
    <rPh sb="1" eb="3">
      <t>タンイ</t>
    </rPh>
    <rPh sb="4" eb="6">
      <t>センエン</t>
    </rPh>
    <rPh sb="7" eb="8">
      <t>ケン</t>
    </rPh>
    <phoneticPr fontId="2"/>
  </si>
  <si>
    <t>（単位：円、%）</t>
    <rPh sb="1" eb="3">
      <t>タンイ</t>
    </rPh>
    <rPh sb="4" eb="5">
      <t>エン</t>
    </rPh>
    <phoneticPr fontId="2"/>
  </si>
  <si>
    <t>地方消費税
交付金</t>
    <rPh sb="6" eb="9">
      <t>コウフキン</t>
    </rPh>
    <phoneticPr fontId="2"/>
  </si>
  <si>
    <t>株式等譲渡
所得割交付金</t>
    <rPh sb="0" eb="2">
      <t>カブシキ</t>
    </rPh>
    <rPh sb="2" eb="3">
      <t>トウ</t>
    </rPh>
    <rPh sb="3" eb="5">
      <t>ジョウト</t>
    </rPh>
    <phoneticPr fontId="2"/>
  </si>
  <si>
    <t>ゴルフ場利用税
交付金</t>
    <rPh sb="4" eb="6">
      <t>リヨウ</t>
    </rPh>
    <rPh sb="6" eb="7">
      <t>ゼイ</t>
    </rPh>
    <rPh sb="8" eb="11">
      <t>コウフキン</t>
    </rPh>
    <phoneticPr fontId="2"/>
  </si>
  <si>
    <t>繰上充用金</t>
    <rPh sb="0" eb="1">
      <t>クリア</t>
    </rPh>
    <rPh sb="1" eb="2">
      <t>ウエ</t>
    </rPh>
    <rPh sb="2" eb="4">
      <t>ジュウヨウ</t>
    </rPh>
    <rPh sb="4" eb="5">
      <t>キン</t>
    </rPh>
    <phoneticPr fontId="2"/>
  </si>
  <si>
    <t>国有提供施設等所在市町村助成交付金</t>
    <rPh sb="4" eb="6">
      <t>シセツ</t>
    </rPh>
    <rPh sb="6" eb="7">
      <t>トウ</t>
    </rPh>
    <rPh sb="7" eb="9">
      <t>ショザイ</t>
    </rPh>
    <rPh sb="9" eb="12">
      <t>シチョウソン</t>
    </rPh>
    <rPh sb="12" eb="14">
      <t>ジョセイ</t>
    </rPh>
    <rPh sb="14" eb="17">
      <t>コウフキン</t>
    </rPh>
    <phoneticPr fontId="8"/>
  </si>
  <si>
    <t>22　財　政</t>
    <rPh sb="3" eb="4">
      <t>ザイ</t>
    </rPh>
    <rPh sb="5" eb="6">
      <t>セイ</t>
    </rPh>
    <phoneticPr fontId="3"/>
  </si>
  <si>
    <t>22.1  兵庫県歳入歳出決算額</t>
    <rPh sb="6" eb="9">
      <t>ヒョウゴケン</t>
    </rPh>
    <rPh sb="9" eb="11">
      <t>サイニュウ</t>
    </rPh>
    <rPh sb="11" eb="13">
      <t>サイシュツ</t>
    </rPh>
    <rPh sb="13" eb="15">
      <t>ケッサン</t>
    </rPh>
    <rPh sb="15" eb="16">
      <t>ガク</t>
    </rPh>
    <phoneticPr fontId="2"/>
  </si>
  <si>
    <t>22.2  兵庫県公営企業会計決算額</t>
    <rPh sb="6" eb="9">
      <t>ヒョウゴケン</t>
    </rPh>
    <rPh sb="9" eb="11">
      <t>コウエイ</t>
    </rPh>
    <rPh sb="11" eb="13">
      <t>キギョウ</t>
    </rPh>
    <rPh sb="13" eb="15">
      <t>カイケイ</t>
    </rPh>
    <rPh sb="15" eb="17">
      <t>ケッサン</t>
    </rPh>
    <rPh sb="17" eb="18">
      <t>ガク</t>
    </rPh>
    <phoneticPr fontId="2"/>
  </si>
  <si>
    <t>22.3  市町別普通会計決算状況</t>
  </si>
  <si>
    <t>22.3  市町別普通会計決算状況</t>
    <rPh sb="6" eb="8">
      <t>シチョウ</t>
    </rPh>
    <rPh sb="8" eb="9">
      <t>ベツ</t>
    </rPh>
    <rPh sb="9" eb="11">
      <t>フツウ</t>
    </rPh>
    <rPh sb="11" eb="13">
      <t>カイケイ</t>
    </rPh>
    <rPh sb="13" eb="15">
      <t>ケッサン</t>
    </rPh>
    <rPh sb="15" eb="17">
      <t>ジョウキョウ</t>
    </rPh>
    <phoneticPr fontId="2"/>
  </si>
  <si>
    <t>22.5  県税事務所別県税徴収状況</t>
    <rPh sb="6" eb="7">
      <t>ケン</t>
    </rPh>
    <rPh sb="7" eb="8">
      <t>ゼイ</t>
    </rPh>
    <rPh sb="8" eb="10">
      <t>ジム</t>
    </rPh>
    <rPh sb="10" eb="11">
      <t>ショ</t>
    </rPh>
    <rPh sb="11" eb="12">
      <t>ベツ</t>
    </rPh>
    <rPh sb="12" eb="14">
      <t>ケンゼイ</t>
    </rPh>
    <rPh sb="14" eb="16">
      <t>チョウシュウ</t>
    </rPh>
    <rPh sb="16" eb="18">
      <t>ジョウキョウ</t>
    </rPh>
    <phoneticPr fontId="2"/>
  </si>
  <si>
    <t>22.9  県債会計別現在高</t>
    <rPh sb="6" eb="8">
      <t>ケンサイ</t>
    </rPh>
    <rPh sb="8" eb="10">
      <t>カイケイ</t>
    </rPh>
    <rPh sb="10" eb="11">
      <t>ベツ</t>
    </rPh>
    <rPh sb="11" eb="14">
      <t>ゲンザイダカ</t>
    </rPh>
    <phoneticPr fontId="2"/>
  </si>
  <si>
    <t>22.1.1　一般会計</t>
  </si>
  <si>
    <t>22.1.2　特別会計</t>
  </si>
  <si>
    <t>22.5  県税事務所別県税徴収状況</t>
    <rPh sb="5" eb="6">
      <t>ケン</t>
    </rPh>
    <rPh sb="6" eb="7">
      <t>ゼイ</t>
    </rPh>
    <phoneticPr fontId="2"/>
  </si>
  <si>
    <t>22.5  県税事務所別県税徴収状況（続き）</t>
    <rPh sb="5" eb="6">
      <t>ケン</t>
    </rPh>
    <rPh sb="6" eb="7">
      <t>ゼイ</t>
    </rPh>
    <rPh sb="18" eb="19">
      <t>ツヅ</t>
    </rPh>
    <phoneticPr fontId="2"/>
  </si>
  <si>
    <t>日</t>
    <rPh sb="0" eb="1">
      <t>ヒ</t>
    </rPh>
    <phoneticPr fontId="2"/>
  </si>
  <si>
    <t>人</t>
    <rPh sb="0" eb="1">
      <t>ヒト</t>
    </rPh>
    <phoneticPr fontId="2"/>
  </si>
  <si>
    <t>千円</t>
    <rPh sb="0" eb="2">
      <t>センエン</t>
    </rPh>
    <phoneticPr fontId="2"/>
  </si>
  <si>
    <t>円</t>
    <rPh sb="0" eb="1">
      <t>エン</t>
    </rPh>
    <phoneticPr fontId="2"/>
  </si>
  <si>
    <t>22.7  税務署別国税徴収状況</t>
    <rPh sb="6" eb="9">
      <t>ゼイムショ</t>
    </rPh>
    <rPh sb="9" eb="10">
      <t>ベツ</t>
    </rPh>
    <rPh sb="10" eb="12">
      <t>コクゼイ</t>
    </rPh>
    <rPh sb="12" eb="14">
      <t>チョウシュウ</t>
    </rPh>
    <rPh sb="14" eb="16">
      <t>ジョウキョウ</t>
    </rPh>
    <phoneticPr fontId="2"/>
  </si>
  <si>
    <t>22.8  申告所得税・所得階級別人員</t>
    <rPh sb="6" eb="8">
      <t>シンコク</t>
    </rPh>
    <rPh sb="8" eb="11">
      <t>ショトクゼイ</t>
    </rPh>
    <rPh sb="12" eb="14">
      <t>ショトク</t>
    </rPh>
    <rPh sb="14" eb="16">
      <t>カイキュウ</t>
    </rPh>
    <rPh sb="16" eb="17">
      <t>ベツ</t>
    </rPh>
    <rPh sb="17" eb="19">
      <t>ジンイン</t>
    </rPh>
    <phoneticPr fontId="2"/>
  </si>
  <si>
    <t>22.7  税務署別国税徴収状況（続き）</t>
    <rPh sb="17" eb="18">
      <t>ツヅ</t>
    </rPh>
    <phoneticPr fontId="2"/>
  </si>
  <si>
    <t>22.4  県税・地方譲与税決算額</t>
    <rPh sb="6" eb="8">
      <t>ケンゼイ</t>
    </rPh>
    <rPh sb="9" eb="11">
      <t>チホウ</t>
    </rPh>
    <rPh sb="11" eb="13">
      <t>ジョウヨ</t>
    </rPh>
    <rPh sb="13" eb="14">
      <t>ゼイ</t>
    </rPh>
    <rPh sb="14" eb="16">
      <t>ケッサン</t>
    </rPh>
    <rPh sb="16" eb="17">
      <t>ガク</t>
    </rPh>
    <phoneticPr fontId="2"/>
  </si>
  <si>
    <t>22.11 競馬事業成績</t>
    <rPh sb="6" eb="8">
      <t>ケイバ</t>
    </rPh>
    <rPh sb="8" eb="10">
      <t>ジギョウ</t>
    </rPh>
    <rPh sb="10" eb="12">
      <t>セイセキ</t>
    </rPh>
    <phoneticPr fontId="2"/>
  </si>
  <si>
    <t>22.10 市町別地方債現在高</t>
    <rPh sb="6" eb="8">
      <t>シチョウ</t>
    </rPh>
    <rPh sb="8" eb="9">
      <t>ベツ</t>
    </rPh>
    <rPh sb="9" eb="12">
      <t>チホウサイ</t>
    </rPh>
    <rPh sb="12" eb="15">
      <t>ゲンザイダカ</t>
    </rPh>
    <phoneticPr fontId="2"/>
  </si>
  <si>
    <t>22.3.1　歳入（続き）</t>
    <rPh sb="10" eb="11">
      <t>ツヅ</t>
    </rPh>
    <phoneticPr fontId="2"/>
  </si>
  <si>
    <t>22.1.1  一般会計</t>
    <rPh sb="8" eb="10">
      <t>イッパン</t>
    </rPh>
    <rPh sb="10" eb="12">
      <t>カイケイ</t>
    </rPh>
    <phoneticPr fontId="2"/>
  </si>
  <si>
    <t>22.1.2  特別会計</t>
    <rPh sb="8" eb="10">
      <t>トクベツ</t>
    </rPh>
    <rPh sb="10" eb="12">
      <t>カイケイ</t>
    </rPh>
    <phoneticPr fontId="2"/>
  </si>
  <si>
    <t>22.3.1  歳入</t>
    <rPh sb="8" eb="10">
      <t>サイニュウ</t>
    </rPh>
    <phoneticPr fontId="2"/>
  </si>
  <si>
    <t>22.3.2  歳出</t>
    <rPh sb="8" eb="10">
      <t>サイシュツ</t>
    </rPh>
    <phoneticPr fontId="2"/>
  </si>
  <si>
    <t>　　  3  1人当たり平均購買額とは、本場発売金を入場人員で除したものである。</t>
    <rPh sb="7" eb="9">
      <t>ヒトリ</t>
    </rPh>
    <rPh sb="9" eb="10">
      <t>ア</t>
    </rPh>
    <phoneticPr fontId="2"/>
  </si>
  <si>
    <t>22.10  市町別地方債現在高（続き）</t>
    <rPh sb="17" eb="18">
      <t>ツヅ</t>
    </rPh>
    <phoneticPr fontId="2"/>
  </si>
  <si>
    <t>予算額に比べ決算額の増減</t>
    <rPh sb="0" eb="2">
      <t>ヨサン</t>
    </rPh>
    <rPh sb="2" eb="3">
      <t>ガク</t>
    </rPh>
    <rPh sb="4" eb="5">
      <t>クラ</t>
    </rPh>
    <rPh sb="6" eb="8">
      <t>ケッサン</t>
    </rPh>
    <rPh sb="8" eb="9">
      <t>ガク</t>
    </rPh>
    <rPh sb="10" eb="12">
      <t>ゾウゲン</t>
    </rPh>
    <phoneticPr fontId="2"/>
  </si>
  <si>
    <t>当初予算額</t>
    <rPh sb="0" eb="2">
      <t>トウショ</t>
    </rPh>
    <phoneticPr fontId="2"/>
  </si>
  <si>
    <t>（注）1  収入歩合とは、収入額を調定額で除したものである。</t>
    <rPh sb="21" eb="22">
      <t>ジョ</t>
    </rPh>
    <phoneticPr fontId="2"/>
  </si>
  <si>
    <t>22.6  市町税徴収状況</t>
    <rPh sb="11" eb="13">
      <t>ジョウキョウ</t>
    </rPh>
    <phoneticPr fontId="2"/>
  </si>
  <si>
    <t>22.6  市町税徴収状況</t>
    <rPh sb="6" eb="8">
      <t>シチョウ</t>
    </rPh>
    <rPh sb="8" eb="9">
      <t>ゼイ</t>
    </rPh>
    <rPh sb="9" eb="11">
      <t>チョウシュウ</t>
    </rPh>
    <rPh sb="11" eb="13">
      <t>ジョウキョウ</t>
    </rPh>
    <phoneticPr fontId="2"/>
  </si>
  <si>
    <t>県有環境林等</t>
    <rPh sb="0" eb="2">
      <t>ケンユウ</t>
    </rPh>
    <rPh sb="2" eb="4">
      <t>カンキョウ</t>
    </rPh>
    <rPh sb="4" eb="5">
      <t>リン</t>
    </rPh>
    <rPh sb="5" eb="6">
      <t>ナド</t>
    </rPh>
    <phoneticPr fontId="14"/>
  </si>
  <si>
    <t>公共事業用地先行
取得事業</t>
  </si>
  <si>
    <t>勤労者総合福祉施設
整備事業</t>
  </si>
  <si>
    <t>農林水産資金</t>
    <rPh sb="0" eb="2">
      <t>ノウリン</t>
    </rPh>
    <rPh sb="2" eb="4">
      <t>スイサン</t>
    </rPh>
    <rPh sb="4" eb="6">
      <t>シキン</t>
    </rPh>
    <phoneticPr fontId="14"/>
  </si>
  <si>
    <t>基金管理</t>
    <rPh sb="0" eb="2">
      <t>キキン</t>
    </rPh>
    <rPh sb="2" eb="4">
      <t>カンリ</t>
    </rPh>
    <phoneticPr fontId="14"/>
  </si>
  <si>
    <t>港湾整備</t>
  </si>
  <si>
    <t>公共用地</t>
  </si>
  <si>
    <t>県営住宅</t>
  </si>
  <si>
    <t>流域下水道</t>
  </si>
  <si>
    <t>県有環境林</t>
    <rPh sb="0" eb="2">
      <t>ケンユウ</t>
    </rPh>
    <rPh sb="2" eb="4">
      <t>カンキョウ</t>
    </rPh>
    <rPh sb="4" eb="5">
      <t>リン</t>
    </rPh>
    <phoneticPr fontId="14"/>
  </si>
  <si>
    <t>病院</t>
  </si>
  <si>
    <t>水道</t>
  </si>
  <si>
    <t>工業用水</t>
  </si>
  <si>
    <t>電気</t>
  </si>
  <si>
    <t>水源開発</t>
  </si>
  <si>
    <t>地域整備</t>
  </si>
  <si>
    <t>資料：県財政課</t>
    <rPh sb="0" eb="2">
      <t>シリョウ</t>
    </rPh>
    <phoneticPr fontId="14"/>
  </si>
  <si>
    <t>相  続  税</t>
    <rPh sb="6" eb="7">
      <t>ゼイ</t>
    </rPh>
    <phoneticPr fontId="2"/>
  </si>
  <si>
    <t>酒      税</t>
    <rPh sb="0" eb="1">
      <t>サケ</t>
    </rPh>
    <rPh sb="7" eb="8">
      <t>ゼイ</t>
    </rPh>
    <phoneticPr fontId="2"/>
  </si>
  <si>
    <t>資料：大阪国税局</t>
    <rPh sb="0" eb="2">
      <t>シリョウ</t>
    </rPh>
    <phoneticPr fontId="2"/>
  </si>
  <si>
    <t>5,000万円超</t>
    <rPh sb="7" eb="8">
      <t>チョウ</t>
    </rPh>
    <phoneticPr fontId="2"/>
  </si>
  <si>
    <t>1,000万円以下</t>
  </si>
  <si>
    <t>1,200万円以下</t>
  </si>
  <si>
    <t>1,500万円以下</t>
  </si>
  <si>
    <t>2,000万円以下</t>
  </si>
  <si>
    <t>3,000万円以下</t>
  </si>
  <si>
    <t>5,000万円以下</t>
  </si>
  <si>
    <t>小規模企業者等振興資金</t>
    <rPh sb="0" eb="3">
      <t>ショウキボ</t>
    </rPh>
    <rPh sb="3" eb="6">
      <t>キギョウシャ</t>
    </rPh>
    <rPh sb="6" eb="7">
      <t>トウ</t>
    </rPh>
    <rPh sb="7" eb="9">
      <t>シンコウ</t>
    </rPh>
    <rPh sb="9" eb="11">
      <t>シキン</t>
    </rPh>
    <phoneticPr fontId="2"/>
  </si>
  <si>
    <t>地方消費税清算</t>
    <rPh sb="0" eb="2">
      <t>チホウ</t>
    </rPh>
    <rPh sb="2" eb="5">
      <t>ショウヒゼイ</t>
    </rPh>
    <rPh sb="5" eb="7">
      <t>セイサン</t>
    </rPh>
    <phoneticPr fontId="2"/>
  </si>
  <si>
    <t>加東</t>
    <rPh sb="0" eb="2">
      <t>カトウ</t>
    </rPh>
    <phoneticPr fontId="2"/>
  </si>
  <si>
    <t>豊岡</t>
    <rPh sb="0" eb="2">
      <t>トヨオカ</t>
    </rPh>
    <phoneticPr fontId="2"/>
  </si>
  <si>
    <t>丹波</t>
    <rPh sb="0" eb="2">
      <t>タンバ</t>
    </rPh>
    <phoneticPr fontId="2"/>
  </si>
  <si>
    <t>自動車取得税</t>
    <rPh sb="0" eb="3">
      <t>ジドウシャ</t>
    </rPh>
    <rPh sb="3" eb="6">
      <t>シュトクゼイ</t>
    </rPh>
    <phoneticPr fontId="8"/>
  </si>
  <si>
    <t>軽油引取税</t>
    <rPh sb="0" eb="2">
      <t>ケイユ</t>
    </rPh>
    <rPh sb="2" eb="5">
      <t>ヒキトリゼイ</t>
    </rPh>
    <phoneticPr fontId="8"/>
  </si>
  <si>
    <t>自動車税</t>
    <rPh sb="0" eb="4">
      <t>ジドウシャゼイ</t>
    </rPh>
    <phoneticPr fontId="8"/>
  </si>
  <si>
    <t>鉱区税</t>
    <rPh sb="0" eb="2">
      <t>コウク</t>
    </rPh>
    <rPh sb="2" eb="3">
      <t>ゼイ</t>
    </rPh>
    <phoneticPr fontId="2"/>
  </si>
  <si>
    <t>自動車取得税</t>
    <rPh sb="3" eb="5">
      <t>シュトク</t>
    </rPh>
    <rPh sb="5" eb="6">
      <t>ゼイ</t>
    </rPh>
    <phoneticPr fontId="15"/>
  </si>
  <si>
    <t>軽油引取税</t>
    <rPh sb="0" eb="2">
      <t>ケイユ</t>
    </rPh>
    <rPh sb="2" eb="4">
      <t>ヒキトリ</t>
    </rPh>
    <rPh sb="4" eb="5">
      <t>ゼイ</t>
    </rPh>
    <phoneticPr fontId="15"/>
  </si>
  <si>
    <t>自動車税</t>
    <rPh sb="0" eb="3">
      <t>ジドウシャ</t>
    </rPh>
    <rPh sb="3" eb="4">
      <t>ゼイ</t>
    </rPh>
    <phoneticPr fontId="15"/>
  </si>
  <si>
    <t>鉱区税</t>
    <rPh sb="0" eb="2">
      <t>コウク</t>
    </rPh>
    <rPh sb="2" eb="3">
      <t>ゼイ</t>
    </rPh>
    <phoneticPr fontId="15"/>
  </si>
  <si>
    <t>固定資産税</t>
    <rPh sb="0" eb="4">
      <t>コテイシサン</t>
    </rPh>
    <rPh sb="4" eb="5">
      <t>ゼイ</t>
    </rPh>
    <phoneticPr fontId="15"/>
  </si>
  <si>
    <t>狩猟税</t>
    <rPh sb="0" eb="2">
      <t>シュリョウ</t>
    </rPh>
    <rPh sb="2" eb="3">
      <t>ゼイ</t>
    </rPh>
    <phoneticPr fontId="15"/>
  </si>
  <si>
    <t>特別地方消費税</t>
    <rPh sb="0" eb="2">
      <t>トクベツ</t>
    </rPh>
    <rPh sb="2" eb="4">
      <t>チホウ</t>
    </rPh>
    <rPh sb="4" eb="7">
      <t>ショウヒゼイ</t>
    </rPh>
    <phoneticPr fontId="15"/>
  </si>
  <si>
    <t>軽油引取税</t>
    <rPh sb="0" eb="2">
      <t>ケイユ</t>
    </rPh>
    <rPh sb="2" eb="5">
      <t>ヒキトリゼイ</t>
    </rPh>
    <phoneticPr fontId="15"/>
  </si>
  <si>
    <t>地方法人特別譲与税</t>
    <rPh sb="0" eb="2">
      <t>チホウ</t>
    </rPh>
    <rPh sb="2" eb="4">
      <t>ホウジン</t>
    </rPh>
    <rPh sb="4" eb="6">
      <t>トクベツ</t>
    </rPh>
    <rPh sb="6" eb="9">
      <t>ジョウヨゼイ</t>
    </rPh>
    <phoneticPr fontId="15"/>
  </si>
  <si>
    <t>地方揮発油譲与税</t>
    <rPh sb="0" eb="2">
      <t>チホウ</t>
    </rPh>
    <rPh sb="2" eb="5">
      <t>キハツユ</t>
    </rPh>
    <rPh sb="5" eb="8">
      <t>ジョウヨゼイ</t>
    </rPh>
    <phoneticPr fontId="15"/>
  </si>
  <si>
    <t>地方道路譲与税</t>
    <rPh sb="0" eb="2">
      <t>チホウ</t>
    </rPh>
    <rPh sb="2" eb="4">
      <t>ドウロ</t>
    </rPh>
    <rPh sb="4" eb="7">
      <t>ジョウヨゼイ</t>
    </rPh>
    <phoneticPr fontId="15"/>
  </si>
  <si>
    <t>目的税</t>
  </si>
  <si>
    <t>石油ガス譲与税</t>
  </si>
  <si>
    <t>農林水産費</t>
  </si>
  <si>
    <t>警察費</t>
  </si>
  <si>
    <t>災害復旧費</t>
  </si>
  <si>
    <t>予備費</t>
  </si>
  <si>
    <t>売得金</t>
    <rPh sb="0" eb="1">
      <t>ウ</t>
    </rPh>
    <rPh sb="1" eb="2">
      <t>エ</t>
    </rPh>
    <phoneticPr fontId="2"/>
  </si>
  <si>
    <t>ｘ</t>
  </si>
  <si>
    <t>事業所得者</t>
    <rPh sb="0" eb="2">
      <t>ジギョウ</t>
    </rPh>
    <phoneticPr fontId="2"/>
  </si>
  <si>
    <t>給与所得者</t>
    <rPh sb="0" eb="2">
      <t>キュウヨ</t>
    </rPh>
    <phoneticPr fontId="2"/>
  </si>
  <si>
    <t>…</t>
  </si>
  <si>
    <t>-</t>
  </si>
  <si>
    <t>自動車取得税・軽油取引税交付金</t>
    <rPh sb="9" eb="11">
      <t>トリヒキ</t>
    </rPh>
    <rPh sb="11" eb="12">
      <t>ゼイ</t>
    </rPh>
    <phoneticPr fontId="2"/>
  </si>
  <si>
    <t>分担金・負担金</t>
    <rPh sb="4" eb="7">
      <t>フタンキン</t>
    </rPh>
    <phoneticPr fontId="8"/>
  </si>
  <si>
    <t>寄付金</t>
    <rPh sb="0" eb="3">
      <t>キフキン</t>
    </rPh>
    <phoneticPr fontId="8"/>
  </si>
  <si>
    <t>徴収歩合
(b)/(a)</t>
    <rPh sb="0" eb="2">
      <t>チョウシュウ</t>
    </rPh>
    <phoneticPr fontId="2"/>
  </si>
  <si>
    <t>資料：県税務課「税務年報」</t>
    <rPh sb="0" eb="2">
      <t>シリョウ</t>
    </rPh>
    <rPh sb="8" eb="10">
      <t>ゼイム</t>
    </rPh>
    <rPh sb="10" eb="12">
      <t>ネンポウ</t>
    </rPh>
    <phoneticPr fontId="2"/>
  </si>
  <si>
    <t>徴収
歩合</t>
    <rPh sb="0" eb="2">
      <t>チョウシュウ</t>
    </rPh>
    <phoneticPr fontId="2"/>
  </si>
  <si>
    <t>資料：県税務課「税務年報」</t>
    <rPh sb="0" eb="2">
      <t>シリョウ</t>
    </rPh>
    <rPh sb="3" eb="4">
      <t>ケン</t>
    </rPh>
    <rPh sb="4" eb="6">
      <t>ゼイム</t>
    </rPh>
    <rPh sb="6" eb="7">
      <t>カ</t>
    </rPh>
    <phoneticPr fontId="2"/>
  </si>
  <si>
    <t>資料：県財政課</t>
    <rPh sb="0" eb="2">
      <t>シリョウ</t>
    </rPh>
    <rPh sb="4" eb="7">
      <t>ザイセイカ</t>
    </rPh>
    <phoneticPr fontId="2"/>
  </si>
  <si>
    <t>22.2　兵庫県公営企業会計決算額</t>
    <phoneticPr fontId="2"/>
  </si>
  <si>
    <t>区     分</t>
    <phoneticPr fontId="2"/>
  </si>
  <si>
    <t>予算額</t>
    <phoneticPr fontId="2"/>
  </si>
  <si>
    <t>翌年度
繰越額</t>
    <phoneticPr fontId="2"/>
  </si>
  <si>
    <t>収入</t>
    <phoneticPr fontId="2"/>
  </si>
  <si>
    <t>支出</t>
    <phoneticPr fontId="2"/>
  </si>
  <si>
    <t>区    分</t>
    <phoneticPr fontId="2"/>
  </si>
  <si>
    <t>地方消費税</t>
    <rPh sb="0" eb="2">
      <t>チホウ</t>
    </rPh>
    <rPh sb="2" eb="5">
      <t>ショウヒゼイ</t>
    </rPh>
    <phoneticPr fontId="2"/>
  </si>
  <si>
    <t xml:space="preserve">      2　22.4表の県税総額と22.5表の県税合計額が一致しないが、これは22.5表は地方消費税を清算前で計上していることによる。</t>
    <rPh sb="12" eb="13">
      <t>ヒョウ</t>
    </rPh>
    <rPh sb="14" eb="16">
      <t>ケンゼイ</t>
    </rPh>
    <rPh sb="16" eb="18">
      <t>ソウガク</t>
    </rPh>
    <rPh sb="23" eb="24">
      <t>ヒョウ</t>
    </rPh>
    <rPh sb="25" eb="27">
      <t>ケンゼイ</t>
    </rPh>
    <rPh sb="27" eb="29">
      <t>ゴウケイ</t>
    </rPh>
    <rPh sb="29" eb="30">
      <t>ガク</t>
    </rPh>
    <rPh sb="31" eb="33">
      <t>イッチ</t>
    </rPh>
    <rPh sb="45" eb="46">
      <t>ヒョウ</t>
    </rPh>
    <rPh sb="47" eb="49">
      <t>チホウ</t>
    </rPh>
    <rPh sb="49" eb="52">
      <t>ショウヒゼイ</t>
    </rPh>
    <rPh sb="53" eb="56">
      <t>セイサンマエ</t>
    </rPh>
    <rPh sb="57" eb="59">
      <t>ケイジョウ</t>
    </rPh>
    <phoneticPr fontId="2"/>
  </si>
  <si>
    <t>軽油引取税（旧法によるもの）</t>
    <rPh sb="0" eb="2">
      <t>ケイユ</t>
    </rPh>
    <rPh sb="2" eb="5">
      <t>ヒキトリゼイ</t>
    </rPh>
    <rPh sb="6" eb="8">
      <t>キュウホウ</t>
    </rPh>
    <phoneticPr fontId="8"/>
  </si>
  <si>
    <t>22.7  税務署別国税徴収状況</t>
    <phoneticPr fontId="2"/>
  </si>
  <si>
    <t>総      計</t>
    <phoneticPr fontId="2"/>
  </si>
  <si>
    <t>源泉所得税</t>
    <phoneticPr fontId="2"/>
  </si>
  <si>
    <t>源泉所得税及復興特別所得税</t>
    <phoneticPr fontId="2"/>
  </si>
  <si>
    <t>申告所得税</t>
    <phoneticPr fontId="2"/>
  </si>
  <si>
    <t>申告所得税及復興特別所得税</t>
    <phoneticPr fontId="2"/>
  </si>
  <si>
    <t>灘</t>
    <phoneticPr fontId="2"/>
  </si>
  <si>
    <t>兵庫</t>
    <phoneticPr fontId="2"/>
  </si>
  <si>
    <t>長田</t>
    <phoneticPr fontId="2"/>
  </si>
  <si>
    <t>須磨</t>
    <phoneticPr fontId="2"/>
  </si>
  <si>
    <t>神戸</t>
    <phoneticPr fontId="2"/>
  </si>
  <si>
    <t>姫路</t>
    <phoneticPr fontId="2"/>
  </si>
  <si>
    <t>尼崎</t>
    <phoneticPr fontId="2"/>
  </si>
  <si>
    <t>明石</t>
    <phoneticPr fontId="2"/>
  </si>
  <si>
    <t>西宮</t>
    <phoneticPr fontId="2"/>
  </si>
  <si>
    <t>洲本</t>
    <phoneticPr fontId="2"/>
  </si>
  <si>
    <t>芦屋</t>
    <phoneticPr fontId="2"/>
  </si>
  <si>
    <t>伊丹</t>
    <phoneticPr fontId="2"/>
  </si>
  <si>
    <t>相生</t>
    <phoneticPr fontId="2"/>
  </si>
  <si>
    <t>豊岡</t>
    <phoneticPr fontId="2"/>
  </si>
  <si>
    <t>加古川</t>
    <phoneticPr fontId="2"/>
  </si>
  <si>
    <t>龍野</t>
    <phoneticPr fontId="2"/>
  </si>
  <si>
    <t>西脇</t>
    <phoneticPr fontId="2"/>
  </si>
  <si>
    <t>三木</t>
    <phoneticPr fontId="2"/>
  </si>
  <si>
    <t>社</t>
    <phoneticPr fontId="2"/>
  </si>
  <si>
    <t>和田山</t>
    <phoneticPr fontId="2"/>
  </si>
  <si>
    <t>柏原</t>
    <phoneticPr fontId="2"/>
  </si>
  <si>
    <t>法  人  税</t>
    <phoneticPr fontId="2"/>
  </si>
  <si>
    <t>消  費  税</t>
    <phoneticPr fontId="2"/>
  </si>
  <si>
    <t>22.8 申告所得税・所得階級別人員</t>
    <phoneticPr fontId="2"/>
  </si>
  <si>
    <t xml:space="preserve">   70万円以下</t>
    <phoneticPr fontId="2"/>
  </si>
  <si>
    <t xml:space="preserve">  100万円以下</t>
    <phoneticPr fontId="2"/>
  </si>
  <si>
    <t xml:space="preserve">  150万円以下</t>
    <phoneticPr fontId="2"/>
  </si>
  <si>
    <t xml:space="preserve">  200万円以下</t>
    <phoneticPr fontId="2"/>
  </si>
  <si>
    <t xml:space="preserve">  250万円以下</t>
    <phoneticPr fontId="2"/>
  </si>
  <si>
    <t xml:space="preserve">  300万円以下</t>
    <phoneticPr fontId="2"/>
  </si>
  <si>
    <t xml:space="preserve">  400万円以下</t>
    <phoneticPr fontId="2"/>
  </si>
  <si>
    <t xml:space="preserve">  500万円以下</t>
    <phoneticPr fontId="2"/>
  </si>
  <si>
    <t xml:space="preserve">  600万円以下</t>
    <phoneticPr fontId="2"/>
  </si>
  <si>
    <t xml:space="preserve">  700万円以下</t>
    <phoneticPr fontId="2"/>
  </si>
  <si>
    <t xml:space="preserve">  800万円以下</t>
    <phoneticPr fontId="2"/>
  </si>
  <si>
    <t>資料：国税庁「国税庁統計年報」</t>
    <rPh sb="0" eb="2">
      <t>シリョウ</t>
    </rPh>
    <rPh sb="3" eb="6">
      <t>コクゼイチョウ</t>
    </rPh>
    <rPh sb="7" eb="10">
      <t>コクゼイチョウ</t>
    </rPh>
    <rPh sb="10" eb="12">
      <t>トウケイ</t>
    </rPh>
    <rPh sb="12" eb="14">
      <t>ネンポウ</t>
    </rPh>
    <phoneticPr fontId="2"/>
  </si>
  <si>
    <t>農水資金</t>
    <rPh sb="0" eb="2">
      <t>ノウスイ</t>
    </rPh>
    <rPh sb="2" eb="4">
      <t>シキン</t>
    </rPh>
    <phoneticPr fontId="2"/>
  </si>
  <si>
    <t>小規模</t>
    <rPh sb="0" eb="3">
      <t>ショウキボ</t>
    </rPh>
    <phoneticPr fontId="2"/>
  </si>
  <si>
    <t>企業資産運用</t>
    <rPh sb="0" eb="2">
      <t>キギョウ</t>
    </rPh>
    <rPh sb="2" eb="4">
      <t>シサン</t>
    </rPh>
    <rPh sb="4" eb="6">
      <t>ウンヨウ</t>
    </rPh>
    <phoneticPr fontId="2"/>
  </si>
  <si>
    <t>資料：県企画県民部企画財政局総務課</t>
    <rPh sb="0" eb="2">
      <t>シリョウ</t>
    </rPh>
    <rPh sb="3" eb="4">
      <t>ケン</t>
    </rPh>
    <rPh sb="4" eb="6">
      <t>キカク</t>
    </rPh>
    <rPh sb="6" eb="8">
      <t>ケンミン</t>
    </rPh>
    <rPh sb="8" eb="9">
      <t>ブ</t>
    </rPh>
    <rPh sb="9" eb="11">
      <t>キカク</t>
    </rPh>
    <rPh sb="11" eb="13">
      <t>ザイセイ</t>
    </rPh>
    <rPh sb="13" eb="14">
      <t>キョク</t>
    </rPh>
    <rPh sb="14" eb="17">
      <t>ソウムカ</t>
    </rPh>
    <phoneticPr fontId="2"/>
  </si>
  <si>
    <t>園田</t>
    <rPh sb="0" eb="2">
      <t>ソノダ</t>
    </rPh>
    <phoneticPr fontId="2"/>
  </si>
  <si>
    <t>（注）1  入場人員は、本場入場人員のみ。</t>
    <rPh sb="12" eb="13">
      <t>ホン</t>
    </rPh>
    <rPh sb="13" eb="14">
      <t>バ</t>
    </rPh>
    <rPh sb="14" eb="16">
      <t>ニュウジョウ</t>
    </rPh>
    <rPh sb="16" eb="18">
      <t>ジンイン</t>
    </rPh>
    <phoneticPr fontId="2"/>
  </si>
  <si>
    <t>27年度</t>
  </si>
  <si>
    <t>資料：兵庫県公営企業決算書</t>
    <rPh sb="0" eb="2">
      <t>シリョウ</t>
    </rPh>
    <rPh sb="3" eb="6">
      <t>ヒョウゴケン</t>
    </rPh>
    <rPh sb="6" eb="8">
      <t>コウエイ</t>
    </rPh>
    <rPh sb="8" eb="10">
      <t>キギョウ</t>
    </rPh>
    <rPh sb="10" eb="13">
      <t>ケッサンショ</t>
    </rPh>
    <phoneticPr fontId="2"/>
  </si>
  <si>
    <t>28年度</t>
  </si>
  <si>
    <t>地方法人税</t>
    <rPh sb="0" eb="2">
      <t>チホウ</t>
    </rPh>
    <rPh sb="2" eb="5">
      <t>ホウジンゼイ</t>
    </rPh>
    <phoneticPr fontId="2"/>
  </si>
  <si>
    <t>22.11  競馬事業成績</t>
    <phoneticPr fontId="2"/>
  </si>
  <si>
    <t>開催日数</t>
    <phoneticPr fontId="2"/>
  </si>
  <si>
    <t>入場人員</t>
    <phoneticPr fontId="2"/>
  </si>
  <si>
    <t>払戻金</t>
    <phoneticPr fontId="2"/>
  </si>
  <si>
    <t>1人当たり
平均購買額</t>
    <phoneticPr fontId="2"/>
  </si>
  <si>
    <t>純収入
(配分金)</t>
    <phoneticPr fontId="2"/>
  </si>
  <si>
    <t>　　  2  発売金には、返還金は含まない。</t>
    <phoneticPr fontId="2"/>
  </si>
  <si>
    <t>病院事業</t>
    <phoneticPr fontId="2"/>
  </si>
  <si>
    <t>平成26年度</t>
    <rPh sb="0" eb="2">
      <t>ヘイセイ</t>
    </rPh>
    <phoneticPr fontId="2"/>
  </si>
  <si>
    <t>22.3.1　歳入</t>
    <phoneticPr fontId="2"/>
  </si>
  <si>
    <t>総  額</t>
    <phoneticPr fontId="2"/>
  </si>
  <si>
    <t>利子割交付金</t>
    <phoneticPr fontId="2"/>
  </si>
  <si>
    <t>分離課税所得割交付金</t>
    <phoneticPr fontId="2"/>
  </si>
  <si>
    <t>道府県民税所得割臨時交付金</t>
    <phoneticPr fontId="2"/>
  </si>
  <si>
    <t>地方特例
交付金</t>
    <phoneticPr fontId="2"/>
  </si>
  <si>
    <t>但馬地域</t>
    <phoneticPr fontId="2"/>
  </si>
  <si>
    <t>22.3.2　歳出</t>
    <phoneticPr fontId="2"/>
  </si>
  <si>
    <t>阪神南地域</t>
    <phoneticPr fontId="2"/>
  </si>
  <si>
    <t>阪神北地域</t>
    <phoneticPr fontId="2"/>
  </si>
  <si>
    <t>東播磨地域</t>
    <phoneticPr fontId="2"/>
  </si>
  <si>
    <t>北播磨地域</t>
    <phoneticPr fontId="2"/>
  </si>
  <si>
    <t>中播磨地域</t>
    <phoneticPr fontId="2"/>
  </si>
  <si>
    <t>西播磨地域</t>
    <phoneticPr fontId="2"/>
  </si>
  <si>
    <t>但馬地域　</t>
    <phoneticPr fontId="2"/>
  </si>
  <si>
    <t>丹波地域　</t>
    <phoneticPr fontId="2"/>
  </si>
  <si>
    <t>淡路地域　</t>
    <phoneticPr fontId="2"/>
  </si>
  <si>
    <t>神戸市　</t>
    <phoneticPr fontId="2"/>
  </si>
  <si>
    <t>姫路市　</t>
    <phoneticPr fontId="2"/>
  </si>
  <si>
    <t>養父市　</t>
    <rPh sb="0" eb="2">
      <t>ヤブ</t>
    </rPh>
    <phoneticPr fontId="2"/>
  </si>
  <si>
    <t>丹波市　</t>
    <rPh sb="0" eb="2">
      <t>タンバ</t>
    </rPh>
    <rPh sb="2" eb="3">
      <t>シ</t>
    </rPh>
    <phoneticPr fontId="2"/>
  </si>
  <si>
    <t>南あわじ市</t>
    <rPh sb="0" eb="1">
      <t>ミナミ</t>
    </rPh>
    <rPh sb="4" eb="5">
      <t>シ</t>
    </rPh>
    <phoneticPr fontId="2"/>
  </si>
  <si>
    <t>朝来市　</t>
    <rPh sb="0" eb="2">
      <t>アサゴ</t>
    </rPh>
    <rPh sb="2" eb="3">
      <t>シ</t>
    </rPh>
    <phoneticPr fontId="2"/>
  </si>
  <si>
    <t>淡路市　</t>
    <rPh sb="0" eb="2">
      <t>アワジ</t>
    </rPh>
    <rPh sb="2" eb="3">
      <t>シ</t>
    </rPh>
    <phoneticPr fontId="2"/>
  </si>
  <si>
    <t>宍粟市　</t>
    <rPh sb="0" eb="2">
      <t>シソウ</t>
    </rPh>
    <rPh sb="2" eb="3">
      <t>シ</t>
    </rPh>
    <phoneticPr fontId="2"/>
  </si>
  <si>
    <t>加東市　</t>
    <rPh sb="0" eb="3">
      <t>カトウシ</t>
    </rPh>
    <phoneticPr fontId="2"/>
  </si>
  <si>
    <t>たつの市</t>
    <rPh sb="3" eb="4">
      <t>シ</t>
    </rPh>
    <phoneticPr fontId="2"/>
  </si>
  <si>
    <t>猪名川町</t>
    <phoneticPr fontId="2"/>
  </si>
  <si>
    <t>多可町　</t>
    <rPh sb="0" eb="2">
      <t>タカ</t>
    </rPh>
    <rPh sb="2" eb="3">
      <t>チョウ</t>
    </rPh>
    <phoneticPr fontId="2"/>
  </si>
  <si>
    <t>神河町　</t>
    <rPh sb="0" eb="2">
      <t>カミカワ</t>
    </rPh>
    <rPh sb="2" eb="3">
      <t>チョウ</t>
    </rPh>
    <phoneticPr fontId="2"/>
  </si>
  <si>
    <t>香美町　</t>
    <rPh sb="0" eb="1">
      <t>カオ</t>
    </rPh>
    <rPh sb="1" eb="2">
      <t>ビ</t>
    </rPh>
    <rPh sb="2" eb="3">
      <t>チョウ</t>
    </rPh>
    <phoneticPr fontId="2"/>
  </si>
  <si>
    <t>新温泉町</t>
    <rPh sb="0" eb="1">
      <t>シン</t>
    </rPh>
    <rPh sb="1" eb="4">
      <t>オンセンチョウ</t>
    </rPh>
    <phoneticPr fontId="2"/>
  </si>
  <si>
    <t>22.10  市町別地方債現在高</t>
    <phoneticPr fontId="2"/>
  </si>
  <si>
    <t>区  分</t>
    <phoneticPr fontId="2"/>
  </si>
  <si>
    <t>但馬地域　</t>
    <phoneticPr fontId="3"/>
  </si>
  <si>
    <t>丹波地域　</t>
    <phoneticPr fontId="3"/>
  </si>
  <si>
    <t>淡路地域　</t>
    <phoneticPr fontId="3"/>
  </si>
  <si>
    <t>母子寡婦福祉</t>
  </si>
  <si>
    <t>地域創生</t>
    <rPh sb="0" eb="2">
      <t>チイキ</t>
    </rPh>
    <rPh sb="2" eb="4">
      <t>ソウセイ</t>
    </rPh>
    <phoneticPr fontId="2"/>
  </si>
  <si>
    <t>区　　　分</t>
    <phoneticPr fontId="2"/>
  </si>
  <si>
    <t>調    定</t>
    <phoneticPr fontId="2"/>
  </si>
  <si>
    <t>収    入</t>
    <phoneticPr fontId="2"/>
  </si>
  <si>
    <t>不納欠損</t>
    <phoneticPr fontId="2"/>
  </si>
  <si>
    <t>収入未済</t>
    <phoneticPr fontId="2"/>
  </si>
  <si>
    <t>件  数</t>
    <phoneticPr fontId="2"/>
  </si>
  <si>
    <t>個人県民税</t>
    <phoneticPr fontId="2"/>
  </si>
  <si>
    <t>調 定 額</t>
    <phoneticPr fontId="2"/>
  </si>
  <si>
    <t>収 入 額</t>
    <phoneticPr fontId="2"/>
  </si>
  <si>
    <t>法人県民税</t>
    <phoneticPr fontId="2"/>
  </si>
  <si>
    <t>県民税利子割</t>
    <phoneticPr fontId="2"/>
  </si>
  <si>
    <t>個人事業税</t>
    <phoneticPr fontId="8"/>
  </si>
  <si>
    <t>法人事業税</t>
    <phoneticPr fontId="8"/>
  </si>
  <si>
    <t>特別地方消費税</t>
    <phoneticPr fontId="8"/>
  </si>
  <si>
    <t>収入</t>
  </si>
  <si>
    <t>支出</t>
  </si>
  <si>
    <t>地域創生整備事業</t>
    <rPh sb="0" eb="2">
      <t>チイキ</t>
    </rPh>
    <rPh sb="2" eb="4">
      <t>ソウセイ</t>
    </rPh>
    <rPh sb="4" eb="6">
      <t>セイビ</t>
    </rPh>
    <phoneticPr fontId="2"/>
  </si>
  <si>
    <t>灘</t>
    <phoneticPr fontId="2"/>
  </si>
  <si>
    <t>兵庫</t>
    <phoneticPr fontId="2"/>
  </si>
  <si>
    <t>長田</t>
    <phoneticPr fontId="2"/>
  </si>
  <si>
    <t>須磨</t>
    <phoneticPr fontId="2"/>
  </si>
  <si>
    <t>神戸</t>
    <phoneticPr fontId="2"/>
  </si>
  <si>
    <t>姫路</t>
    <phoneticPr fontId="2"/>
  </si>
  <si>
    <t>尼崎</t>
    <phoneticPr fontId="2"/>
  </si>
  <si>
    <t>明石</t>
    <phoneticPr fontId="2"/>
  </si>
  <si>
    <t>西宮</t>
    <phoneticPr fontId="2"/>
  </si>
  <si>
    <t>洲本</t>
    <phoneticPr fontId="2"/>
  </si>
  <si>
    <t>芦屋</t>
    <phoneticPr fontId="2"/>
  </si>
  <si>
    <t>伊丹</t>
    <phoneticPr fontId="2"/>
  </si>
  <si>
    <t>相生</t>
    <phoneticPr fontId="2"/>
  </si>
  <si>
    <t>豊岡</t>
    <phoneticPr fontId="2"/>
  </si>
  <si>
    <t>加古川</t>
    <phoneticPr fontId="2"/>
  </si>
  <si>
    <t>龍野</t>
    <phoneticPr fontId="2"/>
  </si>
  <si>
    <t>西脇</t>
    <phoneticPr fontId="2"/>
  </si>
  <si>
    <t>三木</t>
    <phoneticPr fontId="2"/>
  </si>
  <si>
    <t>社</t>
    <phoneticPr fontId="2"/>
  </si>
  <si>
    <t>和田山</t>
    <phoneticPr fontId="2"/>
  </si>
  <si>
    <t>柏原</t>
    <phoneticPr fontId="2"/>
  </si>
  <si>
    <t>29年度</t>
  </si>
  <si>
    <t>30年度</t>
    <phoneticPr fontId="2"/>
  </si>
  <si>
    <t>翌年度
繰越額</t>
  </si>
  <si>
    <t>予算額に比べ決算額の増減</t>
  </si>
  <si>
    <t>平 成 30 年 度</t>
    <phoneticPr fontId="2"/>
  </si>
  <si>
    <t>29年度</t>
    <phoneticPr fontId="2"/>
  </si>
  <si>
    <t>平成27年度</t>
    <rPh sb="0" eb="2">
      <t>ヘイセイ</t>
    </rPh>
    <phoneticPr fontId="2"/>
  </si>
  <si>
    <t>平成27年度末
現在高</t>
  </si>
  <si>
    <t>平成28年度末
現在高</t>
  </si>
  <si>
    <t>平成29年度末
現在高</t>
    <rPh sb="6" eb="7">
      <t>マツ</t>
    </rPh>
    <phoneticPr fontId="2"/>
  </si>
  <si>
    <t>22.1　兵庫県歳入歳出決算額</t>
  </si>
  <si>
    <t>歳          入</t>
    <phoneticPr fontId="2"/>
  </si>
  <si>
    <t>歳          出</t>
    <phoneticPr fontId="2"/>
  </si>
  <si>
    <t>決 算 額</t>
    <phoneticPr fontId="2"/>
  </si>
  <si>
    <t>30年度</t>
  </si>
  <si>
    <t>交通安全対策特別
交付金</t>
    <phoneticPr fontId="2"/>
  </si>
  <si>
    <t>（注）千円未満端数処理のため、合計額が一致しない場合がある。</t>
    <phoneticPr fontId="2"/>
  </si>
  <si>
    <t>歳      入</t>
    <phoneticPr fontId="2"/>
  </si>
  <si>
    <t>歳      出</t>
    <phoneticPr fontId="2"/>
  </si>
  <si>
    <t>母子寡婦福祉資金</t>
  </si>
  <si>
    <t>22.9  県債会計別現在高</t>
    <phoneticPr fontId="2"/>
  </si>
  <si>
    <t>発行高</t>
    <phoneticPr fontId="2"/>
  </si>
  <si>
    <t>年度末現在高</t>
    <phoneticPr fontId="2"/>
  </si>
  <si>
    <t>（注）1 千円未満端数処理のため、合計額が一致しない場合がある。</t>
    <phoneticPr fontId="2"/>
  </si>
  <si>
    <t xml:space="preserve">         （単位：円、%）</t>
    <phoneticPr fontId="8"/>
  </si>
  <si>
    <t>-</t>
    <phoneticPr fontId="2"/>
  </si>
  <si>
    <t>流域下水道事業</t>
    <rPh sb="0" eb="2">
      <t>リュウイキ</t>
    </rPh>
    <rPh sb="2" eb="5">
      <t>ゲスイドウ</t>
    </rPh>
    <phoneticPr fontId="2"/>
  </si>
  <si>
    <t>たばこ税及びたばこ特別税</t>
  </si>
  <si>
    <t>自動車税環境性能割交付金</t>
  </si>
  <si>
    <t>令和元年度</t>
    <rPh sb="0" eb="2">
      <t>レイワ</t>
    </rPh>
    <rPh sb="2" eb="3">
      <t>ガン</t>
    </rPh>
    <phoneticPr fontId="2"/>
  </si>
  <si>
    <t>平成27年度</t>
    <rPh sb="0" eb="2">
      <t>ヘイセイ</t>
    </rPh>
    <phoneticPr fontId="8"/>
  </si>
  <si>
    <t>令和元年度</t>
    <rPh sb="0" eb="2">
      <t>レイワ</t>
    </rPh>
    <rPh sb="2" eb="3">
      <t>ガン</t>
    </rPh>
    <phoneticPr fontId="8"/>
  </si>
  <si>
    <t>区  　分</t>
  </si>
  <si>
    <t>総  　額</t>
  </si>
  <si>
    <t>普 通 税
（計）</t>
  </si>
  <si>
    <t>普 通 税
（市町民税）</t>
  </si>
  <si>
    <t>普 通 税
（固定資産税）</t>
  </si>
  <si>
    <t>普 通 税
（軽自動車税）</t>
  </si>
  <si>
    <t>普 通 税
（市町たばこ税）</t>
  </si>
  <si>
    <t>普 通 税
（鉱産税）</t>
  </si>
  <si>
    <t>普 通 税
（特別土地保有税）</t>
  </si>
  <si>
    <t>普 通 税
（法定外普通税）</t>
  </si>
  <si>
    <t>目 的 税</t>
  </si>
  <si>
    <t>丹波篠山市　</t>
    <rPh sb="0" eb="2">
      <t>タンバ</t>
    </rPh>
    <phoneticPr fontId="2"/>
  </si>
  <si>
    <t>（注）  旧法による税は、市町たばこ・消費税、電気・ガス税及び木材取引税をいう。</t>
    <rPh sb="29" eb="30">
      <t>オヨ</t>
    </rPh>
    <phoneticPr fontId="2"/>
  </si>
  <si>
    <t>区  分</t>
  </si>
  <si>
    <t>総  額</t>
  </si>
  <si>
    <t>公共事業等債</t>
  </si>
  <si>
    <t>防災・減災・国土強靱化緊急対策事業債</t>
    <rPh sb="0" eb="2">
      <t>ボウサイ</t>
    </rPh>
    <rPh sb="3" eb="5">
      <t>ゲンサイ</t>
    </rPh>
    <rPh sb="6" eb="8">
      <t>コクド</t>
    </rPh>
    <rPh sb="8" eb="11">
      <t>キョウジンカ</t>
    </rPh>
    <rPh sb="11" eb="13">
      <t>キンキュウ</t>
    </rPh>
    <rPh sb="13" eb="15">
      <t>タイサク</t>
    </rPh>
    <rPh sb="15" eb="18">
      <t>ジギョウサイ</t>
    </rPh>
    <phoneticPr fontId="2"/>
  </si>
  <si>
    <t>公営住宅建設
事業債</t>
  </si>
  <si>
    <t>災害復旧
事業債</t>
  </si>
  <si>
    <t>(旧)緊急防災・減災事業債</t>
  </si>
  <si>
    <t>全国防災事業債</t>
  </si>
  <si>
    <t>学校教育施設等整備事業債</t>
  </si>
  <si>
    <t>社会福祉施設整備事業債</t>
  </si>
  <si>
    <t>一般廃棄物処理事業債</t>
  </si>
  <si>
    <t>一般補助施設整備等事業債</t>
  </si>
  <si>
    <t>施設整備事業債(一般財源化分)</t>
  </si>
  <si>
    <t>一般単独
事業債</t>
  </si>
  <si>
    <t>辺地対策
事業債</t>
  </si>
  <si>
    <t>過疎対策
事業債</t>
  </si>
  <si>
    <t>公共用地先行
取得等事業債</t>
  </si>
  <si>
    <t>行政改革
推進債</t>
  </si>
  <si>
    <t>厚生福祉施設
整備事業債</t>
  </si>
  <si>
    <t>地域財政
特例対策債</t>
  </si>
  <si>
    <t>退職手当債</t>
  </si>
  <si>
    <t>国の予算貸付・
政府関係貸付債</t>
  </si>
  <si>
    <t>地域改善対策特定事業債</t>
  </si>
  <si>
    <t>財源対策債</t>
  </si>
  <si>
    <t>減収補てん債
(特例分含む)</t>
  </si>
  <si>
    <t>臨時財政
特例債</t>
  </si>
  <si>
    <t>公共事業等
臨時特例債</t>
  </si>
  <si>
    <t>減税補てん債</t>
  </si>
  <si>
    <t>臨時税収
補てん債</t>
  </si>
  <si>
    <t>臨時財政
対策債</t>
  </si>
  <si>
    <t>調整債</t>
  </si>
  <si>
    <t>県貸付金</t>
  </si>
  <si>
    <t>その他</t>
  </si>
  <si>
    <t>22.4  県税・地方譲与税決算額&lt;令和元年度&gt;</t>
    <rPh sb="7" eb="8">
      <t>オヨ</t>
    </rPh>
    <rPh sb="9" eb="11">
      <t>チホウ</t>
    </rPh>
    <rPh sb="10" eb="12">
      <t>ジョウヨ</t>
    </rPh>
    <rPh sb="12" eb="13">
      <t>ゼイ</t>
    </rPh>
    <rPh sb="18" eb="20">
      <t>レイワ</t>
    </rPh>
    <rPh sb="20" eb="21">
      <t>ガン</t>
    </rPh>
    <phoneticPr fontId="2"/>
  </si>
  <si>
    <t>自動車税環境性能割</t>
    <rPh sb="3" eb="4">
      <t>ゼイ</t>
    </rPh>
    <rPh sb="4" eb="6">
      <t>カンキョウ</t>
    </rPh>
    <rPh sb="6" eb="8">
      <t>セイノウ</t>
    </rPh>
    <rPh sb="8" eb="9">
      <t>ワ</t>
    </rPh>
    <phoneticPr fontId="15"/>
  </si>
  <si>
    <t>自動車税種別割</t>
    <rPh sb="0" eb="3">
      <t>ジドウシャ</t>
    </rPh>
    <rPh sb="3" eb="4">
      <t>ゼイ</t>
    </rPh>
    <rPh sb="4" eb="6">
      <t>シュベツ</t>
    </rPh>
    <rPh sb="6" eb="7">
      <t>ワ</t>
    </rPh>
    <phoneticPr fontId="15"/>
  </si>
  <si>
    <t>　</t>
    <phoneticPr fontId="2"/>
  </si>
  <si>
    <t>自動車重量譲与税</t>
    <rPh sb="0" eb="3">
      <t>ジドウシャ</t>
    </rPh>
    <rPh sb="3" eb="5">
      <t>ジュウリョウ</t>
    </rPh>
    <rPh sb="5" eb="8">
      <t>ジョウヨゼイ</t>
    </rPh>
    <phoneticPr fontId="2"/>
  </si>
  <si>
    <t>森林環境譲与税</t>
    <rPh sb="0" eb="2">
      <t>シンリン</t>
    </rPh>
    <rPh sb="2" eb="4">
      <t>カンキョウ</t>
    </rPh>
    <rPh sb="4" eb="7">
      <t>ジョウヨゼイ</t>
    </rPh>
    <phoneticPr fontId="2"/>
  </si>
  <si>
    <t>自動車税環境性能割</t>
    <rPh sb="0" eb="3">
      <t>ジドウシャ</t>
    </rPh>
    <rPh sb="3" eb="4">
      <t>ゼイ</t>
    </rPh>
    <rPh sb="4" eb="6">
      <t>カンキョウ</t>
    </rPh>
    <rPh sb="6" eb="8">
      <t>セイノウ</t>
    </rPh>
    <rPh sb="8" eb="9">
      <t>ワリ</t>
    </rPh>
    <phoneticPr fontId="8"/>
  </si>
  <si>
    <t>自動車税種別割</t>
    <rPh sb="0" eb="4">
      <t>ジドウシャゼイ</t>
    </rPh>
    <rPh sb="4" eb="6">
      <t>シュベツ</t>
    </rPh>
    <rPh sb="6" eb="7">
      <t>ワ</t>
    </rPh>
    <phoneticPr fontId="8"/>
  </si>
  <si>
    <t>30年度</t>
    <phoneticPr fontId="8"/>
  </si>
  <si>
    <t>令 和 元 年 度</t>
    <rPh sb="0" eb="1">
      <t>レイ</t>
    </rPh>
    <rPh sb="2" eb="3">
      <t>ワ</t>
    </rPh>
    <rPh sb="4" eb="5">
      <t>ガン</t>
    </rPh>
    <phoneticPr fontId="2"/>
  </si>
  <si>
    <t>国民健康保健事業</t>
    <rPh sb="0" eb="2">
      <t>コクミン</t>
    </rPh>
    <rPh sb="2" eb="4">
      <t>ケンコウ</t>
    </rPh>
    <rPh sb="4" eb="6">
      <t>ホケン</t>
    </rPh>
    <rPh sb="6" eb="8">
      <t>ジギョウ</t>
    </rPh>
    <phoneticPr fontId="2"/>
  </si>
  <si>
    <t>平成30年度末
現在高</t>
    <rPh sb="6" eb="7">
      <t>マツ</t>
    </rPh>
    <phoneticPr fontId="2"/>
  </si>
  <si>
    <t xml:space="preserve">     2 冊子版刊行後、国のデータ公表等に伴いデータを更新したため、冊子版とは一部数値が異なる。</t>
    <rPh sb="7" eb="9">
      <t>サッシ</t>
    </rPh>
    <rPh sb="9" eb="10">
      <t>ハン</t>
    </rPh>
    <rPh sb="10" eb="12">
      <t>カンコウ</t>
    </rPh>
    <rPh sb="12" eb="13">
      <t>ゴ</t>
    </rPh>
    <rPh sb="14" eb="15">
      <t>クニ</t>
    </rPh>
    <rPh sb="19" eb="21">
      <t>コウヒョウ</t>
    </rPh>
    <rPh sb="21" eb="22">
      <t>トウ</t>
    </rPh>
    <rPh sb="23" eb="24">
      <t>トモナ</t>
    </rPh>
    <rPh sb="29" eb="31">
      <t>コウシン</t>
    </rPh>
    <rPh sb="36" eb="38">
      <t>サッシ</t>
    </rPh>
    <rPh sb="38" eb="39">
      <t>バン</t>
    </rPh>
    <rPh sb="41" eb="43">
      <t>イチブ</t>
    </rPh>
    <rPh sb="43" eb="45">
      <t>スウチ</t>
    </rPh>
    <rPh sb="46" eb="47">
      <t>コト</t>
    </rPh>
    <phoneticPr fontId="2"/>
  </si>
  <si>
    <t>園田・姫路</t>
    <rPh sb="0" eb="2">
      <t>ソノダ</t>
    </rPh>
    <rPh sb="3" eb="5">
      <t>ヒメジ</t>
    </rPh>
    <phoneticPr fontId="2"/>
  </si>
  <si>
    <t>平成28年度</t>
    <rPh sb="0" eb="2">
      <t>ヘイセイ</t>
    </rPh>
    <phoneticPr fontId="2"/>
  </si>
  <si>
    <t>揮発油税及び地方揮発油税</t>
    <rPh sb="0" eb="4">
      <t>キハツユゼイ</t>
    </rPh>
    <rPh sb="4" eb="5">
      <t>オヨ</t>
    </rPh>
    <rPh sb="6" eb="8">
      <t>チホウ</t>
    </rPh>
    <phoneticPr fontId="2"/>
  </si>
  <si>
    <t>そ  の  他</t>
    <rPh sb="6" eb="7">
      <t>タ</t>
    </rPh>
    <phoneticPr fontId="2"/>
  </si>
  <si>
    <t>丹波篠山市</t>
    <rPh sb="0" eb="2">
      <t>タンバ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</si>
</sst>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6" formatCode="&quot;¥&quot;#,##0;[Red]&quot;¥&quot;\-#,##0"/>
    <numFmt numFmtId="41" formatCode="_ * #,##0_ ;_ * \-#,##0_ ;_ * &quot;-&quot;_ ;_ @_ "/>
    <numFmt numFmtId="176" formatCode="#\ ###\ ###\ ##0,;\-#\ ###\ ###\ ##0,;&quot;－&quot;"/>
    <numFmt numFmtId="177" formatCode="#,###,##0;#,###,##0;\-"/>
    <numFmt numFmtId="178" formatCode="#,###,###;\-#,###,###;&quot;－&quot;"/>
    <numFmt numFmtId="179" formatCode="#,##0.0"/>
    <numFmt numFmtId="180" formatCode="#,###,##0.0;#,###,##0.0;\-"/>
    <numFmt numFmtId="181" formatCode="#,###,##0;\-#,###,##0;&quot;-&quot;"/>
    <numFmt numFmtId="182" formatCode="#,##0_ "/>
  </numFmts>
  <fonts count="19">
    <font>
      <sz val="10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Ｐ明朝"/>
      <family val="1"/>
      <charset val="128"/>
    </font>
    <font>
      <sz val="6"/>
      <name val="ＭＳ Ｐゴシック"/>
      <family val="3"/>
      <charset val="128"/>
    </font>
    <font>
      <sz val="10"/>
      <name val="明朝"/>
      <family val="1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28"/>
      <name val="ＭＳ ゴシック"/>
      <family val="3"/>
      <charset val="128"/>
    </font>
    <font>
      <sz val="6"/>
      <name val="ＭＳ 明朝"/>
      <family val="1"/>
      <charset val="128"/>
    </font>
    <font>
      <sz val="11"/>
      <name val="ＭＳ ゴシック"/>
      <family val="3"/>
      <charset val="128"/>
    </font>
    <font>
      <sz val="14"/>
      <name val="ＭＳ ゴシック"/>
      <family val="3"/>
      <charset val="128"/>
    </font>
    <font>
      <sz val="12"/>
      <name val="ＭＳ ゴシック"/>
      <family val="3"/>
      <charset val="128"/>
    </font>
    <font>
      <sz val="8"/>
      <name val="ＭＳ ゴシック"/>
      <family val="3"/>
      <charset val="128"/>
    </font>
    <font>
      <sz val="9"/>
      <name val="ＭＳ 明朝"/>
      <family val="1"/>
      <charset val="128"/>
    </font>
    <font>
      <sz val="11"/>
      <color indexed="2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6"/>
      <name val="ＭＳ ゴシック"/>
      <family val="3"/>
      <charset val="128"/>
    </font>
    <font>
      <sz val="10"/>
      <name val="ＭＳ Ｐ明朝"/>
      <family val="1"/>
      <charset val="128"/>
    </font>
    <font>
      <sz val="1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38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0" fontId="5" fillId="0" borderId="0">
      <alignment vertical="center"/>
    </xf>
    <xf numFmtId="0" fontId="17" fillId="0" borderId="0"/>
    <xf numFmtId="0" fontId="4" fillId="0" borderId="0"/>
  </cellStyleXfs>
  <cellXfs count="270">
    <xf numFmtId="0" fontId="0" fillId="0" borderId="0" xfId="0"/>
    <xf numFmtId="3" fontId="6" fillId="0" borderId="0" xfId="0" applyNumberFormat="1" applyFont="1" applyFill="1" applyAlignment="1">
      <alignment horizontal="right"/>
    </xf>
    <xf numFmtId="3" fontId="6" fillId="0" borderId="0" xfId="0" applyNumberFormat="1" applyFont="1" applyFill="1" applyBorder="1" applyAlignment="1">
      <alignment horizontal="right"/>
    </xf>
    <xf numFmtId="3" fontId="6" fillId="0" borderId="1" xfId="0" applyNumberFormat="1" applyFont="1" applyFill="1" applyBorder="1" applyAlignment="1">
      <alignment horizontal="right"/>
    </xf>
    <xf numFmtId="3" fontId="6" fillId="0" borderId="2" xfId="0" applyNumberFormat="1" applyFont="1" applyFill="1" applyBorder="1" applyAlignment="1">
      <alignment horizontal="right"/>
    </xf>
    <xf numFmtId="0" fontId="6" fillId="0" borderId="0" xfId="0" applyNumberFormat="1" applyFont="1" applyFill="1" applyBorder="1" applyAlignment="1"/>
    <xf numFmtId="0" fontId="6" fillId="0" borderId="0" xfId="0" applyNumberFormat="1" applyFont="1" applyFill="1" applyAlignment="1"/>
    <xf numFmtId="0" fontId="6" fillId="0" borderId="3" xfId="0" quotePrefix="1" applyNumberFormat="1" applyFont="1" applyFill="1" applyBorder="1" applyAlignment="1"/>
    <xf numFmtId="0" fontId="10" fillId="0" borderId="0" xfId="0" applyNumberFormat="1" applyFont="1" applyFill="1" applyAlignment="1"/>
    <xf numFmtId="0" fontId="6" fillId="0" borderId="3" xfId="0" applyNumberFormat="1" applyFont="1" applyFill="1" applyBorder="1" applyAlignment="1"/>
    <xf numFmtId="0" fontId="6" fillId="0" borderId="0" xfId="0" applyNumberFormat="1" applyFont="1" applyFill="1"/>
    <xf numFmtId="0" fontId="10" fillId="0" borderId="0" xfId="0" quotePrefix="1" applyNumberFormat="1" applyFont="1" applyFill="1" applyAlignment="1">
      <alignment horizontal="left"/>
    </xf>
    <xf numFmtId="0" fontId="6" fillId="0" borderId="4" xfId="0" applyNumberFormat="1" applyFont="1" applyFill="1" applyBorder="1" applyAlignment="1"/>
    <xf numFmtId="0" fontId="6" fillId="0" borderId="5" xfId="0" applyNumberFormat="1" applyFont="1" applyFill="1" applyBorder="1" applyAlignment="1"/>
    <xf numFmtId="0" fontId="6" fillId="0" borderId="0" xfId="0" quotePrefix="1" applyNumberFormat="1" applyFont="1" applyFill="1" applyBorder="1" applyAlignment="1"/>
    <xf numFmtId="0" fontId="6" fillId="0" borderId="0" xfId="0" applyNumberFormat="1" applyFont="1" applyFill="1" applyBorder="1" applyAlignment="1">
      <alignment horizontal="right"/>
    </xf>
    <xf numFmtId="0" fontId="6" fillId="0" borderId="1" xfId="0" applyNumberFormat="1" applyFont="1" applyFill="1" applyBorder="1" applyAlignment="1"/>
    <xf numFmtId="0" fontId="6" fillId="0" borderId="0" xfId="0" quotePrefix="1" applyNumberFormat="1" applyFont="1" applyFill="1" applyAlignment="1">
      <alignment horizontal="left"/>
    </xf>
    <xf numFmtId="0" fontId="6" fillId="0" borderId="6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right"/>
    </xf>
    <xf numFmtId="0" fontId="10" fillId="0" borderId="0" xfId="0" applyNumberFormat="1" applyFont="1" applyFill="1"/>
    <xf numFmtId="0" fontId="6" fillId="0" borderId="1" xfId="0" quotePrefix="1" applyNumberFormat="1" applyFont="1" applyFill="1" applyBorder="1" applyAlignment="1"/>
    <xf numFmtId="0" fontId="6" fillId="0" borderId="0" xfId="0" applyNumberFormat="1" applyFont="1" applyFill="1" applyAlignment="1">
      <alignment horizontal="left"/>
    </xf>
    <xf numFmtId="0" fontId="10" fillId="0" borderId="0" xfId="0" applyNumberFormat="1" applyFont="1" applyFill="1" applyBorder="1" applyAlignment="1"/>
    <xf numFmtId="0" fontId="6" fillId="0" borderId="0" xfId="0" applyNumberFormat="1" applyFont="1" applyFill="1" applyAlignment="1">
      <alignment horizontal="right"/>
    </xf>
    <xf numFmtId="0" fontId="9" fillId="0" borderId="0" xfId="3" applyFont="1" applyFill="1" applyAlignment="1"/>
    <xf numFmtId="177" fontId="6" fillId="0" borderId="0" xfId="0" applyNumberFormat="1" applyFont="1" applyFill="1" applyBorder="1" applyAlignment="1">
      <alignment horizontal="right"/>
    </xf>
    <xf numFmtId="0" fontId="6" fillId="0" borderId="7" xfId="0" applyNumberFormat="1" applyFont="1" applyFill="1" applyBorder="1" applyAlignment="1">
      <alignment horizontal="center" vertical="center"/>
    </xf>
    <xf numFmtId="0" fontId="6" fillId="0" borderId="8" xfId="0" applyNumberFormat="1" applyFont="1" applyFill="1" applyBorder="1" applyAlignment="1">
      <alignment horizontal="center" vertical="center"/>
    </xf>
    <xf numFmtId="0" fontId="6" fillId="0" borderId="8" xfId="0" quotePrefix="1" applyNumberFormat="1" applyFont="1" applyFill="1" applyBorder="1" applyAlignment="1">
      <alignment horizontal="center" vertical="center"/>
    </xf>
    <xf numFmtId="0" fontId="6" fillId="0" borderId="0" xfId="0" quotePrefix="1" applyNumberFormat="1" applyFont="1" applyFill="1" applyBorder="1" applyAlignment="1">
      <alignment horizontal="right"/>
    </xf>
    <xf numFmtId="181" fontId="6" fillId="0" borderId="0" xfId="0" applyNumberFormat="1" applyFont="1" applyFill="1" applyBorder="1" applyAlignment="1">
      <alignment horizontal="right"/>
    </xf>
    <xf numFmtId="0" fontId="6" fillId="0" borderId="0" xfId="0" applyFont="1" applyFill="1" applyBorder="1" applyAlignment="1">
      <alignment horizontal="right"/>
    </xf>
    <xf numFmtId="0" fontId="6" fillId="0" borderId="7" xfId="0" applyNumberFormat="1" applyFont="1" applyFill="1" applyBorder="1" applyAlignment="1"/>
    <xf numFmtId="38" fontId="6" fillId="0" borderId="0" xfId="0" applyNumberFormat="1" applyFont="1" applyFill="1" applyAlignment="1">
      <alignment horizontal="right"/>
    </xf>
    <xf numFmtId="38" fontId="6" fillId="0" borderId="0" xfId="1" applyFont="1" applyFill="1" applyBorder="1" applyAlignment="1"/>
    <xf numFmtId="0" fontId="6" fillId="0" borderId="1" xfId="0" quotePrefix="1" applyNumberFormat="1" applyFont="1" applyFill="1" applyBorder="1" applyAlignment="1">
      <alignment horizontal="center" vertical="center"/>
    </xf>
    <xf numFmtId="0" fontId="6" fillId="0" borderId="7" xfId="0" quotePrefix="1" applyNumberFormat="1" applyFont="1" applyFill="1" applyBorder="1" applyAlignment="1">
      <alignment horizontal="center" vertical="center"/>
    </xf>
    <xf numFmtId="0" fontId="6" fillId="0" borderId="0" xfId="0" quotePrefix="1" applyNumberFormat="1" applyFont="1" applyFill="1" applyBorder="1" applyAlignment="1">
      <alignment horizontal="left"/>
    </xf>
    <xf numFmtId="0" fontId="11" fillId="0" borderId="0" xfId="0" applyNumberFormat="1" applyFont="1" applyFill="1" applyBorder="1" applyAlignment="1"/>
    <xf numFmtId="0" fontId="11" fillId="0" borderId="0" xfId="0" quotePrefix="1" applyNumberFormat="1" applyFont="1" applyFill="1" applyBorder="1" applyAlignment="1">
      <alignment horizontal="right"/>
    </xf>
    <xf numFmtId="0" fontId="11" fillId="0" borderId="0" xfId="0" applyNumberFormat="1" applyFont="1" applyFill="1" applyAlignment="1"/>
    <xf numFmtId="0" fontId="11" fillId="0" borderId="0" xfId="0" quotePrefix="1" applyNumberFormat="1" applyFont="1" applyFill="1" applyBorder="1" applyAlignment="1">
      <alignment horizontal="left"/>
    </xf>
    <xf numFmtId="0" fontId="11" fillId="0" borderId="0" xfId="0" quotePrefix="1" applyNumberFormat="1" applyFont="1" applyFill="1" applyBorder="1" applyAlignment="1"/>
    <xf numFmtId="0" fontId="6" fillId="0" borderId="9" xfId="0" applyFont="1" applyFill="1" applyBorder="1" applyAlignment="1">
      <alignment horizontal="right"/>
    </xf>
    <xf numFmtId="3" fontId="6" fillId="0" borderId="10" xfId="0" applyNumberFormat="1" applyFont="1" applyFill="1" applyBorder="1" applyAlignment="1">
      <alignment horizontal="right"/>
    </xf>
    <xf numFmtId="3" fontId="6" fillId="0" borderId="9" xfId="0" applyNumberFormat="1" applyFont="1" applyFill="1" applyBorder="1" applyAlignment="1">
      <alignment horizontal="right"/>
    </xf>
    <xf numFmtId="181" fontId="6" fillId="0" borderId="10" xfId="0" applyNumberFormat="1" applyFont="1" applyFill="1" applyBorder="1" applyAlignment="1">
      <alignment horizontal="right"/>
    </xf>
    <xf numFmtId="181" fontId="6" fillId="0" borderId="9" xfId="0" applyNumberFormat="1" applyFont="1" applyFill="1" applyBorder="1" applyAlignment="1">
      <alignment horizontal="right"/>
    </xf>
    <xf numFmtId="0" fontId="6" fillId="0" borderId="0" xfId="0" applyNumberFormat="1" applyFont="1" applyFill="1" applyAlignment="1" applyProtection="1">
      <protection locked="0"/>
    </xf>
    <xf numFmtId="0" fontId="6" fillId="0" borderId="0" xfId="0" applyNumberFormat="1" applyFont="1" applyFill="1" applyAlignment="1">
      <alignment shrinkToFit="1"/>
    </xf>
    <xf numFmtId="0" fontId="6" fillId="0" borderId="0" xfId="0" applyNumberFormat="1" applyFont="1" applyFill="1" applyAlignment="1">
      <alignment wrapText="1"/>
    </xf>
    <xf numFmtId="0" fontId="6" fillId="0" borderId="0" xfId="0" applyNumberFormat="1" applyFont="1" applyFill="1" applyBorder="1" applyAlignment="1">
      <alignment shrinkToFit="1"/>
    </xf>
    <xf numFmtId="0" fontId="6" fillId="0" borderId="1" xfId="0" applyNumberFormat="1" applyFont="1" applyFill="1" applyBorder="1" applyAlignment="1">
      <alignment shrinkToFit="1"/>
    </xf>
    <xf numFmtId="0" fontId="7" fillId="0" borderId="0" xfId="3" applyFont="1" applyFill="1" applyAlignment="1"/>
    <xf numFmtId="0" fontId="6" fillId="0" borderId="0" xfId="3" applyFont="1" applyFill="1" applyAlignment="1"/>
    <xf numFmtId="0" fontId="6" fillId="0" borderId="0" xfId="0" applyNumberFormat="1" applyFont="1" applyFill="1" applyBorder="1" applyAlignment="1">
      <alignment wrapText="1"/>
    </xf>
    <xf numFmtId="0" fontId="6" fillId="0" borderId="11" xfId="0" quotePrefix="1" applyNumberFormat="1" applyFont="1" applyFill="1" applyBorder="1" applyAlignment="1">
      <alignment horizontal="center" vertical="center"/>
    </xf>
    <xf numFmtId="0" fontId="6" fillId="0" borderId="3" xfId="0" applyNumberFormat="1" applyFont="1" applyFill="1" applyBorder="1" applyAlignment="1">
      <alignment horizontal="right"/>
    </xf>
    <xf numFmtId="3" fontId="6" fillId="0" borderId="0" xfId="1" applyNumberFormat="1" applyFont="1" applyFill="1" applyBorder="1" applyAlignment="1">
      <alignment horizontal="right"/>
    </xf>
    <xf numFmtId="0" fontId="6" fillId="0" borderId="0" xfId="0" applyNumberFormat="1" applyFont="1" applyFill="1" applyBorder="1" applyAlignment="1">
      <alignment horizontal="center"/>
    </xf>
    <xf numFmtId="181" fontId="6" fillId="0" borderId="0" xfId="0" applyNumberFormat="1" applyFont="1" applyFill="1" applyAlignment="1">
      <alignment horizontal="right"/>
    </xf>
    <xf numFmtId="0" fontId="6" fillId="0" borderId="0" xfId="0" applyFont="1" applyFill="1" applyBorder="1" applyAlignment="1">
      <alignment horizontal="center"/>
    </xf>
    <xf numFmtId="181" fontId="6" fillId="0" borderId="12" xfId="0" applyNumberFormat="1" applyFont="1" applyFill="1" applyBorder="1" applyAlignment="1">
      <alignment horizontal="right"/>
    </xf>
    <xf numFmtId="0" fontId="6" fillId="0" borderId="7" xfId="0" quotePrefix="1" applyNumberFormat="1" applyFont="1" applyFill="1" applyBorder="1" applyAlignment="1">
      <alignment horizontal="right"/>
    </xf>
    <xf numFmtId="3" fontId="6" fillId="0" borderId="1" xfId="1" applyNumberFormat="1" applyFont="1" applyFill="1" applyBorder="1" applyAlignment="1">
      <alignment horizontal="right"/>
    </xf>
    <xf numFmtId="0" fontId="6" fillId="0" borderId="1" xfId="0" applyNumberFormat="1" applyFont="1" applyFill="1" applyBorder="1" applyAlignment="1">
      <alignment horizontal="center"/>
    </xf>
    <xf numFmtId="0" fontId="13" fillId="0" borderId="0" xfId="0" applyFont="1" applyFill="1"/>
    <xf numFmtId="0" fontId="11" fillId="0" borderId="0" xfId="2" applyNumberFormat="1" applyFont="1" applyFill="1" applyAlignment="1">
      <alignment horizontal="left"/>
    </xf>
    <xf numFmtId="0" fontId="6" fillId="0" borderId="0" xfId="2" applyNumberFormat="1" applyFont="1" applyFill="1" applyAlignment="1">
      <alignment horizontal="left"/>
    </xf>
    <xf numFmtId="0" fontId="6" fillId="0" borderId="6" xfId="0" applyNumberFormat="1" applyFont="1" applyFill="1" applyBorder="1" applyAlignment="1">
      <alignment horizontal="center" vertical="center" shrinkToFit="1"/>
    </xf>
    <xf numFmtId="0" fontId="6" fillId="0" borderId="13" xfId="0" quotePrefix="1" applyNumberFormat="1" applyFont="1" applyFill="1" applyBorder="1" applyAlignment="1">
      <alignment horizontal="center" vertical="center" shrinkToFit="1"/>
    </xf>
    <xf numFmtId="3" fontId="6" fillId="0" borderId="12" xfId="0" applyNumberFormat="1" applyFont="1" applyFill="1" applyBorder="1" applyAlignment="1">
      <alignment horizontal="right"/>
    </xf>
    <xf numFmtId="0" fontId="6" fillId="0" borderId="1" xfId="0" applyNumberFormat="1" applyFont="1" applyFill="1" applyBorder="1" applyAlignment="1">
      <alignment horizontal="right"/>
    </xf>
    <xf numFmtId="0" fontId="6" fillId="0" borderId="6" xfId="0" quotePrefix="1" applyNumberFormat="1" applyFont="1" applyFill="1" applyBorder="1" applyAlignment="1">
      <alignment horizontal="center" vertical="center"/>
    </xf>
    <xf numFmtId="3" fontId="6" fillId="0" borderId="0" xfId="0" applyNumberFormat="1" applyFont="1" applyFill="1" applyAlignment="1"/>
    <xf numFmtId="41" fontId="6" fillId="0" borderId="0" xfId="0" applyNumberFormat="1" applyFont="1" applyFill="1" applyAlignment="1"/>
    <xf numFmtId="0" fontId="16" fillId="0" borderId="0" xfId="2" applyNumberFormat="1" applyFont="1" applyFill="1" applyAlignment="1">
      <alignment horizontal="left"/>
    </xf>
    <xf numFmtId="3" fontId="6" fillId="0" borderId="4" xfId="0" applyNumberFormat="1" applyFont="1" applyFill="1" applyBorder="1" applyAlignment="1">
      <alignment horizontal="right"/>
    </xf>
    <xf numFmtId="181" fontId="6" fillId="0" borderId="12" xfId="0" applyNumberFormat="1" applyFont="1" applyFill="1" applyBorder="1" applyAlignment="1"/>
    <xf numFmtId="181" fontId="6" fillId="0" borderId="0" xfId="0" applyNumberFormat="1" applyFont="1" applyFill="1" applyBorder="1" applyAlignment="1"/>
    <xf numFmtId="177" fontId="6" fillId="0" borderId="12" xfId="0" applyNumberFormat="1" applyFont="1" applyFill="1" applyBorder="1" applyAlignment="1">
      <alignment horizontal="right"/>
    </xf>
    <xf numFmtId="177" fontId="6" fillId="0" borderId="0" xfId="0" applyNumberFormat="1" applyFont="1" applyFill="1" applyAlignment="1">
      <alignment horizontal="right"/>
    </xf>
    <xf numFmtId="38" fontId="6" fillId="0" borderId="12" xfId="1" applyFont="1" applyFill="1" applyBorder="1" applyAlignment="1">
      <alignment horizontal="right"/>
    </xf>
    <xf numFmtId="38" fontId="6" fillId="0" borderId="0" xfId="1" applyFont="1" applyFill="1" applyBorder="1" applyAlignment="1">
      <alignment horizontal="right"/>
    </xf>
    <xf numFmtId="3" fontId="6" fillId="0" borderId="14" xfId="0" quotePrefix="1" applyNumberFormat="1" applyFont="1" applyFill="1" applyBorder="1" applyAlignment="1">
      <alignment horizontal="right"/>
    </xf>
    <xf numFmtId="3" fontId="6" fillId="0" borderId="12" xfId="0" quotePrefix="1" applyNumberFormat="1" applyFont="1" applyFill="1" applyBorder="1" applyAlignment="1">
      <alignment horizontal="right"/>
    </xf>
    <xf numFmtId="0" fontId="6" fillId="0" borderId="3" xfId="0" applyNumberFormat="1" applyFont="1" applyFill="1" applyBorder="1" applyAlignment="1">
      <alignment horizontal="center"/>
    </xf>
    <xf numFmtId="0" fontId="6" fillId="0" borderId="3" xfId="0" quotePrefix="1" applyNumberFormat="1" applyFont="1" applyFill="1" applyBorder="1" applyAlignment="1">
      <alignment horizontal="center"/>
    </xf>
    <xf numFmtId="181" fontId="6" fillId="0" borderId="3" xfId="0" applyNumberFormat="1" applyFont="1" applyFill="1" applyBorder="1" applyAlignment="1"/>
    <xf numFmtId="0" fontId="6" fillId="0" borderId="15" xfId="0" applyNumberFormat="1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 wrapText="1"/>
    </xf>
    <xf numFmtId="0" fontId="6" fillId="0" borderId="5" xfId="0" applyNumberFormat="1" applyFont="1" applyFill="1" applyBorder="1" applyAlignment="1">
      <alignment horizontal="center" vertical="center" wrapText="1"/>
    </xf>
    <xf numFmtId="0" fontId="10" fillId="0" borderId="0" xfId="0" applyNumberFormat="1" applyFont="1" applyFill="1" applyAlignment="1">
      <alignment horizontal="right"/>
    </xf>
    <xf numFmtId="41" fontId="13" fillId="0" borderId="0" xfId="4" applyNumberFormat="1" applyFont="1" applyFill="1" applyBorder="1" applyAlignment="1">
      <alignment horizontal="right" vertical="center" shrinkToFit="1"/>
    </xf>
    <xf numFmtId="41" fontId="13" fillId="0" borderId="2" xfId="4" applyNumberFormat="1" applyFont="1" applyFill="1" applyBorder="1" applyAlignment="1">
      <alignment horizontal="right" vertical="center" shrinkToFit="1"/>
    </xf>
    <xf numFmtId="0" fontId="6" fillId="0" borderId="8" xfId="0" quotePrefix="1" applyNumberFormat="1" applyFont="1" applyFill="1" applyBorder="1" applyAlignment="1">
      <alignment horizontal="center" vertical="center" shrinkToFit="1"/>
    </xf>
    <xf numFmtId="0" fontId="6" fillId="0" borderId="16" xfId="0" applyNumberFormat="1" applyFont="1" applyFill="1" applyBorder="1" applyAlignment="1">
      <alignment horizontal="center" vertical="center"/>
    </xf>
    <xf numFmtId="0" fontId="10" fillId="0" borderId="0" xfId="0" quotePrefix="1" applyFont="1" applyAlignment="1">
      <alignment horizontal="left"/>
    </xf>
    <xf numFmtId="0" fontId="10" fillId="0" borderId="0" xfId="0" applyFont="1"/>
    <xf numFmtId="0" fontId="11" fillId="0" borderId="0" xfId="0" applyFont="1"/>
    <xf numFmtId="0" fontId="11" fillId="0" borderId="0" xfId="0" quotePrefix="1" applyFont="1" applyAlignment="1">
      <alignment horizontal="right"/>
    </xf>
    <xf numFmtId="0" fontId="6" fillId="0" borderId="0" xfId="0" applyFont="1"/>
    <xf numFmtId="0" fontId="6" fillId="0" borderId="0" xfId="0" quotePrefix="1" applyFont="1" applyAlignment="1">
      <alignment horizontal="right"/>
    </xf>
    <xf numFmtId="0" fontId="6" fillId="0" borderId="0" xfId="0" applyFont="1" applyAlignment="1">
      <alignment horizontal="right"/>
    </xf>
    <xf numFmtId="0" fontId="6" fillId="0" borderId="13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/>
    </xf>
    <xf numFmtId="177" fontId="6" fillId="0" borderId="0" xfId="0" applyNumberFormat="1" applyFont="1" applyAlignment="1">
      <alignment horizontal="right"/>
    </xf>
    <xf numFmtId="0" fontId="6" fillId="0" borderId="0" xfId="0" quotePrefix="1" applyFont="1" applyAlignment="1">
      <alignment horizontal="left"/>
    </xf>
    <xf numFmtId="3" fontId="6" fillId="0" borderId="0" xfId="0" applyNumberFormat="1" applyFont="1" applyAlignment="1">
      <alignment horizontal="right"/>
    </xf>
    <xf numFmtId="0" fontId="6" fillId="0" borderId="1" xfId="0" applyFont="1" applyBorder="1"/>
    <xf numFmtId="0" fontId="6" fillId="0" borderId="7" xfId="0" applyFont="1" applyBorder="1"/>
    <xf numFmtId="3" fontId="6" fillId="0" borderId="1" xfId="0" applyNumberFormat="1" applyFont="1" applyBorder="1" applyAlignment="1">
      <alignment horizontal="right"/>
    </xf>
    <xf numFmtId="0" fontId="12" fillId="0" borderId="0" xfId="0" applyFont="1"/>
    <xf numFmtId="0" fontId="10" fillId="0" borderId="0" xfId="0" quotePrefix="1" applyFont="1" applyFill="1" applyAlignment="1">
      <alignment horizontal="left"/>
    </xf>
    <xf numFmtId="0" fontId="10" fillId="0" borderId="0" xfId="0" applyFont="1" applyFill="1"/>
    <xf numFmtId="0" fontId="11" fillId="0" borderId="0" xfId="0" applyFont="1" applyFill="1"/>
    <xf numFmtId="0" fontId="11" fillId="0" borderId="0" xfId="0" quotePrefix="1" applyFont="1" applyFill="1" applyAlignment="1">
      <alignment horizontal="right"/>
    </xf>
    <xf numFmtId="0" fontId="6" fillId="0" borderId="0" xfId="0" applyFont="1" applyFill="1"/>
    <xf numFmtId="0" fontId="6" fillId="0" borderId="0" xfId="0" quotePrefix="1" applyFont="1" applyFill="1" applyAlignment="1">
      <alignment horizontal="right"/>
    </xf>
    <xf numFmtId="0" fontId="6" fillId="0" borderId="0" xfId="0" applyFont="1" applyFill="1" applyAlignment="1">
      <alignment horizontal="right"/>
    </xf>
    <xf numFmtId="0" fontId="6" fillId="0" borderId="6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177" fontId="6" fillId="0" borderId="0" xfId="0" applyNumberFormat="1" applyFont="1" applyFill="1"/>
    <xf numFmtId="3" fontId="6" fillId="0" borderId="0" xfId="0" applyNumberFormat="1" applyFont="1" applyFill="1"/>
    <xf numFmtId="0" fontId="6" fillId="0" borderId="0" xfId="0" quotePrefix="1" applyFont="1" applyFill="1" applyAlignment="1">
      <alignment horizontal="left"/>
    </xf>
    <xf numFmtId="3" fontId="6" fillId="0" borderId="0" xfId="5" applyNumberFormat="1" applyFont="1" applyFill="1"/>
    <xf numFmtId="0" fontId="6" fillId="0" borderId="1" xfId="0" applyFont="1" applyFill="1" applyBorder="1"/>
    <xf numFmtId="0" fontId="6" fillId="0" borderId="7" xfId="0" applyFont="1" applyFill="1" applyBorder="1"/>
    <xf numFmtId="0" fontId="12" fillId="0" borderId="0" xfId="0" applyFont="1" applyFill="1"/>
    <xf numFmtId="3" fontId="6" fillId="0" borderId="0" xfId="5" applyNumberFormat="1" applyFont="1" applyFill="1" applyBorder="1"/>
    <xf numFmtId="3" fontId="6" fillId="0" borderId="12" xfId="5" applyNumberFormat="1" applyFont="1" applyFill="1" applyBorder="1"/>
    <xf numFmtId="0" fontId="11" fillId="0" borderId="0" xfId="0" quotePrefix="1" applyFont="1" applyAlignment="1">
      <alignment horizontal="left"/>
    </xf>
    <xf numFmtId="177" fontId="6" fillId="0" borderId="12" xfId="0" applyNumberFormat="1" applyFont="1" applyBorder="1" applyAlignment="1">
      <alignment horizontal="right"/>
    </xf>
    <xf numFmtId="177" fontId="6" fillId="0" borderId="0" xfId="0" applyNumberFormat="1" applyFont="1" applyBorder="1" applyAlignment="1">
      <alignment horizontal="right"/>
    </xf>
    <xf numFmtId="3" fontId="6" fillId="0" borderId="0" xfId="0" applyNumberFormat="1" applyFont="1" applyBorder="1" applyAlignment="1">
      <alignment horizontal="right"/>
    </xf>
    <xf numFmtId="3" fontId="6" fillId="0" borderId="12" xfId="0" applyNumberFormat="1" applyFont="1" applyBorder="1" applyAlignment="1">
      <alignment horizontal="right"/>
    </xf>
    <xf numFmtId="0" fontId="6" fillId="0" borderId="8" xfId="0" quotePrefix="1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shrinkToFit="1"/>
    </xf>
    <xf numFmtId="0" fontId="6" fillId="0" borderId="6" xfId="0" quotePrefix="1" applyFont="1" applyBorder="1" applyAlignment="1">
      <alignment horizontal="center" vertical="center" wrapText="1"/>
    </xf>
    <xf numFmtId="176" fontId="6" fillId="0" borderId="0" xfId="0" applyNumberFormat="1" applyFont="1" applyBorder="1" applyAlignment="1">
      <alignment horizontal="right"/>
    </xf>
    <xf numFmtId="0" fontId="6" fillId="0" borderId="7" xfId="0" quotePrefix="1" applyFont="1" applyBorder="1" applyAlignment="1">
      <alignment horizontal="center" vertical="center"/>
    </xf>
    <xf numFmtId="0" fontId="6" fillId="0" borderId="16" xfId="0" quotePrefix="1" applyFont="1" applyBorder="1" applyAlignment="1">
      <alignment horizontal="center" vertical="center"/>
    </xf>
    <xf numFmtId="0" fontId="6" fillId="0" borderId="1" xfId="0" quotePrefix="1" applyFont="1" applyBorder="1" applyAlignment="1">
      <alignment horizontal="center" vertical="center"/>
    </xf>
    <xf numFmtId="181" fontId="6" fillId="0" borderId="0" xfId="0" applyNumberFormat="1" applyFont="1"/>
    <xf numFmtId="181" fontId="6" fillId="0" borderId="0" xfId="0" applyNumberFormat="1" applyFont="1" applyAlignment="1">
      <alignment horizontal="right"/>
    </xf>
    <xf numFmtId="181" fontId="6" fillId="0" borderId="12" xfId="0" applyNumberFormat="1" applyFont="1" applyBorder="1"/>
    <xf numFmtId="3" fontId="6" fillId="0" borderId="1" xfId="5" applyNumberFormat="1" applyFont="1" applyBorder="1" applyAlignment="1">
      <alignment horizontal="right"/>
    </xf>
    <xf numFmtId="181" fontId="6" fillId="0" borderId="0" xfId="0" applyNumberFormat="1" applyFont="1" applyBorder="1"/>
    <xf numFmtId="178" fontId="6" fillId="0" borderId="0" xfId="0" applyNumberFormat="1" applyFont="1" applyBorder="1" applyAlignment="1">
      <alignment horizontal="right"/>
    </xf>
    <xf numFmtId="0" fontId="6" fillId="0" borderId="6" xfId="0" applyFont="1" applyBorder="1" applyAlignment="1">
      <alignment horizontal="center" vertical="center"/>
    </xf>
    <xf numFmtId="0" fontId="6" fillId="0" borderId="4" xfId="0" applyFont="1" applyBorder="1"/>
    <xf numFmtId="0" fontId="6" fillId="0" borderId="6" xfId="0" applyFont="1" applyFill="1" applyBorder="1" applyAlignment="1">
      <alignment horizontal="center" vertical="center"/>
    </xf>
    <xf numFmtId="0" fontId="6" fillId="0" borderId="3" xfId="0" applyFont="1" applyFill="1" applyBorder="1"/>
    <xf numFmtId="0" fontId="6" fillId="0" borderId="4" xfId="0" applyFont="1" applyFill="1" applyBorder="1"/>
    <xf numFmtId="0" fontId="12" fillId="0" borderId="11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3" fontId="6" fillId="0" borderId="14" xfId="0" applyNumberFormat="1" applyFont="1" applyBorder="1" applyAlignment="1">
      <alignment horizontal="right"/>
    </xf>
    <xf numFmtId="181" fontId="6" fillId="0" borderId="12" xfId="0" applyNumberFormat="1" applyFont="1" applyBorder="1" applyAlignment="1">
      <alignment horizontal="right"/>
    </xf>
    <xf numFmtId="181" fontId="6" fillId="0" borderId="0" xfId="0" applyNumberFormat="1" applyFont="1" applyBorder="1" applyAlignment="1">
      <alignment horizontal="right"/>
    </xf>
    <xf numFmtId="0" fontId="10" fillId="0" borderId="0" xfId="0" quotePrefix="1" applyFont="1"/>
    <xf numFmtId="0" fontId="6" fillId="0" borderId="15" xfId="0" applyFont="1" applyBorder="1" applyAlignment="1">
      <alignment horizontal="center" vertical="center"/>
    </xf>
    <xf numFmtId="0" fontId="6" fillId="0" borderId="0" xfId="0" quotePrefix="1" applyFont="1"/>
    <xf numFmtId="177" fontId="6" fillId="0" borderId="0" xfId="0" applyNumberFormat="1" applyFont="1"/>
    <xf numFmtId="177" fontId="6" fillId="0" borderId="1" xfId="0" applyNumberFormat="1" applyFont="1" applyBorder="1" applyAlignment="1">
      <alignment horizontal="right"/>
    </xf>
    <xf numFmtId="0" fontId="6" fillId="0" borderId="1" xfId="0" quotePrefix="1" applyFont="1" applyBorder="1"/>
    <xf numFmtId="0" fontId="6" fillId="0" borderId="7" xfId="0" quotePrefix="1" applyFont="1" applyBorder="1"/>
    <xf numFmtId="179" fontId="6" fillId="0" borderId="1" xfId="0" applyNumberFormat="1" applyFont="1" applyBorder="1" applyAlignment="1">
      <alignment horizontal="right"/>
    </xf>
    <xf numFmtId="0" fontId="6" fillId="0" borderId="0" xfId="0" applyFont="1" applyAlignment="1">
      <alignment horizontal="left"/>
    </xf>
    <xf numFmtId="180" fontId="6" fillId="0" borderId="0" xfId="0" applyNumberFormat="1" applyFont="1" applyBorder="1" applyAlignment="1">
      <alignment horizontal="right"/>
    </xf>
    <xf numFmtId="177" fontId="6" fillId="0" borderId="0" xfId="0" applyNumberFormat="1" applyFont="1" applyBorder="1" applyProtection="1">
      <protection locked="0"/>
    </xf>
    <xf numFmtId="179" fontId="6" fillId="0" borderId="0" xfId="0" applyNumberFormat="1" applyFont="1" applyBorder="1" applyAlignment="1">
      <alignment horizontal="right"/>
    </xf>
    <xf numFmtId="177" fontId="6" fillId="0" borderId="4" xfId="0" applyNumberFormat="1" applyFont="1" applyBorder="1" applyAlignment="1">
      <alignment horizontal="right"/>
    </xf>
    <xf numFmtId="180" fontId="6" fillId="0" borderId="4" xfId="0" applyNumberFormat="1" applyFont="1" applyBorder="1" applyAlignment="1">
      <alignment horizontal="right"/>
    </xf>
    <xf numFmtId="177" fontId="6" fillId="0" borderId="14" xfId="0" applyNumberFormat="1" applyFont="1" applyBorder="1" applyAlignment="1">
      <alignment horizontal="right"/>
    </xf>
    <xf numFmtId="177" fontId="6" fillId="0" borderId="12" xfId="0" applyNumberFormat="1" applyFont="1" applyBorder="1" applyProtection="1">
      <protection locked="0"/>
    </xf>
    <xf numFmtId="179" fontId="6" fillId="0" borderId="4" xfId="0" applyNumberFormat="1" applyFont="1" applyBorder="1" applyAlignment="1">
      <alignment horizontal="right"/>
    </xf>
    <xf numFmtId="0" fontId="6" fillId="0" borderId="7" xfId="0" applyFont="1" applyBorder="1" applyAlignment="1">
      <alignment horizontal="center" vertical="center" wrapText="1"/>
    </xf>
    <xf numFmtId="180" fontId="6" fillId="0" borderId="0" xfId="0" applyNumberFormat="1" applyFont="1" applyAlignment="1">
      <alignment horizontal="right"/>
    </xf>
    <xf numFmtId="182" fontId="6" fillId="0" borderId="0" xfId="0" applyNumberFormat="1" applyFont="1"/>
    <xf numFmtId="177" fontId="6" fillId="0" borderId="2" xfId="0" applyNumberFormat="1" applyFont="1" applyBorder="1" applyAlignment="1">
      <alignment horizontal="right"/>
    </xf>
    <xf numFmtId="0" fontId="6" fillId="0" borderId="0" xfId="0" applyFont="1" applyAlignment="1">
      <alignment horizontal="center"/>
    </xf>
    <xf numFmtId="0" fontId="6" fillId="0" borderId="5" xfId="0" applyFont="1" applyBorder="1" applyAlignment="1">
      <alignment horizontal="right"/>
    </xf>
    <xf numFmtId="0" fontId="6" fillId="0" borderId="0" xfId="0" applyFont="1" applyBorder="1"/>
    <xf numFmtId="3" fontId="6" fillId="0" borderId="2" xfId="0" applyNumberFormat="1" applyFont="1" applyBorder="1" applyAlignment="1">
      <alignment horizontal="right"/>
    </xf>
    <xf numFmtId="182" fontId="6" fillId="0" borderId="0" xfId="0" applyNumberFormat="1" applyFont="1" applyFill="1" applyBorder="1" applyAlignment="1">
      <alignment horizontal="right"/>
    </xf>
    <xf numFmtId="0" fontId="6" fillId="0" borderId="17" xfId="0" applyNumberFormat="1" applyFont="1" applyFill="1" applyBorder="1" applyAlignment="1">
      <alignment horizontal="right"/>
    </xf>
    <xf numFmtId="0" fontId="6" fillId="0" borderId="17" xfId="0" applyNumberFormat="1" applyFont="1" applyFill="1" applyBorder="1" applyAlignment="1">
      <alignment shrinkToFit="1"/>
    </xf>
    <xf numFmtId="0" fontId="6" fillId="0" borderId="17" xfId="0" applyNumberFormat="1" applyFont="1" applyFill="1" applyBorder="1" applyAlignment="1"/>
    <xf numFmtId="0" fontId="6" fillId="0" borderId="16" xfId="0" applyNumberFormat="1" applyFont="1" applyFill="1" applyBorder="1" applyAlignment="1"/>
    <xf numFmtId="0" fontId="6" fillId="0" borderId="11" xfId="0" applyFont="1" applyBorder="1" applyAlignment="1">
      <alignment horizontal="center" vertical="center"/>
    </xf>
    <xf numFmtId="38" fontId="6" fillId="0" borderId="0" xfId="1" applyFont="1" applyFill="1" applyAlignment="1">
      <alignment horizontal="right"/>
    </xf>
    <xf numFmtId="38" fontId="6" fillId="0" borderId="12" xfId="1" applyFont="1" applyFill="1" applyBorder="1" applyAlignment="1">
      <alignment horizontal="right" shrinkToFit="1"/>
    </xf>
    <xf numFmtId="38" fontId="6" fillId="0" borderId="0" xfId="1" applyFont="1" applyFill="1" applyBorder="1" applyAlignment="1">
      <alignment horizontal="right" shrinkToFit="1"/>
    </xf>
    <xf numFmtId="0" fontId="10" fillId="0" borderId="0" xfId="0" applyNumberFormat="1" applyFont="1" applyFill="1" applyAlignment="1">
      <alignment horizontal="left"/>
    </xf>
    <xf numFmtId="181" fontId="6" fillId="0" borderId="14" xfId="0" applyNumberFormat="1" applyFont="1" applyFill="1" applyBorder="1" applyAlignment="1">
      <alignment horizontal="right"/>
    </xf>
    <xf numFmtId="0" fontId="6" fillId="0" borderId="1" xfId="0" quotePrefix="1" applyFont="1" applyBorder="1" applyAlignment="1">
      <alignment horizontal="center" vertical="center" shrinkToFit="1"/>
    </xf>
    <xf numFmtId="0" fontId="6" fillId="0" borderId="1" xfId="0" applyFont="1" applyBorder="1" applyAlignment="1">
      <alignment horizontal="right"/>
    </xf>
    <xf numFmtId="0" fontId="6" fillId="0" borderId="0" xfId="0" quotePrefix="1" applyFont="1" applyAlignment="1">
      <alignment horizontal="left" indent="1"/>
    </xf>
    <xf numFmtId="0" fontId="6" fillId="0" borderId="0" xfId="0" applyFont="1" applyAlignment="1">
      <alignment horizontal="left" indent="1"/>
    </xf>
    <xf numFmtId="0" fontId="9" fillId="0" borderId="0" xfId="0" applyFont="1"/>
    <xf numFmtId="0" fontId="18" fillId="0" borderId="4" xfId="0" applyFont="1" applyFill="1" applyBorder="1"/>
    <xf numFmtId="0" fontId="18" fillId="0" borderId="0" xfId="0" applyNumberFormat="1" applyFont="1" applyFill="1" applyAlignment="1"/>
    <xf numFmtId="0" fontId="18" fillId="0" borderId="0" xfId="0" applyFont="1"/>
    <xf numFmtId="0" fontId="18" fillId="0" borderId="0" xfId="0" applyNumberFormat="1" applyFont="1" applyFill="1" applyBorder="1" applyAlignment="1"/>
    <xf numFmtId="0" fontId="7" fillId="0" borderId="0" xfId="3" applyFont="1" applyFill="1" applyAlignment="1">
      <alignment horizontal="center"/>
    </xf>
    <xf numFmtId="0" fontId="6" fillId="0" borderId="5" xfId="0" applyNumberFormat="1" applyFont="1" applyFill="1" applyBorder="1" applyAlignment="1">
      <alignment horizontal="center" vertical="center"/>
    </xf>
    <xf numFmtId="0" fontId="6" fillId="0" borderId="7" xfId="0" applyNumberFormat="1" applyFont="1" applyFill="1" applyBorder="1" applyAlignment="1">
      <alignment horizontal="center" vertical="center"/>
    </xf>
    <xf numFmtId="0" fontId="6" fillId="0" borderId="11" xfId="0" applyNumberFormat="1" applyFont="1" applyFill="1" applyBorder="1" applyAlignment="1">
      <alignment horizontal="center" vertical="center"/>
    </xf>
    <xf numFmtId="0" fontId="6" fillId="0" borderId="8" xfId="0" applyNumberFormat="1" applyFont="1" applyFill="1" applyBorder="1" applyAlignment="1">
      <alignment horizontal="center" vertical="center"/>
    </xf>
    <xf numFmtId="0" fontId="6" fillId="0" borderId="13" xfId="0" applyNumberFormat="1" applyFont="1" applyFill="1" applyBorder="1" applyAlignment="1">
      <alignment horizontal="center" vertical="center"/>
    </xf>
    <xf numFmtId="0" fontId="6" fillId="0" borderId="15" xfId="0" applyNumberFormat="1" applyFont="1" applyFill="1" applyBorder="1" applyAlignment="1">
      <alignment horizontal="center" vertical="center"/>
    </xf>
    <xf numFmtId="0" fontId="6" fillId="0" borderId="16" xfId="0" applyNumberFormat="1" applyFont="1" applyFill="1" applyBorder="1" applyAlignment="1">
      <alignment horizontal="center" vertical="center"/>
    </xf>
    <xf numFmtId="0" fontId="6" fillId="0" borderId="15" xfId="0" applyNumberFormat="1" applyFont="1" applyFill="1" applyBorder="1" applyAlignment="1">
      <alignment horizontal="center" vertical="center" wrapText="1"/>
    </xf>
    <xf numFmtId="0" fontId="6" fillId="0" borderId="16" xfId="0" applyNumberFormat="1" applyFont="1" applyFill="1" applyBorder="1" applyAlignment="1">
      <alignment horizontal="center" vertical="center" wrapText="1"/>
    </xf>
    <xf numFmtId="0" fontId="6" fillId="0" borderId="14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>
      <alignment horizontal="center" vertical="center"/>
    </xf>
    <xf numFmtId="0" fontId="6" fillId="0" borderId="3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13" xfId="0" quotePrefix="1" applyFont="1" applyBorder="1" applyAlignment="1">
      <alignment horizontal="center" vertical="center" wrapText="1"/>
    </xf>
    <xf numFmtId="0" fontId="6" fillId="0" borderId="8" xfId="0" quotePrefix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 wrapText="1"/>
    </xf>
    <xf numFmtId="0" fontId="6" fillId="0" borderId="12" xfId="0" quotePrefix="1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1" xfId="0" quotePrefix="1" applyFont="1" applyBorder="1" applyAlignment="1">
      <alignment horizontal="center" vertical="center"/>
    </xf>
    <xf numFmtId="0" fontId="6" fillId="0" borderId="13" xfId="0" quotePrefix="1" applyFont="1" applyBorder="1" applyAlignment="1">
      <alignment horizontal="center" vertical="center"/>
    </xf>
    <xf numFmtId="0" fontId="6" fillId="0" borderId="8" xfId="0" quotePrefix="1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6" fillId="0" borderId="11" xfId="0" quotePrefix="1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6" fillId="0" borderId="11" xfId="0" applyNumberFormat="1" applyFont="1" applyFill="1" applyBorder="1" applyAlignment="1">
      <alignment horizontal="center" vertical="center" shrinkToFit="1"/>
    </xf>
    <xf numFmtId="0" fontId="0" fillId="0" borderId="8" xfId="0" applyFill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6" fillId="0" borderId="11" xfId="0" applyNumberFormat="1" applyFont="1" applyFill="1" applyBorder="1" applyAlignment="1">
      <alignment horizontal="center" vertical="center" wrapText="1"/>
    </xf>
    <xf numFmtId="0" fontId="6" fillId="0" borderId="13" xfId="0" applyNumberFormat="1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14" xfId="0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0" fontId="6" fillId="0" borderId="15" xfId="0" quotePrefix="1" applyNumberFormat="1" applyFont="1" applyFill="1" applyBorder="1" applyAlignment="1">
      <alignment horizontal="center" vertical="center" wrapText="1"/>
    </xf>
    <xf numFmtId="0" fontId="6" fillId="0" borderId="16" xfId="0" quotePrefix="1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</cellXfs>
  <cellStyles count="6">
    <cellStyle name="桁区切り" xfId="1" builtinId="6"/>
    <cellStyle name="通貨" xfId="2" builtinId="7"/>
    <cellStyle name="標準" xfId="0" builtinId="0"/>
    <cellStyle name="標準 2" xfId="3" xr:uid="{00000000-0005-0000-0000-000003000000}"/>
    <cellStyle name="標準_02申告所得税②060-076" xfId="4" xr:uid="{00000000-0005-0000-0000-000004000000}"/>
    <cellStyle name="標準_Sheet1" xfId="5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  <pageSetUpPr fitToPage="1"/>
  </sheetPr>
  <dimension ref="A1:M26"/>
  <sheetViews>
    <sheetView tabSelected="1" zoomScaleNormal="100" zoomScaleSheetLayoutView="100" workbookViewId="0">
      <selection sqref="A1:M1"/>
    </sheetView>
  </sheetViews>
  <sheetFormatPr defaultColWidth="9.109375" defaultRowHeight="13.2"/>
  <cols>
    <col min="1" max="13" width="7.109375" style="25" customWidth="1"/>
    <col min="14" max="16384" width="9.109375" style="25"/>
  </cols>
  <sheetData>
    <row r="1" spans="1:13" s="54" customFormat="1" ht="32.25" customHeight="1">
      <c r="A1" s="209" t="s">
        <v>185</v>
      </c>
      <c r="B1" s="209"/>
      <c r="C1" s="209"/>
      <c r="D1" s="209"/>
      <c r="E1" s="209"/>
      <c r="F1" s="209"/>
      <c r="G1" s="209"/>
      <c r="H1" s="209"/>
      <c r="I1" s="209"/>
      <c r="J1" s="209"/>
      <c r="K1" s="209"/>
      <c r="L1" s="209"/>
      <c r="M1" s="209"/>
    </row>
    <row r="4" spans="1:13">
      <c r="C4" s="25" t="s">
        <v>186</v>
      </c>
    </row>
    <row r="5" spans="1:13">
      <c r="C5" s="25" t="s">
        <v>207</v>
      </c>
    </row>
    <row r="6" spans="1:13">
      <c r="C6" s="25" t="s">
        <v>208</v>
      </c>
    </row>
    <row r="7" spans="1:13">
      <c r="C7" s="25" t="s">
        <v>187</v>
      </c>
    </row>
    <row r="8" spans="1:13">
      <c r="C8" s="25" t="s">
        <v>189</v>
      </c>
    </row>
    <row r="9" spans="1:13">
      <c r="C9" s="25" t="s">
        <v>209</v>
      </c>
    </row>
    <row r="10" spans="1:13">
      <c r="C10" s="25" t="s">
        <v>210</v>
      </c>
    </row>
    <row r="11" spans="1:13">
      <c r="C11" s="25" t="s">
        <v>203</v>
      </c>
    </row>
    <row r="12" spans="1:13">
      <c r="C12" s="25" t="s">
        <v>190</v>
      </c>
    </row>
    <row r="13" spans="1:13">
      <c r="C13" s="25" t="s">
        <v>217</v>
      </c>
    </row>
    <row r="14" spans="1:13">
      <c r="C14" s="25" t="s">
        <v>200</v>
      </c>
    </row>
    <row r="15" spans="1:13">
      <c r="C15" s="25" t="s">
        <v>201</v>
      </c>
    </row>
    <row r="16" spans="1:13">
      <c r="C16" s="25" t="s">
        <v>191</v>
      </c>
    </row>
    <row r="17" spans="3:3">
      <c r="C17" s="25" t="s">
        <v>205</v>
      </c>
    </row>
    <row r="18" spans="3:3">
      <c r="C18" s="25" t="s">
        <v>204</v>
      </c>
    </row>
    <row r="21" spans="3:3" s="55" customFormat="1" ht="10.8"/>
    <row r="22" spans="3:3" s="55" customFormat="1" ht="10.8"/>
    <row r="23" spans="3:3" s="55" customFormat="1" ht="10.8"/>
    <row r="24" spans="3:3" s="55" customFormat="1" ht="10.8"/>
    <row r="25" spans="3:3" s="55" customFormat="1" ht="10.8"/>
    <row r="26" spans="3:3" s="55" customFormat="1" ht="10.8"/>
  </sheetData>
  <mergeCells count="1">
    <mergeCell ref="A1:M1"/>
  </mergeCells>
  <phoneticPr fontId="8"/>
  <pageMargins left="0.78740157480314965" right="0.78740157480314965" top="0.98425196850393704" bottom="0.98425196850393704" header="0.51181102362204722" footer="0.51181102362204722"/>
  <pageSetup paperSize="9" orientation="portrait" horizontalDpi="1200" verticalDpi="12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70C0"/>
    <pageSetUpPr fitToPage="1"/>
  </sheetPr>
  <dimension ref="A1:J66"/>
  <sheetViews>
    <sheetView zoomScaleNormal="100" workbookViewId="0"/>
  </sheetViews>
  <sheetFormatPr defaultRowHeight="10.8"/>
  <cols>
    <col min="1" max="1" width="11" style="6" customWidth="1"/>
    <col min="2" max="3" width="15" style="6" customWidth="1"/>
    <col min="4" max="4" width="5.6640625" style="6" customWidth="1"/>
    <col min="5" max="6" width="15" style="6" customWidth="1"/>
    <col min="7" max="7" width="7" style="6" customWidth="1"/>
    <col min="8" max="9" width="15" style="6" customWidth="1"/>
    <col min="10" max="10" width="5.6640625" style="6" customWidth="1"/>
    <col min="11" max="53" width="12.6640625" style="6" customWidth="1"/>
    <col min="54" max="16384" width="8.88671875" style="6"/>
  </cols>
  <sheetData>
    <row r="1" spans="1:10" s="99" customFormat="1" ht="16.2">
      <c r="A1" s="135" t="s">
        <v>195</v>
      </c>
    </row>
    <row r="2" spans="1:10" s="102" customFormat="1">
      <c r="A2" s="111"/>
      <c r="D2" s="104" t="s">
        <v>457</v>
      </c>
    </row>
    <row r="3" spans="1:10" s="102" customFormat="1" ht="13.5" customHeight="1">
      <c r="A3" s="232" t="s">
        <v>389</v>
      </c>
      <c r="B3" s="237" t="s">
        <v>165</v>
      </c>
      <c r="C3" s="241"/>
      <c r="D3" s="238"/>
      <c r="E3" s="237" t="s">
        <v>408</v>
      </c>
      <c r="F3" s="245"/>
      <c r="G3" s="245"/>
      <c r="H3" s="237" t="s">
        <v>294</v>
      </c>
      <c r="I3" s="241"/>
      <c r="J3" s="231"/>
    </row>
    <row r="4" spans="1:10" s="102" customFormat="1" ht="26.25" customHeight="1">
      <c r="A4" s="234"/>
      <c r="B4" s="153" t="s">
        <v>402</v>
      </c>
      <c r="C4" s="153" t="s">
        <v>403</v>
      </c>
      <c r="D4" s="181" t="s">
        <v>282</v>
      </c>
      <c r="E4" s="153" t="s">
        <v>402</v>
      </c>
      <c r="F4" s="153" t="s">
        <v>403</v>
      </c>
      <c r="G4" s="181" t="s">
        <v>282</v>
      </c>
      <c r="H4" s="153" t="s">
        <v>402</v>
      </c>
      <c r="I4" s="194" t="s">
        <v>403</v>
      </c>
      <c r="J4" s="108" t="s">
        <v>282</v>
      </c>
    </row>
    <row r="5" spans="1:10" s="102" customFormat="1" ht="17.25" customHeight="1">
      <c r="A5" s="109" t="s">
        <v>463</v>
      </c>
      <c r="B5" s="110">
        <v>38742600</v>
      </c>
      <c r="C5" s="110">
        <v>38742600</v>
      </c>
      <c r="D5" s="182">
        <v>100</v>
      </c>
      <c r="E5" s="110">
        <v>354222</v>
      </c>
      <c r="F5" s="110">
        <v>4000</v>
      </c>
      <c r="G5" s="182">
        <v>1.1292353382906766</v>
      </c>
      <c r="H5" s="110">
        <v>3550000</v>
      </c>
      <c r="I5" s="110">
        <v>14500</v>
      </c>
      <c r="J5" s="182">
        <v>0.40845070422535212</v>
      </c>
    </row>
    <row r="6" spans="1:10" s="102" customFormat="1" ht="13.5" customHeight="1">
      <c r="A6" s="104" t="s">
        <v>345</v>
      </c>
      <c r="B6" s="136">
        <v>38077100</v>
      </c>
      <c r="C6" s="110">
        <v>38077100</v>
      </c>
      <c r="D6" s="182">
        <v>100</v>
      </c>
      <c r="E6" s="110">
        <v>350222</v>
      </c>
      <c r="F6" s="110">
        <v>0</v>
      </c>
      <c r="G6" s="182">
        <v>0</v>
      </c>
      <c r="H6" s="110">
        <v>3535500</v>
      </c>
      <c r="I6" s="110">
        <v>0</v>
      </c>
      <c r="J6" s="182">
        <v>0</v>
      </c>
    </row>
    <row r="7" spans="1:10" s="102" customFormat="1" ht="13.5" customHeight="1">
      <c r="A7" s="104" t="s">
        <v>433</v>
      </c>
      <c r="B7" s="136">
        <v>37431600</v>
      </c>
      <c r="C7" s="110">
        <v>37431600</v>
      </c>
      <c r="D7" s="182">
        <v>100</v>
      </c>
      <c r="E7" s="110">
        <v>70245</v>
      </c>
      <c r="F7" s="110">
        <v>0</v>
      </c>
      <c r="G7" s="182">
        <v>0</v>
      </c>
      <c r="H7" s="110">
        <v>0</v>
      </c>
      <c r="I7" s="110">
        <v>0</v>
      </c>
      <c r="J7" s="182">
        <v>0</v>
      </c>
    </row>
    <row r="8" spans="1:10" s="102" customFormat="1" ht="13.5" customHeight="1">
      <c r="A8" s="104" t="s">
        <v>519</v>
      </c>
      <c r="B8" s="136">
        <v>36654300</v>
      </c>
      <c r="C8" s="110">
        <v>36654300</v>
      </c>
      <c r="D8" s="182">
        <v>100</v>
      </c>
      <c r="E8" s="110">
        <v>53473</v>
      </c>
      <c r="F8" s="110">
        <v>0</v>
      </c>
      <c r="G8" s="182">
        <v>0</v>
      </c>
      <c r="H8" s="110">
        <v>0</v>
      </c>
      <c r="I8" s="110">
        <v>0</v>
      </c>
      <c r="J8" s="182">
        <v>0</v>
      </c>
    </row>
    <row r="9" spans="1:10" s="102" customFormat="1" ht="13.5" customHeight="1">
      <c r="A9" s="104" t="s">
        <v>464</v>
      </c>
      <c r="B9" s="136">
        <v>36516000</v>
      </c>
      <c r="C9" s="137">
        <v>36516000</v>
      </c>
      <c r="D9" s="173">
        <v>100</v>
      </c>
      <c r="E9" s="137">
        <v>0</v>
      </c>
      <c r="F9" s="137">
        <v>0</v>
      </c>
      <c r="G9" s="173">
        <v>0</v>
      </c>
      <c r="H9" s="137">
        <v>0</v>
      </c>
      <c r="I9" s="137">
        <v>0</v>
      </c>
      <c r="J9" s="173">
        <v>0</v>
      </c>
    </row>
    <row r="10" spans="1:10" s="102" customFormat="1">
      <c r="A10" s="104"/>
      <c r="B10" s="136"/>
      <c r="C10" s="137"/>
      <c r="D10" s="173"/>
      <c r="E10" s="137"/>
      <c r="F10" s="137"/>
      <c r="G10" s="173"/>
      <c r="H10" s="137"/>
      <c r="I10" s="137"/>
      <c r="J10" s="173"/>
    </row>
    <row r="11" spans="1:10" s="102" customFormat="1" ht="13.5" customHeight="1">
      <c r="A11" s="202" t="s">
        <v>60</v>
      </c>
      <c r="B11" s="136">
        <v>9969700</v>
      </c>
      <c r="C11" s="137">
        <v>9969700</v>
      </c>
      <c r="D11" s="173">
        <v>100</v>
      </c>
      <c r="E11" s="137">
        <v>0</v>
      </c>
      <c r="F11" s="137">
        <v>0</v>
      </c>
      <c r="G11" s="173">
        <v>0</v>
      </c>
      <c r="H11" s="137">
        <v>0</v>
      </c>
      <c r="I11" s="137">
        <v>0</v>
      </c>
      <c r="J11" s="173">
        <v>0</v>
      </c>
    </row>
    <row r="12" spans="1:10" s="102" customFormat="1" ht="13.5" customHeight="1">
      <c r="A12" s="202" t="s">
        <v>61</v>
      </c>
      <c r="B12" s="136">
        <v>0</v>
      </c>
      <c r="C12" s="137">
        <v>0</v>
      </c>
      <c r="D12" s="173">
        <v>0</v>
      </c>
      <c r="E12" s="137">
        <v>0</v>
      </c>
      <c r="F12" s="137">
        <v>0</v>
      </c>
      <c r="G12" s="173">
        <v>0</v>
      </c>
      <c r="H12" s="137">
        <v>0</v>
      </c>
      <c r="I12" s="137">
        <v>0</v>
      </c>
      <c r="J12" s="173">
        <v>0</v>
      </c>
    </row>
    <row r="13" spans="1:10" s="102" customFormat="1" ht="13.5" customHeight="1">
      <c r="A13" s="202" t="s">
        <v>62</v>
      </c>
      <c r="B13" s="136">
        <v>5213400</v>
      </c>
      <c r="C13" s="137">
        <v>5213400</v>
      </c>
      <c r="D13" s="173">
        <v>100</v>
      </c>
      <c r="E13" s="137">
        <v>0</v>
      </c>
      <c r="F13" s="137">
        <v>0</v>
      </c>
      <c r="G13" s="173">
        <v>0</v>
      </c>
      <c r="H13" s="137">
        <v>0</v>
      </c>
      <c r="I13" s="137">
        <v>0</v>
      </c>
      <c r="J13" s="173">
        <v>0</v>
      </c>
    </row>
    <row r="14" spans="1:10" s="102" customFormat="1" ht="13.5" customHeight="1">
      <c r="A14" s="202" t="s">
        <v>63</v>
      </c>
      <c r="B14" s="136">
        <v>3064300</v>
      </c>
      <c r="C14" s="137">
        <v>3064300</v>
      </c>
      <c r="D14" s="173">
        <v>100</v>
      </c>
      <c r="E14" s="137">
        <v>0</v>
      </c>
      <c r="F14" s="137">
        <v>0</v>
      </c>
      <c r="G14" s="173">
        <v>0</v>
      </c>
      <c r="H14" s="137">
        <v>0</v>
      </c>
      <c r="I14" s="137">
        <v>0</v>
      </c>
      <c r="J14" s="173">
        <v>0</v>
      </c>
    </row>
    <row r="15" spans="1:10" s="102" customFormat="1" ht="13.5" customHeight="1">
      <c r="A15" s="203" t="s">
        <v>247</v>
      </c>
      <c r="B15" s="136">
        <v>2755500</v>
      </c>
      <c r="C15" s="137">
        <v>2755500</v>
      </c>
      <c r="D15" s="173">
        <v>100</v>
      </c>
      <c r="E15" s="137">
        <v>0</v>
      </c>
      <c r="F15" s="137">
        <v>0</v>
      </c>
      <c r="G15" s="173">
        <v>0</v>
      </c>
      <c r="H15" s="137">
        <v>0</v>
      </c>
      <c r="I15" s="137">
        <v>0</v>
      </c>
      <c r="J15" s="173">
        <v>0</v>
      </c>
    </row>
    <row r="16" spans="1:10" s="102" customFormat="1" ht="13.5" customHeight="1">
      <c r="A16" s="202" t="s">
        <v>64</v>
      </c>
      <c r="B16" s="136">
        <v>3339100</v>
      </c>
      <c r="C16" s="137">
        <v>3339100</v>
      </c>
      <c r="D16" s="173">
        <v>100</v>
      </c>
      <c r="E16" s="137">
        <v>0</v>
      </c>
      <c r="F16" s="137">
        <v>0</v>
      </c>
      <c r="G16" s="173">
        <v>0</v>
      </c>
      <c r="H16" s="137">
        <v>0</v>
      </c>
      <c r="I16" s="137">
        <v>0</v>
      </c>
      <c r="J16" s="173">
        <v>0</v>
      </c>
    </row>
    <row r="17" spans="1:10" s="102" customFormat="1" ht="13.5" customHeight="1">
      <c r="A17" s="203" t="s">
        <v>109</v>
      </c>
      <c r="B17" s="136">
        <v>4053600</v>
      </c>
      <c r="C17" s="137">
        <v>4053600</v>
      </c>
      <c r="D17" s="173">
        <v>100</v>
      </c>
      <c r="E17" s="137">
        <v>0</v>
      </c>
      <c r="F17" s="137">
        <v>0</v>
      </c>
      <c r="G17" s="173">
        <v>0</v>
      </c>
      <c r="H17" s="137">
        <v>0</v>
      </c>
      <c r="I17" s="137">
        <v>0</v>
      </c>
      <c r="J17" s="173">
        <v>0</v>
      </c>
    </row>
    <row r="18" spans="1:10" s="102" customFormat="1" ht="13.5" customHeight="1">
      <c r="A18" s="203" t="s">
        <v>248</v>
      </c>
      <c r="B18" s="136">
        <v>3315200</v>
      </c>
      <c r="C18" s="137">
        <v>3315200</v>
      </c>
      <c r="D18" s="173">
        <v>100</v>
      </c>
      <c r="E18" s="137">
        <v>0</v>
      </c>
      <c r="F18" s="137">
        <v>0</v>
      </c>
      <c r="G18" s="173">
        <v>0</v>
      </c>
      <c r="H18" s="137">
        <v>0</v>
      </c>
      <c r="I18" s="137">
        <v>0</v>
      </c>
      <c r="J18" s="173">
        <v>0</v>
      </c>
    </row>
    <row r="19" spans="1:10" s="102" customFormat="1" ht="13.5" customHeight="1">
      <c r="A19" s="203" t="s">
        <v>249</v>
      </c>
      <c r="B19" s="136">
        <v>1991000</v>
      </c>
      <c r="C19" s="137">
        <v>1991000</v>
      </c>
      <c r="D19" s="173">
        <v>100</v>
      </c>
      <c r="E19" s="137">
        <v>0</v>
      </c>
      <c r="F19" s="137">
        <v>0</v>
      </c>
      <c r="G19" s="173">
        <v>0</v>
      </c>
      <c r="H19" s="137">
        <v>0</v>
      </c>
      <c r="I19" s="137">
        <v>0</v>
      </c>
      <c r="J19" s="173">
        <v>0</v>
      </c>
    </row>
    <row r="20" spans="1:10" s="102" customFormat="1" ht="13.5" customHeight="1">
      <c r="A20" s="202" t="s">
        <v>65</v>
      </c>
      <c r="B20" s="136">
        <v>2814200</v>
      </c>
      <c r="C20" s="137">
        <v>2814200</v>
      </c>
      <c r="D20" s="173">
        <v>100</v>
      </c>
      <c r="E20" s="137">
        <v>0</v>
      </c>
      <c r="F20" s="137">
        <v>0</v>
      </c>
      <c r="G20" s="173">
        <v>0</v>
      </c>
      <c r="H20" s="137">
        <v>0</v>
      </c>
      <c r="I20" s="137">
        <v>0</v>
      </c>
      <c r="J20" s="173">
        <v>0</v>
      </c>
    </row>
    <row r="21" spans="1:10" s="102" customFormat="1" ht="3.75" customHeight="1">
      <c r="A21" s="169"/>
      <c r="B21" s="188"/>
      <c r="C21" s="115"/>
      <c r="D21" s="171"/>
      <c r="E21" s="115"/>
      <c r="F21" s="115"/>
      <c r="G21" s="171"/>
      <c r="H21" s="113"/>
      <c r="I21" s="113"/>
      <c r="J21" s="113"/>
    </row>
    <row r="22" spans="1:10" s="102" customFormat="1"/>
    <row r="47" spans="2:10">
      <c r="B47" s="15"/>
      <c r="C47" s="15"/>
      <c r="D47" s="15"/>
      <c r="E47" s="15"/>
      <c r="F47" s="15"/>
      <c r="G47" s="15"/>
      <c r="H47" s="5"/>
      <c r="I47" s="5"/>
      <c r="J47" s="5"/>
    </row>
    <row r="48" spans="2:10">
      <c r="J48" s="5"/>
    </row>
    <row r="49" spans="10:10">
      <c r="J49" s="5"/>
    </row>
    <row r="50" spans="10:10">
      <c r="J50" s="5"/>
    </row>
    <row r="51" spans="10:10">
      <c r="J51" s="5"/>
    </row>
    <row r="52" spans="10:10">
      <c r="J52" s="5"/>
    </row>
    <row r="53" spans="10:10">
      <c r="J53" s="5"/>
    </row>
    <row r="54" spans="10:10">
      <c r="J54" s="5"/>
    </row>
    <row r="55" spans="10:10">
      <c r="J55" s="5"/>
    </row>
    <row r="56" spans="10:10">
      <c r="J56" s="5"/>
    </row>
    <row r="57" spans="10:10">
      <c r="J57" s="5"/>
    </row>
    <row r="58" spans="10:10">
      <c r="J58" s="5"/>
    </row>
    <row r="59" spans="10:10">
      <c r="J59" s="5"/>
    </row>
    <row r="60" spans="10:10">
      <c r="J60" s="5"/>
    </row>
    <row r="61" spans="10:10">
      <c r="J61" s="5"/>
    </row>
    <row r="62" spans="10:10">
      <c r="J62" s="5"/>
    </row>
    <row r="63" spans="10:10">
      <c r="J63" s="5"/>
    </row>
    <row r="64" spans="10:10">
      <c r="J64" s="5"/>
    </row>
    <row r="65" spans="10:10">
      <c r="J65" s="5"/>
    </row>
    <row r="66" spans="10:10">
      <c r="J66" s="5"/>
    </row>
  </sheetData>
  <mergeCells count="4">
    <mergeCell ref="A3:A4"/>
    <mergeCell ref="B3:D3"/>
    <mergeCell ref="E3:G3"/>
    <mergeCell ref="H3:J3"/>
  </mergeCells>
  <phoneticPr fontId="8"/>
  <printOptions gridLinesSet="0"/>
  <pageMargins left="0.59055118110236227" right="0.59055118110236227" top="0.59055118110236227" bottom="0.59055118110236227" header="0.51181102362204722" footer="0.35433070866141736"/>
  <pageSetup paperSize="9" scale="84" orientation="portrait" horizontalDpi="4294967293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70C0"/>
  </sheetPr>
  <dimension ref="A1:X68"/>
  <sheetViews>
    <sheetView zoomScaleNormal="100" workbookViewId="0"/>
  </sheetViews>
  <sheetFormatPr defaultColWidth="7.88671875" defaultRowHeight="10.8"/>
  <cols>
    <col min="1" max="1" width="4.33203125" style="102" customWidth="1"/>
    <col min="2" max="2" width="11.44140625" style="102" customWidth="1"/>
    <col min="3" max="14" width="12.33203125" style="102" customWidth="1"/>
    <col min="15" max="16" width="8.88671875" style="102" bestFit="1" customWidth="1"/>
    <col min="17" max="17" width="9.6640625" style="102" bestFit="1" customWidth="1"/>
    <col min="18" max="20" width="8.88671875" style="102" bestFit="1" customWidth="1"/>
    <col min="21" max="22" width="11.44140625" style="102" customWidth="1"/>
    <col min="23" max="23" width="8.88671875" style="102" bestFit="1" customWidth="1"/>
    <col min="24" max="24" width="14.6640625" style="102" bestFit="1" customWidth="1"/>
    <col min="25" max="16384" width="7.88671875" style="102"/>
  </cols>
  <sheetData>
    <row r="1" spans="1:24" s="99" customFormat="1" ht="16.2">
      <c r="A1" s="98" t="s">
        <v>216</v>
      </c>
    </row>
    <row r="2" spans="1:24">
      <c r="L2" s="103"/>
      <c r="X2" s="104" t="s">
        <v>157</v>
      </c>
    </row>
    <row r="3" spans="1:24" ht="26.25" customHeight="1">
      <c r="A3" s="231" t="s">
        <v>465</v>
      </c>
      <c r="B3" s="232"/>
      <c r="C3" s="237" t="s">
        <v>466</v>
      </c>
      <c r="D3" s="238"/>
      <c r="E3" s="247" t="s">
        <v>467</v>
      </c>
      <c r="F3" s="238"/>
      <c r="G3" s="246" t="s">
        <v>468</v>
      </c>
      <c r="H3" s="244"/>
      <c r="I3" s="246" t="s">
        <v>469</v>
      </c>
      <c r="J3" s="244"/>
      <c r="K3" s="246" t="s">
        <v>470</v>
      </c>
      <c r="L3" s="244"/>
      <c r="M3" s="246" t="s">
        <v>471</v>
      </c>
      <c r="N3" s="244"/>
      <c r="O3" s="246" t="s">
        <v>472</v>
      </c>
      <c r="P3" s="244"/>
      <c r="Q3" s="246" t="s">
        <v>473</v>
      </c>
      <c r="R3" s="244"/>
      <c r="S3" s="246" t="s">
        <v>474</v>
      </c>
      <c r="T3" s="244"/>
      <c r="U3" s="237" t="s">
        <v>475</v>
      </c>
      <c r="V3" s="238"/>
      <c r="W3" s="242" t="s">
        <v>55</v>
      </c>
      <c r="X3" s="243"/>
    </row>
    <row r="4" spans="1:24" ht="18.75" customHeight="1">
      <c r="A4" s="233"/>
      <c r="B4" s="234"/>
      <c r="C4" s="144" t="s">
        <v>74</v>
      </c>
      <c r="D4" s="144" t="s">
        <v>75</v>
      </c>
      <c r="E4" s="144" t="s">
        <v>74</v>
      </c>
      <c r="F4" s="144" t="s">
        <v>75</v>
      </c>
      <c r="G4" s="144" t="s">
        <v>74</v>
      </c>
      <c r="H4" s="144" t="s">
        <v>75</v>
      </c>
      <c r="I4" s="144" t="s">
        <v>74</v>
      </c>
      <c r="J4" s="144" t="s">
        <v>75</v>
      </c>
      <c r="K4" s="145" t="s">
        <v>74</v>
      </c>
      <c r="L4" s="144" t="s">
        <v>75</v>
      </c>
      <c r="M4" s="145" t="s">
        <v>74</v>
      </c>
      <c r="N4" s="144" t="s">
        <v>75</v>
      </c>
      <c r="O4" s="144" t="s">
        <v>74</v>
      </c>
      <c r="P4" s="144" t="s">
        <v>75</v>
      </c>
      <c r="Q4" s="144" t="s">
        <v>74</v>
      </c>
      <c r="R4" s="144" t="s">
        <v>75</v>
      </c>
      <c r="S4" s="144" t="s">
        <v>74</v>
      </c>
      <c r="T4" s="144" t="s">
        <v>75</v>
      </c>
      <c r="U4" s="144" t="s">
        <v>74</v>
      </c>
      <c r="V4" s="144" t="s">
        <v>75</v>
      </c>
      <c r="W4" s="144" t="s">
        <v>74</v>
      </c>
      <c r="X4" s="146" t="s">
        <v>75</v>
      </c>
    </row>
    <row r="5" spans="1:24" ht="13.5" customHeight="1">
      <c r="B5" s="109" t="s">
        <v>439</v>
      </c>
      <c r="C5" s="112">
        <v>937157588</v>
      </c>
      <c r="D5" s="112">
        <v>894976522</v>
      </c>
      <c r="E5" s="112">
        <v>850057899</v>
      </c>
      <c r="F5" s="112">
        <v>811362146</v>
      </c>
      <c r="G5" s="112">
        <v>404491695</v>
      </c>
      <c r="H5" s="112">
        <v>387764085</v>
      </c>
      <c r="I5" s="112">
        <v>401281008</v>
      </c>
      <c r="J5" s="112">
        <v>380710742</v>
      </c>
      <c r="K5" s="112">
        <v>7756887</v>
      </c>
      <c r="L5" s="112">
        <v>7101303</v>
      </c>
      <c r="M5" s="112">
        <v>35547581</v>
      </c>
      <c r="N5" s="112">
        <v>35547566</v>
      </c>
      <c r="O5" s="112">
        <v>3751</v>
      </c>
      <c r="P5" s="112">
        <v>3751</v>
      </c>
      <c r="Q5" s="112">
        <v>976977</v>
      </c>
      <c r="R5" s="112">
        <v>234699</v>
      </c>
      <c r="S5" s="147">
        <v>0</v>
      </c>
      <c r="T5" s="147">
        <v>0</v>
      </c>
      <c r="U5" s="112">
        <v>87099689</v>
      </c>
      <c r="V5" s="112">
        <v>83614376</v>
      </c>
      <c r="W5" s="147">
        <v>0</v>
      </c>
      <c r="X5" s="147">
        <v>0</v>
      </c>
    </row>
    <row r="6" spans="1:24" ht="13.5" customHeight="1">
      <c r="B6" s="109" t="s">
        <v>345</v>
      </c>
      <c r="C6" s="148">
        <v>939156599</v>
      </c>
      <c r="D6" s="148">
        <v>901021293</v>
      </c>
      <c r="E6" s="148">
        <v>851517381</v>
      </c>
      <c r="F6" s="148">
        <v>816460296</v>
      </c>
      <c r="G6" s="148">
        <v>403889549</v>
      </c>
      <c r="H6" s="148">
        <v>388764760</v>
      </c>
      <c r="I6" s="148">
        <v>402645915</v>
      </c>
      <c r="J6" s="148">
        <v>384443246</v>
      </c>
      <c r="K6" s="148">
        <v>9220589</v>
      </c>
      <c r="L6" s="148">
        <v>8527776</v>
      </c>
      <c r="M6" s="148">
        <v>34488193</v>
      </c>
      <c r="N6" s="148">
        <v>34488193</v>
      </c>
      <c r="O6" s="148">
        <v>3443</v>
      </c>
      <c r="P6" s="148">
        <v>3443</v>
      </c>
      <c r="Q6" s="148">
        <v>1269692</v>
      </c>
      <c r="R6" s="148">
        <v>232878</v>
      </c>
      <c r="S6" s="147">
        <v>0</v>
      </c>
      <c r="T6" s="147">
        <v>0</v>
      </c>
      <c r="U6" s="148">
        <v>87639218</v>
      </c>
      <c r="V6" s="148">
        <v>84560997</v>
      </c>
      <c r="W6" s="147">
        <v>0</v>
      </c>
      <c r="X6" s="147">
        <v>0</v>
      </c>
    </row>
    <row r="7" spans="1:24" ht="13.5" customHeight="1">
      <c r="B7" s="109" t="s">
        <v>433</v>
      </c>
      <c r="C7" s="148">
        <v>937337505</v>
      </c>
      <c r="D7" s="148">
        <v>904290774</v>
      </c>
      <c r="E7" s="148">
        <v>849135225</v>
      </c>
      <c r="F7" s="148">
        <v>818646949</v>
      </c>
      <c r="G7" s="148">
        <v>402566298</v>
      </c>
      <c r="H7" s="148">
        <v>389002715</v>
      </c>
      <c r="I7" s="148">
        <v>403788381</v>
      </c>
      <c r="J7" s="148">
        <v>388208423</v>
      </c>
      <c r="K7" s="148">
        <v>9572256</v>
      </c>
      <c r="L7" s="148">
        <v>8866887</v>
      </c>
      <c r="M7" s="148">
        <v>32550198</v>
      </c>
      <c r="N7" s="148">
        <v>32550197</v>
      </c>
      <c r="O7" s="148">
        <v>4004</v>
      </c>
      <c r="P7" s="148">
        <v>4004</v>
      </c>
      <c r="Q7" s="148">
        <v>654088</v>
      </c>
      <c r="R7" s="148">
        <v>14723</v>
      </c>
      <c r="S7" s="147">
        <v>0</v>
      </c>
      <c r="T7" s="147">
        <v>0</v>
      </c>
      <c r="U7" s="148">
        <v>88202280</v>
      </c>
      <c r="V7" s="148">
        <v>85643825</v>
      </c>
      <c r="W7" s="147">
        <v>0</v>
      </c>
      <c r="X7" s="147">
        <v>0</v>
      </c>
    </row>
    <row r="8" spans="1:24" ht="13.5" customHeight="1">
      <c r="B8" s="104" t="s">
        <v>447</v>
      </c>
      <c r="C8" s="149">
        <v>965027771</v>
      </c>
      <c r="D8" s="147">
        <v>935270588</v>
      </c>
      <c r="E8" s="147">
        <v>876907396</v>
      </c>
      <c r="F8" s="147">
        <v>849324873</v>
      </c>
      <c r="G8" s="147">
        <v>434613419</v>
      </c>
      <c r="H8" s="147">
        <v>422022265</v>
      </c>
      <c r="I8" s="147">
        <v>399722315</v>
      </c>
      <c r="J8" s="147">
        <v>386070514</v>
      </c>
      <c r="K8" s="147">
        <v>9916116</v>
      </c>
      <c r="L8" s="147">
        <v>9210095</v>
      </c>
      <c r="M8" s="147">
        <v>31999384</v>
      </c>
      <c r="N8" s="147">
        <v>31999363</v>
      </c>
      <c r="O8" s="147">
        <v>3764</v>
      </c>
      <c r="P8" s="147">
        <v>3764</v>
      </c>
      <c r="Q8" s="147">
        <v>652398</v>
      </c>
      <c r="R8" s="147">
        <v>18872</v>
      </c>
      <c r="S8" s="147">
        <v>0</v>
      </c>
      <c r="T8" s="147">
        <v>0</v>
      </c>
      <c r="U8" s="147">
        <v>88120375</v>
      </c>
      <c r="V8" s="147">
        <v>85945715</v>
      </c>
      <c r="W8" s="147">
        <v>0</v>
      </c>
      <c r="X8" s="147">
        <v>0</v>
      </c>
    </row>
    <row r="9" spans="1:24" ht="13.5" customHeight="1">
      <c r="B9" s="104" t="s">
        <v>462</v>
      </c>
      <c r="C9" s="149">
        <f>SUM(C21:C61)</f>
        <v>980397519</v>
      </c>
      <c r="D9" s="151">
        <f>SUM(D21:D61)</f>
        <v>952931974</v>
      </c>
      <c r="E9" s="151">
        <f>SUM(E21:E61)</f>
        <v>890093794</v>
      </c>
      <c r="F9" s="151">
        <f t="shared" ref="F9:X9" si="0">SUM(F21:F61)</f>
        <v>864572215</v>
      </c>
      <c r="G9" s="151">
        <f t="shared" si="0"/>
        <v>443766265</v>
      </c>
      <c r="H9" s="151">
        <f t="shared" si="0"/>
        <v>431859720</v>
      </c>
      <c r="I9" s="151">
        <f t="shared" si="0"/>
        <v>403202806</v>
      </c>
      <c r="J9" s="151">
        <f t="shared" si="0"/>
        <v>390912255</v>
      </c>
      <c r="K9" s="151">
        <f t="shared" si="0"/>
        <v>10310689</v>
      </c>
      <c r="L9" s="151">
        <f>SUM(L21:L61)</f>
        <v>9608812</v>
      </c>
      <c r="M9" s="151">
        <f t="shared" si="0"/>
        <v>32185003</v>
      </c>
      <c r="N9" s="151">
        <f t="shared" si="0"/>
        <v>32184958</v>
      </c>
      <c r="O9" s="151">
        <f t="shared" si="0"/>
        <v>3287</v>
      </c>
      <c r="P9" s="151">
        <f t="shared" si="0"/>
        <v>3287</v>
      </c>
      <c r="Q9" s="151">
        <f t="shared" si="0"/>
        <v>625744</v>
      </c>
      <c r="R9" s="151">
        <f t="shared" si="0"/>
        <v>3183</v>
      </c>
      <c r="S9" s="151">
        <f>SUM(S21:S61)</f>
        <v>0</v>
      </c>
      <c r="T9" s="151">
        <f t="shared" si="0"/>
        <v>0</v>
      </c>
      <c r="U9" s="151">
        <f t="shared" si="0"/>
        <v>90303725</v>
      </c>
      <c r="V9" s="151">
        <f t="shared" si="0"/>
        <v>88359759</v>
      </c>
      <c r="W9" s="151">
        <f t="shared" si="0"/>
        <v>0</v>
      </c>
      <c r="X9" s="151">
        <f t="shared" si="0"/>
        <v>0</v>
      </c>
    </row>
    <row r="10" spans="1:24">
      <c r="C10" s="139"/>
      <c r="D10" s="138"/>
      <c r="E10" s="138"/>
      <c r="F10" s="138"/>
      <c r="G10" s="138"/>
      <c r="H10" s="138"/>
      <c r="I10" s="138"/>
      <c r="J10" s="138"/>
      <c r="K10" s="138"/>
      <c r="L10" s="138"/>
      <c r="M10" s="138"/>
      <c r="N10" s="138"/>
      <c r="O10" s="138"/>
      <c r="P10" s="138"/>
      <c r="Q10" s="138"/>
      <c r="R10" s="138"/>
      <c r="S10" s="138"/>
      <c r="T10" s="138"/>
      <c r="U10" s="138"/>
      <c r="V10" s="138"/>
      <c r="W10" s="138"/>
      <c r="X10" s="138"/>
    </row>
    <row r="11" spans="1:24" ht="15" customHeight="1">
      <c r="B11" s="102" t="s">
        <v>364</v>
      </c>
      <c r="C11" s="149">
        <f>SUM(C23,C25,C27)</f>
        <v>198388293</v>
      </c>
      <c r="D11" s="151">
        <f t="shared" ref="D11:X11" si="1">SUM(D23,D25,D27)</f>
        <v>192376592</v>
      </c>
      <c r="E11" s="151">
        <f t="shared" si="1"/>
        <v>176389951</v>
      </c>
      <c r="F11" s="151">
        <f t="shared" si="1"/>
        <v>170827219</v>
      </c>
      <c r="G11" s="151">
        <f t="shared" si="1"/>
        <v>93295361</v>
      </c>
      <c r="H11" s="151">
        <f t="shared" si="1"/>
        <v>90380102</v>
      </c>
      <c r="I11" s="151">
        <f t="shared" si="1"/>
        <v>75910702</v>
      </c>
      <c r="J11" s="151">
        <f t="shared" si="1"/>
        <v>73936525</v>
      </c>
      <c r="K11" s="151">
        <f t="shared" si="1"/>
        <v>882741</v>
      </c>
      <c r="L11" s="151">
        <f t="shared" si="1"/>
        <v>818586</v>
      </c>
      <c r="M11" s="151">
        <f t="shared" si="1"/>
        <v>5692006</v>
      </c>
      <c r="N11" s="151">
        <f t="shared" si="1"/>
        <v>5692006</v>
      </c>
      <c r="O11" s="151">
        <f t="shared" si="1"/>
        <v>0</v>
      </c>
      <c r="P11" s="151">
        <f t="shared" si="1"/>
        <v>0</v>
      </c>
      <c r="Q11" s="151">
        <f t="shared" si="1"/>
        <v>609141</v>
      </c>
      <c r="R11" s="151">
        <f t="shared" si="1"/>
        <v>0</v>
      </c>
      <c r="S11" s="151">
        <f t="shared" si="1"/>
        <v>0</v>
      </c>
      <c r="T11" s="151">
        <f t="shared" si="1"/>
        <v>0</v>
      </c>
      <c r="U11" s="151">
        <f t="shared" si="1"/>
        <v>21998342</v>
      </c>
      <c r="V11" s="151">
        <f t="shared" si="1"/>
        <v>21549373</v>
      </c>
      <c r="W11" s="151">
        <f t="shared" si="1"/>
        <v>0</v>
      </c>
      <c r="X11" s="151">
        <f t="shared" si="1"/>
        <v>0</v>
      </c>
    </row>
    <row r="12" spans="1:24" ht="15" customHeight="1">
      <c r="B12" s="102" t="s">
        <v>365</v>
      </c>
      <c r="C12" s="149">
        <f>SUM(C28,C34,C37,C39,C50)</f>
        <v>111518366</v>
      </c>
      <c r="D12" s="151">
        <f t="shared" ref="D12:X12" si="2">SUM(D28,D34,D37,D39,D50)</f>
        <v>108174483</v>
      </c>
      <c r="E12" s="151">
        <f t="shared" si="2"/>
        <v>102289883</v>
      </c>
      <c r="F12" s="151">
        <f t="shared" si="2"/>
        <v>99271737</v>
      </c>
      <c r="G12" s="151">
        <f t="shared" si="2"/>
        <v>53350918</v>
      </c>
      <c r="H12" s="151">
        <f t="shared" si="2"/>
        <v>51965118</v>
      </c>
      <c r="I12" s="151">
        <f t="shared" si="2"/>
        <v>44625287</v>
      </c>
      <c r="J12" s="151">
        <f t="shared" si="2"/>
        <v>43064384</v>
      </c>
      <c r="K12" s="151">
        <f t="shared" si="2"/>
        <v>1005425</v>
      </c>
      <c r="L12" s="151">
        <f t="shared" si="2"/>
        <v>944094</v>
      </c>
      <c r="M12" s="151">
        <f t="shared" si="2"/>
        <v>3294958</v>
      </c>
      <c r="N12" s="151">
        <f t="shared" si="2"/>
        <v>3294958</v>
      </c>
      <c r="O12" s="151">
        <f t="shared" si="2"/>
        <v>0</v>
      </c>
      <c r="P12" s="151">
        <f t="shared" si="2"/>
        <v>0</v>
      </c>
      <c r="Q12" s="151">
        <f t="shared" si="2"/>
        <v>13295</v>
      </c>
      <c r="R12" s="151">
        <f t="shared" si="2"/>
        <v>3183</v>
      </c>
      <c r="S12" s="151">
        <f t="shared" si="2"/>
        <v>0</v>
      </c>
      <c r="T12" s="151">
        <f t="shared" si="2"/>
        <v>0</v>
      </c>
      <c r="U12" s="151">
        <f t="shared" si="2"/>
        <v>9228483</v>
      </c>
      <c r="V12" s="151">
        <f t="shared" si="2"/>
        <v>8902746</v>
      </c>
      <c r="W12" s="151">
        <f t="shared" si="2"/>
        <v>0</v>
      </c>
      <c r="X12" s="151">
        <f t="shared" si="2"/>
        <v>0</v>
      </c>
    </row>
    <row r="13" spans="1:24" ht="15" customHeight="1">
      <c r="B13" s="102" t="s">
        <v>366</v>
      </c>
      <c r="C13" s="149">
        <f>SUM(C24,C31,C36,C52,C53)</f>
        <v>115265217</v>
      </c>
      <c r="D13" s="151">
        <f t="shared" ref="D13:X13" si="3">SUM(D24,D31,D36,D52,D53)</f>
        <v>111428911</v>
      </c>
      <c r="E13" s="151">
        <f t="shared" si="3"/>
        <v>104975707</v>
      </c>
      <c r="F13" s="151">
        <f t="shared" si="3"/>
        <v>101507817</v>
      </c>
      <c r="G13" s="151">
        <f t="shared" si="3"/>
        <v>48334834</v>
      </c>
      <c r="H13" s="151">
        <f t="shared" si="3"/>
        <v>46843388</v>
      </c>
      <c r="I13" s="151">
        <f t="shared" si="3"/>
        <v>51045943</v>
      </c>
      <c r="J13" s="151">
        <f t="shared" si="3"/>
        <v>49179931</v>
      </c>
      <c r="K13" s="151">
        <f t="shared" si="3"/>
        <v>1518682</v>
      </c>
      <c r="L13" s="151">
        <f t="shared" si="3"/>
        <v>1408250</v>
      </c>
      <c r="M13" s="151">
        <f t="shared" si="3"/>
        <v>4076248</v>
      </c>
      <c r="N13" s="151">
        <f t="shared" si="3"/>
        <v>4076248</v>
      </c>
      <c r="O13" s="151">
        <f t="shared" si="3"/>
        <v>0</v>
      </c>
      <c r="P13" s="151">
        <f t="shared" si="3"/>
        <v>0</v>
      </c>
      <c r="Q13" s="151">
        <f t="shared" si="3"/>
        <v>0</v>
      </c>
      <c r="R13" s="151">
        <f t="shared" si="3"/>
        <v>0</v>
      </c>
      <c r="S13" s="151">
        <f t="shared" si="3"/>
        <v>0</v>
      </c>
      <c r="T13" s="151">
        <f t="shared" si="3"/>
        <v>0</v>
      </c>
      <c r="U13" s="151">
        <f t="shared" si="3"/>
        <v>10289510</v>
      </c>
      <c r="V13" s="151">
        <f t="shared" si="3"/>
        <v>9921094</v>
      </c>
      <c r="W13" s="151">
        <f t="shared" si="3"/>
        <v>0</v>
      </c>
      <c r="X13" s="151">
        <f t="shared" si="3"/>
        <v>0</v>
      </c>
    </row>
    <row r="14" spans="1:24" ht="15" customHeight="1">
      <c r="B14" s="102" t="s">
        <v>367</v>
      </c>
      <c r="C14" s="149">
        <f>SUM(C33,C35,C38,C40,C48,C51)</f>
        <v>41175476</v>
      </c>
      <c r="D14" s="151">
        <f t="shared" ref="D14:X14" si="4">SUM(D33,D35,D38,D40,D48,D51)</f>
        <v>39829108</v>
      </c>
      <c r="E14" s="151">
        <f t="shared" si="4"/>
        <v>39521868</v>
      </c>
      <c r="F14" s="151">
        <f t="shared" si="4"/>
        <v>38233660</v>
      </c>
      <c r="G14" s="151">
        <f t="shared" si="4"/>
        <v>16051902</v>
      </c>
      <c r="H14" s="151">
        <f t="shared" si="4"/>
        <v>15517896</v>
      </c>
      <c r="I14" s="151">
        <f t="shared" si="4"/>
        <v>20813438</v>
      </c>
      <c r="J14" s="151">
        <f t="shared" si="4"/>
        <v>20111659</v>
      </c>
      <c r="K14" s="151">
        <f t="shared" si="4"/>
        <v>986256</v>
      </c>
      <c r="L14" s="151">
        <f t="shared" si="4"/>
        <v>933833</v>
      </c>
      <c r="M14" s="151">
        <f t="shared" si="4"/>
        <v>1667551</v>
      </c>
      <c r="N14" s="151">
        <f t="shared" si="4"/>
        <v>1667551</v>
      </c>
      <c r="O14" s="151">
        <f t="shared" si="4"/>
        <v>2721</v>
      </c>
      <c r="P14" s="151">
        <f t="shared" si="4"/>
        <v>2721</v>
      </c>
      <c r="Q14" s="151">
        <f t="shared" si="4"/>
        <v>0</v>
      </c>
      <c r="R14" s="151">
        <f t="shared" si="4"/>
        <v>0</v>
      </c>
      <c r="S14" s="151">
        <f t="shared" si="4"/>
        <v>0</v>
      </c>
      <c r="T14" s="151">
        <f t="shared" si="4"/>
        <v>0</v>
      </c>
      <c r="U14" s="151">
        <f t="shared" si="4"/>
        <v>1653608</v>
      </c>
      <c r="V14" s="151">
        <f t="shared" si="4"/>
        <v>1595448</v>
      </c>
      <c r="W14" s="151">
        <f t="shared" si="4"/>
        <v>0</v>
      </c>
      <c r="X14" s="151">
        <f t="shared" si="4"/>
        <v>0</v>
      </c>
    </row>
    <row r="15" spans="1:24" ht="15" customHeight="1">
      <c r="B15" s="102" t="s">
        <v>368</v>
      </c>
      <c r="C15" s="149">
        <f>SUM(C22,C54,C55,C56)</f>
        <v>107404783</v>
      </c>
      <c r="D15" s="151">
        <f t="shared" ref="D15:X15" si="5">SUM(D22,D54,D55,D56)</f>
        <v>104191285</v>
      </c>
      <c r="E15" s="151">
        <f t="shared" si="5"/>
        <v>95410838</v>
      </c>
      <c r="F15" s="151">
        <f t="shared" si="5"/>
        <v>92447219</v>
      </c>
      <c r="G15" s="151">
        <f t="shared" si="5"/>
        <v>41373884</v>
      </c>
      <c r="H15" s="151">
        <f t="shared" si="5"/>
        <v>40089627</v>
      </c>
      <c r="I15" s="151">
        <f t="shared" si="5"/>
        <v>48501146</v>
      </c>
      <c r="J15" s="151">
        <f t="shared" si="5"/>
        <v>46904559</v>
      </c>
      <c r="K15" s="151">
        <f t="shared" si="5"/>
        <v>1480297</v>
      </c>
      <c r="L15" s="151">
        <f t="shared" si="5"/>
        <v>1397630</v>
      </c>
      <c r="M15" s="151">
        <f t="shared" si="5"/>
        <v>4054931</v>
      </c>
      <c r="N15" s="151">
        <f t="shared" si="5"/>
        <v>4054931</v>
      </c>
      <c r="O15" s="151">
        <f t="shared" si="5"/>
        <v>472</v>
      </c>
      <c r="P15" s="151">
        <f t="shared" si="5"/>
        <v>472</v>
      </c>
      <c r="Q15" s="151">
        <f t="shared" si="5"/>
        <v>108</v>
      </c>
      <c r="R15" s="151">
        <f t="shared" si="5"/>
        <v>0</v>
      </c>
      <c r="S15" s="151">
        <f t="shared" si="5"/>
        <v>0</v>
      </c>
      <c r="T15" s="151">
        <f t="shared" si="5"/>
        <v>0</v>
      </c>
      <c r="U15" s="151">
        <f t="shared" si="5"/>
        <v>11993945</v>
      </c>
      <c r="V15" s="151">
        <f t="shared" si="5"/>
        <v>11744066</v>
      </c>
      <c r="W15" s="151">
        <f t="shared" si="5"/>
        <v>0</v>
      </c>
      <c r="X15" s="151">
        <f t="shared" si="5"/>
        <v>0</v>
      </c>
    </row>
    <row r="16" spans="1:24" ht="15" customHeight="1">
      <c r="B16" s="102" t="s">
        <v>369</v>
      </c>
      <c r="C16" s="149">
        <f>SUM(C29,C32,C47,C49,C57,C58,C59)</f>
        <v>38711359</v>
      </c>
      <c r="D16" s="151">
        <f t="shared" ref="D16:X16" si="6">SUM(D29,D32,D47,D49,D57,D58,D59)</f>
        <v>36925229</v>
      </c>
      <c r="E16" s="151">
        <f t="shared" si="6"/>
        <v>36969440</v>
      </c>
      <c r="F16" s="151">
        <f t="shared" si="6"/>
        <v>35278683</v>
      </c>
      <c r="G16" s="151">
        <f t="shared" si="6"/>
        <v>14584384</v>
      </c>
      <c r="H16" s="151">
        <f t="shared" si="6"/>
        <v>14059169</v>
      </c>
      <c r="I16" s="151">
        <f t="shared" si="6"/>
        <v>19826194</v>
      </c>
      <c r="J16" s="151">
        <f t="shared" si="6"/>
        <v>18716972</v>
      </c>
      <c r="K16" s="151">
        <f t="shared" si="6"/>
        <v>896128</v>
      </c>
      <c r="L16" s="151">
        <f t="shared" si="6"/>
        <v>840677</v>
      </c>
      <c r="M16" s="151">
        <f t="shared" si="6"/>
        <v>1661865</v>
      </c>
      <c r="N16" s="151">
        <f t="shared" si="6"/>
        <v>1661865</v>
      </c>
      <c r="O16" s="151">
        <f t="shared" si="6"/>
        <v>0</v>
      </c>
      <c r="P16" s="151">
        <f t="shared" si="6"/>
        <v>0</v>
      </c>
      <c r="Q16" s="151">
        <f t="shared" si="6"/>
        <v>869</v>
      </c>
      <c r="R16" s="151">
        <f t="shared" si="6"/>
        <v>0</v>
      </c>
      <c r="S16" s="151">
        <f t="shared" si="6"/>
        <v>0</v>
      </c>
      <c r="T16" s="151">
        <f t="shared" si="6"/>
        <v>0</v>
      </c>
      <c r="U16" s="151">
        <f t="shared" si="6"/>
        <v>1741919</v>
      </c>
      <c r="V16" s="151">
        <f t="shared" si="6"/>
        <v>1646546</v>
      </c>
      <c r="W16" s="151">
        <f t="shared" si="6"/>
        <v>0</v>
      </c>
      <c r="X16" s="151">
        <f t="shared" si="6"/>
        <v>0</v>
      </c>
    </row>
    <row r="17" spans="1:24" ht="15" customHeight="1">
      <c r="B17" s="102" t="s">
        <v>370</v>
      </c>
      <c r="C17" s="149">
        <f>SUM(C30,C42,C45,C60,C61)</f>
        <v>21175390</v>
      </c>
      <c r="D17" s="151">
        <f t="shared" ref="D17:X17" si="7">SUM(D30,D42,D45,D60,D61)</f>
        <v>20027741</v>
      </c>
      <c r="E17" s="151">
        <f t="shared" si="7"/>
        <v>20985900</v>
      </c>
      <c r="F17" s="151">
        <f t="shared" si="7"/>
        <v>19850089</v>
      </c>
      <c r="G17" s="151">
        <f t="shared" si="7"/>
        <v>8090696</v>
      </c>
      <c r="H17" s="151">
        <f t="shared" si="7"/>
        <v>7782157</v>
      </c>
      <c r="I17" s="151">
        <f t="shared" si="7"/>
        <v>11243461</v>
      </c>
      <c r="J17" s="151">
        <f t="shared" si="7"/>
        <v>10455126</v>
      </c>
      <c r="K17" s="151">
        <f t="shared" si="7"/>
        <v>647694</v>
      </c>
      <c r="L17" s="151">
        <f t="shared" si="7"/>
        <v>608757</v>
      </c>
      <c r="M17" s="151">
        <f t="shared" si="7"/>
        <v>1003955</v>
      </c>
      <c r="N17" s="151">
        <f t="shared" si="7"/>
        <v>1003955</v>
      </c>
      <c r="O17" s="151">
        <f t="shared" si="7"/>
        <v>94</v>
      </c>
      <c r="P17" s="151">
        <f t="shared" si="7"/>
        <v>94</v>
      </c>
      <c r="Q17" s="151">
        <f t="shared" si="7"/>
        <v>0</v>
      </c>
      <c r="R17" s="151">
        <f t="shared" si="7"/>
        <v>0</v>
      </c>
      <c r="S17" s="151">
        <f t="shared" si="7"/>
        <v>0</v>
      </c>
      <c r="T17" s="151">
        <f t="shared" si="7"/>
        <v>0</v>
      </c>
      <c r="U17" s="151">
        <f t="shared" si="7"/>
        <v>189490</v>
      </c>
      <c r="V17" s="151">
        <f t="shared" si="7"/>
        <v>177652</v>
      </c>
      <c r="W17" s="151">
        <f t="shared" si="7"/>
        <v>0</v>
      </c>
      <c r="X17" s="151">
        <f t="shared" si="7"/>
        <v>0</v>
      </c>
    </row>
    <row r="18" spans="1:24" ht="15" customHeight="1">
      <c r="B18" s="102" t="s">
        <v>371</v>
      </c>
      <c r="C18" s="149">
        <f>SUM(C41,C43)</f>
        <v>14254830</v>
      </c>
      <c r="D18" s="151">
        <f t="shared" ref="D18:X18" si="8">SUM(D41,D43)</f>
        <v>13620496</v>
      </c>
      <c r="E18" s="151">
        <f t="shared" si="8"/>
        <v>14239288</v>
      </c>
      <c r="F18" s="151">
        <f t="shared" si="8"/>
        <v>13604954</v>
      </c>
      <c r="G18" s="151">
        <f t="shared" si="8"/>
        <v>6103798</v>
      </c>
      <c r="H18" s="151">
        <f t="shared" si="8"/>
        <v>5946268</v>
      </c>
      <c r="I18" s="151">
        <f t="shared" si="8"/>
        <v>7091420</v>
      </c>
      <c r="J18" s="151">
        <f t="shared" si="8"/>
        <v>6632798</v>
      </c>
      <c r="K18" s="151">
        <f t="shared" si="8"/>
        <v>428353</v>
      </c>
      <c r="L18" s="151">
        <f t="shared" si="8"/>
        <v>410171</v>
      </c>
      <c r="M18" s="151">
        <f t="shared" si="8"/>
        <v>615717</v>
      </c>
      <c r="N18" s="151">
        <f t="shared" si="8"/>
        <v>615717</v>
      </c>
      <c r="O18" s="151">
        <f t="shared" si="8"/>
        <v>0</v>
      </c>
      <c r="P18" s="151">
        <f t="shared" si="8"/>
        <v>0</v>
      </c>
      <c r="Q18" s="151">
        <f t="shared" si="8"/>
        <v>0</v>
      </c>
      <c r="R18" s="151">
        <f t="shared" si="8"/>
        <v>0</v>
      </c>
      <c r="S18" s="151">
        <f t="shared" si="8"/>
        <v>0</v>
      </c>
      <c r="T18" s="151">
        <f t="shared" si="8"/>
        <v>0</v>
      </c>
      <c r="U18" s="151">
        <f t="shared" si="8"/>
        <v>15542</v>
      </c>
      <c r="V18" s="151">
        <f t="shared" si="8"/>
        <v>15542</v>
      </c>
      <c r="W18" s="151">
        <f t="shared" si="8"/>
        <v>0</v>
      </c>
      <c r="X18" s="151">
        <f t="shared" si="8"/>
        <v>0</v>
      </c>
    </row>
    <row r="19" spans="1:24" ht="15" customHeight="1">
      <c r="B19" s="102" t="s">
        <v>372</v>
      </c>
      <c r="C19" s="149">
        <f>SUM(C26,C44,C46)</f>
        <v>18178117</v>
      </c>
      <c r="D19" s="151">
        <f t="shared" ref="D19:X19" si="9">SUM(D26,D44,D46)</f>
        <v>17096422</v>
      </c>
      <c r="E19" s="151">
        <f t="shared" si="9"/>
        <v>17759133</v>
      </c>
      <c r="F19" s="151">
        <f t="shared" si="9"/>
        <v>16693335</v>
      </c>
      <c r="G19" s="151">
        <f t="shared" si="9"/>
        <v>6937264</v>
      </c>
      <c r="H19" s="151">
        <f t="shared" si="9"/>
        <v>6617778</v>
      </c>
      <c r="I19" s="151">
        <f t="shared" si="9"/>
        <v>9354068</v>
      </c>
      <c r="J19" s="151">
        <f t="shared" si="9"/>
        <v>8643693</v>
      </c>
      <c r="K19" s="151">
        <f t="shared" si="9"/>
        <v>598865</v>
      </c>
      <c r="L19" s="151">
        <f t="shared" si="9"/>
        <v>562928</v>
      </c>
      <c r="M19" s="151">
        <f t="shared" si="9"/>
        <v>868936</v>
      </c>
      <c r="N19" s="151">
        <f t="shared" si="9"/>
        <v>868936</v>
      </c>
      <c r="O19" s="151">
        <f t="shared" si="9"/>
        <v>0</v>
      </c>
      <c r="P19" s="151">
        <f t="shared" si="9"/>
        <v>0</v>
      </c>
      <c r="Q19" s="151">
        <f t="shared" si="9"/>
        <v>0</v>
      </c>
      <c r="R19" s="151">
        <f t="shared" si="9"/>
        <v>0</v>
      </c>
      <c r="S19" s="151">
        <f t="shared" si="9"/>
        <v>0</v>
      </c>
      <c r="T19" s="151">
        <f t="shared" si="9"/>
        <v>0</v>
      </c>
      <c r="U19" s="151">
        <f t="shared" si="9"/>
        <v>418984</v>
      </c>
      <c r="V19" s="151">
        <f t="shared" si="9"/>
        <v>403087</v>
      </c>
      <c r="W19" s="151">
        <f t="shared" si="9"/>
        <v>0</v>
      </c>
      <c r="X19" s="151">
        <f t="shared" si="9"/>
        <v>0</v>
      </c>
    </row>
    <row r="20" spans="1:24">
      <c r="C20" s="139"/>
      <c r="D20" s="138"/>
      <c r="E20" s="138"/>
      <c r="F20" s="138"/>
      <c r="G20" s="138"/>
      <c r="H20" s="138"/>
      <c r="I20" s="138"/>
      <c r="J20" s="138"/>
      <c r="K20" s="138"/>
      <c r="L20" s="138"/>
      <c r="M20" s="138"/>
      <c r="N20" s="152"/>
      <c r="O20" s="152"/>
      <c r="P20" s="152"/>
      <c r="Q20" s="152"/>
      <c r="R20" s="152"/>
      <c r="S20" s="152"/>
      <c r="T20" s="152"/>
      <c r="U20" s="138"/>
      <c r="V20" s="152"/>
      <c r="W20" s="152"/>
      <c r="X20" s="152"/>
    </row>
    <row r="21" spans="1:24" ht="15" customHeight="1">
      <c r="A21" s="102">
        <v>100</v>
      </c>
      <c r="B21" s="102" t="s">
        <v>373</v>
      </c>
      <c r="C21" s="149">
        <v>314325688</v>
      </c>
      <c r="D21" s="151">
        <v>309261707</v>
      </c>
      <c r="E21" s="151">
        <v>281551786</v>
      </c>
      <c r="F21" s="151">
        <v>276857502</v>
      </c>
      <c r="G21" s="151">
        <v>155643224</v>
      </c>
      <c r="H21" s="151">
        <v>152658217</v>
      </c>
      <c r="I21" s="151">
        <v>114791147</v>
      </c>
      <c r="J21" s="151">
        <v>113266608</v>
      </c>
      <c r="K21" s="151">
        <v>1866248</v>
      </c>
      <c r="L21" s="151">
        <v>1683886</v>
      </c>
      <c r="M21" s="151">
        <v>9248836</v>
      </c>
      <c r="N21" s="151">
        <v>9248791</v>
      </c>
      <c r="O21" s="151">
        <v>0</v>
      </c>
      <c r="P21" s="151">
        <v>0</v>
      </c>
      <c r="Q21" s="151">
        <v>2331</v>
      </c>
      <c r="R21" s="151">
        <v>0</v>
      </c>
      <c r="S21" s="151">
        <v>0</v>
      </c>
      <c r="T21" s="151">
        <v>0</v>
      </c>
      <c r="U21" s="151">
        <v>32773902</v>
      </c>
      <c r="V21" s="151">
        <v>32404205</v>
      </c>
      <c r="W21" s="151">
        <v>0</v>
      </c>
      <c r="X21" s="151">
        <v>0</v>
      </c>
    </row>
    <row r="22" spans="1:24" ht="15" customHeight="1">
      <c r="A22" s="102">
        <v>201</v>
      </c>
      <c r="B22" s="102" t="s">
        <v>374</v>
      </c>
      <c r="C22" s="149">
        <v>100729096</v>
      </c>
      <c r="D22" s="151">
        <v>97797976</v>
      </c>
      <c r="E22" s="151">
        <v>88740634</v>
      </c>
      <c r="F22" s="151">
        <v>86059393</v>
      </c>
      <c r="G22" s="151">
        <v>38978301</v>
      </c>
      <c r="H22" s="151">
        <v>37778803</v>
      </c>
      <c r="I22" s="151">
        <v>44623093</v>
      </c>
      <c r="J22" s="151">
        <v>43214659</v>
      </c>
      <c r="K22" s="151">
        <v>1323324</v>
      </c>
      <c r="L22" s="151">
        <v>1250123</v>
      </c>
      <c r="M22" s="151">
        <v>3815808</v>
      </c>
      <c r="N22" s="151">
        <v>3815808</v>
      </c>
      <c r="O22" s="151">
        <v>0</v>
      </c>
      <c r="P22" s="151">
        <v>0</v>
      </c>
      <c r="Q22" s="151">
        <v>108</v>
      </c>
      <c r="R22" s="151">
        <v>0</v>
      </c>
      <c r="S22" s="151">
        <v>0</v>
      </c>
      <c r="T22" s="151">
        <v>0</v>
      </c>
      <c r="U22" s="151">
        <v>11988462</v>
      </c>
      <c r="V22" s="151">
        <v>11738583</v>
      </c>
      <c r="W22" s="151">
        <v>0</v>
      </c>
      <c r="X22" s="151">
        <v>0</v>
      </c>
    </row>
    <row r="23" spans="1:24" ht="15" customHeight="1">
      <c r="A23" s="102">
        <v>202</v>
      </c>
      <c r="B23" s="102" t="s">
        <v>76</v>
      </c>
      <c r="C23" s="149">
        <v>83280680</v>
      </c>
      <c r="D23" s="151">
        <v>80591085</v>
      </c>
      <c r="E23" s="151">
        <v>72573237</v>
      </c>
      <c r="F23" s="151">
        <v>70099521</v>
      </c>
      <c r="G23" s="151">
        <v>34241423</v>
      </c>
      <c r="H23" s="151">
        <v>32690247</v>
      </c>
      <c r="I23" s="151">
        <v>34565053</v>
      </c>
      <c r="J23" s="151">
        <v>33685327</v>
      </c>
      <c r="K23" s="151">
        <v>464924</v>
      </c>
      <c r="L23" s="151">
        <v>422110</v>
      </c>
      <c r="M23" s="151">
        <v>3301837</v>
      </c>
      <c r="N23" s="151">
        <v>3301837</v>
      </c>
      <c r="O23" s="151">
        <v>0</v>
      </c>
      <c r="P23" s="151">
        <v>0</v>
      </c>
      <c r="Q23" s="151">
        <v>0</v>
      </c>
      <c r="R23" s="151">
        <v>0</v>
      </c>
      <c r="S23" s="151">
        <v>0</v>
      </c>
      <c r="T23" s="151">
        <v>0</v>
      </c>
      <c r="U23" s="151">
        <v>10707443</v>
      </c>
      <c r="V23" s="151">
        <v>10491564</v>
      </c>
      <c r="W23" s="151">
        <v>0</v>
      </c>
      <c r="X23" s="151">
        <v>0</v>
      </c>
    </row>
    <row r="24" spans="1:24" ht="15" customHeight="1">
      <c r="A24" s="102">
        <v>203</v>
      </c>
      <c r="B24" s="102" t="s">
        <v>77</v>
      </c>
      <c r="C24" s="149">
        <v>45404637</v>
      </c>
      <c r="D24" s="151">
        <v>43968049</v>
      </c>
      <c r="E24" s="151">
        <v>40105952</v>
      </c>
      <c r="F24" s="151">
        <v>38824929</v>
      </c>
      <c r="G24" s="151">
        <v>20272924</v>
      </c>
      <c r="H24" s="151">
        <v>19663605</v>
      </c>
      <c r="I24" s="151">
        <v>17744884</v>
      </c>
      <c r="J24" s="151">
        <v>17111933</v>
      </c>
      <c r="K24" s="151">
        <v>486855</v>
      </c>
      <c r="L24" s="151">
        <v>448102</v>
      </c>
      <c r="M24" s="151">
        <v>1601289</v>
      </c>
      <c r="N24" s="151">
        <v>1601289</v>
      </c>
      <c r="O24" s="151">
        <v>0</v>
      </c>
      <c r="P24" s="151">
        <v>0</v>
      </c>
      <c r="Q24" s="151">
        <v>0</v>
      </c>
      <c r="R24" s="151">
        <v>0</v>
      </c>
      <c r="S24" s="151">
        <v>0</v>
      </c>
      <c r="T24" s="151">
        <v>0</v>
      </c>
      <c r="U24" s="151">
        <v>5298685</v>
      </c>
      <c r="V24" s="151">
        <v>5143120</v>
      </c>
      <c r="W24" s="151">
        <v>0</v>
      </c>
      <c r="X24" s="151">
        <v>0</v>
      </c>
    </row>
    <row r="25" spans="1:24" ht="15" customHeight="1">
      <c r="A25" s="102">
        <v>204</v>
      </c>
      <c r="B25" s="102" t="s">
        <v>78</v>
      </c>
      <c r="C25" s="149">
        <v>90133755</v>
      </c>
      <c r="D25" s="151">
        <v>87638986</v>
      </c>
      <c r="E25" s="151">
        <v>80855526</v>
      </c>
      <c r="F25" s="151">
        <v>78566664</v>
      </c>
      <c r="G25" s="151">
        <v>44083748</v>
      </c>
      <c r="H25" s="151">
        <v>43411450</v>
      </c>
      <c r="I25" s="151">
        <v>33661279</v>
      </c>
      <c r="J25" s="151">
        <v>32671321</v>
      </c>
      <c r="K25" s="151">
        <v>371211</v>
      </c>
      <c r="L25" s="151">
        <v>353746</v>
      </c>
      <c r="M25" s="151">
        <v>2130147</v>
      </c>
      <c r="N25" s="151">
        <v>2130147</v>
      </c>
      <c r="O25" s="151">
        <v>0</v>
      </c>
      <c r="P25" s="151">
        <v>0</v>
      </c>
      <c r="Q25" s="151">
        <v>609141</v>
      </c>
      <c r="R25" s="151">
        <v>0</v>
      </c>
      <c r="S25" s="151">
        <v>0</v>
      </c>
      <c r="T25" s="151">
        <v>0</v>
      </c>
      <c r="U25" s="151">
        <v>9278229</v>
      </c>
      <c r="V25" s="151">
        <v>9072322</v>
      </c>
      <c r="W25" s="151">
        <v>0</v>
      </c>
      <c r="X25" s="151">
        <v>0</v>
      </c>
    </row>
    <row r="26" spans="1:24" ht="15" customHeight="1">
      <c r="A26" s="102">
        <v>205</v>
      </c>
      <c r="B26" s="102" t="s">
        <v>79</v>
      </c>
      <c r="C26" s="149">
        <v>6169944</v>
      </c>
      <c r="D26" s="151">
        <v>5949542</v>
      </c>
      <c r="E26" s="151">
        <v>5814735</v>
      </c>
      <c r="F26" s="151">
        <v>5610230</v>
      </c>
      <c r="G26" s="151">
        <v>2444440</v>
      </c>
      <c r="H26" s="151">
        <v>2390013</v>
      </c>
      <c r="I26" s="151">
        <v>2924150</v>
      </c>
      <c r="J26" s="151">
        <v>2783356</v>
      </c>
      <c r="K26" s="151">
        <v>183550</v>
      </c>
      <c r="L26" s="151">
        <v>174266</v>
      </c>
      <c r="M26" s="151">
        <v>262595</v>
      </c>
      <c r="N26" s="151">
        <v>262595</v>
      </c>
      <c r="O26" s="151">
        <v>0</v>
      </c>
      <c r="P26" s="151">
        <v>0</v>
      </c>
      <c r="Q26" s="151">
        <v>0</v>
      </c>
      <c r="R26" s="151">
        <v>0</v>
      </c>
      <c r="S26" s="151">
        <v>0</v>
      </c>
      <c r="T26" s="151">
        <v>0</v>
      </c>
      <c r="U26" s="151">
        <v>355209</v>
      </c>
      <c r="V26" s="151">
        <v>339312</v>
      </c>
      <c r="W26" s="151">
        <v>0</v>
      </c>
      <c r="X26" s="151">
        <v>0</v>
      </c>
    </row>
    <row r="27" spans="1:24" ht="15" customHeight="1">
      <c r="A27" s="102">
        <v>206</v>
      </c>
      <c r="B27" s="102" t="s">
        <v>80</v>
      </c>
      <c r="C27" s="149">
        <v>24973858</v>
      </c>
      <c r="D27" s="151">
        <v>24146521</v>
      </c>
      <c r="E27" s="151">
        <v>22961188</v>
      </c>
      <c r="F27" s="151">
        <v>22161034</v>
      </c>
      <c r="G27" s="151">
        <v>14970190</v>
      </c>
      <c r="H27" s="151">
        <v>14278405</v>
      </c>
      <c r="I27" s="151">
        <v>7684370</v>
      </c>
      <c r="J27" s="151">
        <v>7579877</v>
      </c>
      <c r="K27" s="151">
        <v>46606</v>
      </c>
      <c r="L27" s="151">
        <v>42730</v>
      </c>
      <c r="M27" s="151">
        <v>260022</v>
      </c>
      <c r="N27" s="151">
        <v>260022</v>
      </c>
      <c r="O27" s="151">
        <v>0</v>
      </c>
      <c r="P27" s="151">
        <v>0</v>
      </c>
      <c r="Q27" s="151">
        <v>0</v>
      </c>
      <c r="R27" s="151">
        <v>0</v>
      </c>
      <c r="S27" s="151">
        <v>0</v>
      </c>
      <c r="T27" s="151">
        <v>0</v>
      </c>
      <c r="U27" s="151">
        <v>2012670</v>
      </c>
      <c r="V27" s="151">
        <v>1985487</v>
      </c>
      <c r="W27" s="151">
        <v>0</v>
      </c>
      <c r="X27" s="151">
        <v>0</v>
      </c>
    </row>
    <row r="28" spans="1:24" ht="15" customHeight="1">
      <c r="A28" s="102">
        <v>207</v>
      </c>
      <c r="B28" s="102" t="s">
        <v>81</v>
      </c>
      <c r="C28" s="149">
        <v>31524067</v>
      </c>
      <c r="D28" s="151">
        <v>31083644</v>
      </c>
      <c r="E28" s="151">
        <v>28647966</v>
      </c>
      <c r="F28" s="151">
        <v>28233362</v>
      </c>
      <c r="G28" s="151">
        <v>13769269</v>
      </c>
      <c r="H28" s="151">
        <v>13490294</v>
      </c>
      <c r="I28" s="151">
        <v>13439201</v>
      </c>
      <c r="J28" s="151">
        <v>13319770</v>
      </c>
      <c r="K28" s="151">
        <v>247355</v>
      </c>
      <c r="L28" s="151">
        <v>231157</v>
      </c>
      <c r="M28" s="151">
        <v>1192141</v>
      </c>
      <c r="N28" s="151">
        <v>1192141</v>
      </c>
      <c r="O28" s="151">
        <v>0</v>
      </c>
      <c r="P28" s="151">
        <v>0</v>
      </c>
      <c r="Q28" s="151">
        <v>0</v>
      </c>
      <c r="R28" s="151">
        <v>0</v>
      </c>
      <c r="S28" s="151">
        <v>0</v>
      </c>
      <c r="T28" s="151">
        <v>0</v>
      </c>
      <c r="U28" s="151">
        <v>2876101</v>
      </c>
      <c r="V28" s="151">
        <v>2850282</v>
      </c>
      <c r="W28" s="151">
        <v>0</v>
      </c>
      <c r="X28" s="151">
        <v>0</v>
      </c>
    </row>
    <row r="29" spans="1:24" ht="15" customHeight="1">
      <c r="A29" s="102">
        <v>208</v>
      </c>
      <c r="B29" s="102" t="s">
        <v>82</v>
      </c>
      <c r="C29" s="149">
        <v>4497658</v>
      </c>
      <c r="D29" s="151">
        <v>4370798</v>
      </c>
      <c r="E29" s="151">
        <v>4214002</v>
      </c>
      <c r="F29" s="151">
        <v>4093377</v>
      </c>
      <c r="G29" s="151">
        <v>1617626</v>
      </c>
      <c r="H29" s="151">
        <v>1555250</v>
      </c>
      <c r="I29" s="151">
        <v>2328961</v>
      </c>
      <c r="J29" s="151">
        <v>2277841</v>
      </c>
      <c r="K29" s="151">
        <v>89723</v>
      </c>
      <c r="L29" s="151">
        <v>82594</v>
      </c>
      <c r="M29" s="151">
        <v>177692</v>
      </c>
      <c r="N29" s="151">
        <v>177692</v>
      </c>
      <c r="O29" s="151">
        <v>0</v>
      </c>
      <c r="P29" s="151">
        <v>0</v>
      </c>
      <c r="Q29" s="151">
        <v>0</v>
      </c>
      <c r="R29" s="151">
        <v>0</v>
      </c>
      <c r="S29" s="151">
        <v>0</v>
      </c>
      <c r="T29" s="151">
        <v>0</v>
      </c>
      <c r="U29" s="151">
        <v>283656</v>
      </c>
      <c r="V29" s="151">
        <v>277421</v>
      </c>
      <c r="W29" s="151">
        <v>0</v>
      </c>
      <c r="X29" s="151">
        <v>0</v>
      </c>
    </row>
    <row r="30" spans="1:24" ht="15" customHeight="1">
      <c r="A30" s="102">
        <v>209</v>
      </c>
      <c r="B30" s="102" t="s">
        <v>83</v>
      </c>
      <c r="C30" s="149">
        <v>10586442</v>
      </c>
      <c r="D30" s="151">
        <v>10030228</v>
      </c>
      <c r="E30" s="151">
        <v>10450274</v>
      </c>
      <c r="F30" s="151">
        <v>9902329</v>
      </c>
      <c r="G30" s="151">
        <v>4213743</v>
      </c>
      <c r="H30" s="151">
        <v>4052675</v>
      </c>
      <c r="I30" s="151">
        <v>5390936</v>
      </c>
      <c r="J30" s="151">
        <v>5021647</v>
      </c>
      <c r="K30" s="151">
        <v>310064</v>
      </c>
      <c r="L30" s="151">
        <v>292476</v>
      </c>
      <c r="M30" s="151">
        <v>535531</v>
      </c>
      <c r="N30" s="151">
        <v>535531</v>
      </c>
      <c r="O30" s="151">
        <v>0</v>
      </c>
      <c r="P30" s="151">
        <v>0</v>
      </c>
      <c r="Q30" s="151">
        <v>0</v>
      </c>
      <c r="R30" s="151">
        <v>0</v>
      </c>
      <c r="S30" s="151">
        <v>0</v>
      </c>
      <c r="T30" s="151">
        <v>0</v>
      </c>
      <c r="U30" s="151">
        <v>136168</v>
      </c>
      <c r="V30" s="151">
        <v>127899</v>
      </c>
      <c r="W30" s="151">
        <v>0</v>
      </c>
      <c r="X30" s="151">
        <v>0</v>
      </c>
    </row>
    <row r="31" spans="1:24" ht="15" customHeight="1">
      <c r="A31" s="102">
        <v>210</v>
      </c>
      <c r="B31" s="102" t="s">
        <v>84</v>
      </c>
      <c r="C31" s="149">
        <v>41690525</v>
      </c>
      <c r="D31" s="151">
        <v>40330176</v>
      </c>
      <c r="E31" s="151">
        <v>38810981</v>
      </c>
      <c r="F31" s="151">
        <v>37557749</v>
      </c>
      <c r="G31" s="151">
        <v>17147950</v>
      </c>
      <c r="H31" s="151">
        <v>16642162</v>
      </c>
      <c r="I31" s="151">
        <v>19476524</v>
      </c>
      <c r="J31" s="151">
        <v>18773873</v>
      </c>
      <c r="K31" s="151">
        <v>620261</v>
      </c>
      <c r="L31" s="151">
        <v>575468</v>
      </c>
      <c r="M31" s="151">
        <v>1566246</v>
      </c>
      <c r="N31" s="151">
        <v>1566246</v>
      </c>
      <c r="O31" s="151">
        <v>0</v>
      </c>
      <c r="P31" s="151">
        <v>0</v>
      </c>
      <c r="Q31" s="151">
        <v>0</v>
      </c>
      <c r="R31" s="151">
        <v>0</v>
      </c>
      <c r="S31" s="151">
        <v>0</v>
      </c>
      <c r="T31" s="151">
        <v>0</v>
      </c>
      <c r="U31" s="151">
        <v>2879544</v>
      </c>
      <c r="V31" s="151">
        <v>2772427</v>
      </c>
      <c r="W31" s="151">
        <v>0</v>
      </c>
      <c r="X31" s="151">
        <v>0</v>
      </c>
    </row>
    <row r="32" spans="1:24" ht="15" customHeight="1">
      <c r="A32" s="102">
        <v>212</v>
      </c>
      <c r="B32" s="102" t="s">
        <v>85</v>
      </c>
      <c r="C32" s="149">
        <v>8784727</v>
      </c>
      <c r="D32" s="151">
        <v>8378604</v>
      </c>
      <c r="E32" s="151">
        <v>8121124</v>
      </c>
      <c r="F32" s="151">
        <v>7749821</v>
      </c>
      <c r="G32" s="151">
        <v>2944262</v>
      </c>
      <c r="H32" s="151">
        <v>2841440</v>
      </c>
      <c r="I32" s="151">
        <v>4710044</v>
      </c>
      <c r="J32" s="151">
        <v>4456527</v>
      </c>
      <c r="K32" s="151">
        <v>151730</v>
      </c>
      <c r="L32" s="151">
        <v>136766</v>
      </c>
      <c r="M32" s="151">
        <v>315088</v>
      </c>
      <c r="N32" s="151">
        <v>315088</v>
      </c>
      <c r="O32" s="151">
        <v>0</v>
      </c>
      <c r="P32" s="151">
        <v>0</v>
      </c>
      <c r="Q32" s="151">
        <v>0</v>
      </c>
      <c r="R32" s="151">
        <v>0</v>
      </c>
      <c r="S32" s="151">
        <v>0</v>
      </c>
      <c r="T32" s="151">
        <v>0</v>
      </c>
      <c r="U32" s="151">
        <v>663603</v>
      </c>
      <c r="V32" s="151">
        <v>628783</v>
      </c>
      <c r="W32" s="151">
        <v>0</v>
      </c>
      <c r="X32" s="151">
        <v>0</v>
      </c>
    </row>
    <row r="33" spans="1:24" ht="15" customHeight="1">
      <c r="A33" s="102">
        <v>213</v>
      </c>
      <c r="B33" s="102" t="s">
        <v>86</v>
      </c>
      <c r="C33" s="149">
        <v>5059885</v>
      </c>
      <c r="D33" s="151">
        <v>4893958</v>
      </c>
      <c r="E33" s="151">
        <v>4825963</v>
      </c>
      <c r="F33" s="151">
        <v>4670277</v>
      </c>
      <c r="G33" s="151">
        <v>2124349</v>
      </c>
      <c r="H33" s="151">
        <v>2057147</v>
      </c>
      <c r="I33" s="151">
        <v>2288662</v>
      </c>
      <c r="J33" s="151">
        <v>2205938</v>
      </c>
      <c r="K33" s="151">
        <v>155304</v>
      </c>
      <c r="L33" s="151">
        <v>149544</v>
      </c>
      <c r="M33" s="151">
        <v>257648</v>
      </c>
      <c r="N33" s="151">
        <v>257648</v>
      </c>
      <c r="O33" s="151">
        <v>0</v>
      </c>
      <c r="P33" s="151">
        <v>0</v>
      </c>
      <c r="Q33" s="151">
        <v>0</v>
      </c>
      <c r="R33" s="151">
        <v>0</v>
      </c>
      <c r="S33" s="151">
        <v>0</v>
      </c>
      <c r="T33" s="151">
        <v>0</v>
      </c>
      <c r="U33" s="151">
        <v>233922</v>
      </c>
      <c r="V33" s="151">
        <v>223681</v>
      </c>
      <c r="W33" s="151">
        <v>0</v>
      </c>
      <c r="X33" s="151">
        <v>0</v>
      </c>
    </row>
    <row r="34" spans="1:24" ht="15" customHeight="1">
      <c r="A34" s="102">
        <v>214</v>
      </c>
      <c r="B34" s="102" t="s">
        <v>87</v>
      </c>
      <c r="C34" s="149">
        <v>37341679</v>
      </c>
      <c r="D34" s="151">
        <v>35899554</v>
      </c>
      <c r="E34" s="151">
        <v>33958405</v>
      </c>
      <c r="F34" s="151">
        <v>32676706</v>
      </c>
      <c r="G34" s="151">
        <v>18617105</v>
      </c>
      <c r="H34" s="151">
        <v>17978292</v>
      </c>
      <c r="I34" s="151">
        <v>14239370</v>
      </c>
      <c r="J34" s="151">
        <v>13615642</v>
      </c>
      <c r="K34" s="151">
        <v>250034</v>
      </c>
      <c r="L34" s="151">
        <v>230876</v>
      </c>
      <c r="M34" s="151">
        <v>848713</v>
      </c>
      <c r="N34" s="151">
        <v>848713</v>
      </c>
      <c r="O34" s="151">
        <v>0</v>
      </c>
      <c r="P34" s="151">
        <v>0</v>
      </c>
      <c r="Q34" s="151">
        <v>3183</v>
      </c>
      <c r="R34" s="151">
        <v>3183</v>
      </c>
      <c r="S34" s="151">
        <v>0</v>
      </c>
      <c r="T34" s="151">
        <v>0</v>
      </c>
      <c r="U34" s="151">
        <v>3383274</v>
      </c>
      <c r="V34" s="151">
        <v>3222848</v>
      </c>
      <c r="W34" s="151">
        <v>0</v>
      </c>
      <c r="X34" s="151">
        <v>0</v>
      </c>
    </row>
    <row r="35" spans="1:24" ht="15" customHeight="1">
      <c r="A35" s="102">
        <v>215</v>
      </c>
      <c r="B35" s="102" t="s">
        <v>88</v>
      </c>
      <c r="C35" s="149">
        <v>11889132</v>
      </c>
      <c r="D35" s="151">
        <v>11486089</v>
      </c>
      <c r="E35" s="151">
        <v>11249567</v>
      </c>
      <c r="F35" s="151">
        <v>10866738</v>
      </c>
      <c r="G35" s="151">
        <v>4691584</v>
      </c>
      <c r="H35" s="151">
        <v>4531357</v>
      </c>
      <c r="I35" s="151">
        <v>5789878</v>
      </c>
      <c r="J35" s="151">
        <v>5583820</v>
      </c>
      <c r="K35" s="151">
        <v>262699</v>
      </c>
      <c r="L35" s="151">
        <v>246155</v>
      </c>
      <c r="M35" s="151">
        <v>505406</v>
      </c>
      <c r="N35" s="151">
        <v>505406</v>
      </c>
      <c r="O35" s="151">
        <v>0</v>
      </c>
      <c r="P35" s="151">
        <v>0</v>
      </c>
      <c r="Q35" s="151">
        <v>0</v>
      </c>
      <c r="R35" s="151">
        <v>0</v>
      </c>
      <c r="S35" s="151">
        <v>0</v>
      </c>
      <c r="T35" s="151">
        <v>0</v>
      </c>
      <c r="U35" s="151">
        <v>639565</v>
      </c>
      <c r="V35" s="151">
        <v>619351</v>
      </c>
      <c r="W35" s="151">
        <v>0</v>
      </c>
      <c r="X35" s="151">
        <v>0</v>
      </c>
    </row>
    <row r="36" spans="1:24" ht="15" customHeight="1">
      <c r="A36" s="102">
        <v>216</v>
      </c>
      <c r="B36" s="102" t="s">
        <v>89</v>
      </c>
      <c r="C36" s="149">
        <v>17563431</v>
      </c>
      <c r="D36" s="151">
        <v>16902547</v>
      </c>
      <c r="E36" s="151">
        <v>16155993</v>
      </c>
      <c r="F36" s="151">
        <v>15577056</v>
      </c>
      <c r="G36" s="151">
        <v>6560514</v>
      </c>
      <c r="H36" s="151">
        <v>6351611</v>
      </c>
      <c r="I36" s="151">
        <v>8803165</v>
      </c>
      <c r="J36" s="151">
        <v>8448271</v>
      </c>
      <c r="K36" s="151">
        <v>228205</v>
      </c>
      <c r="L36" s="151">
        <v>213065</v>
      </c>
      <c r="M36" s="151">
        <v>564109</v>
      </c>
      <c r="N36" s="151">
        <v>564109</v>
      </c>
      <c r="O36" s="151">
        <v>0</v>
      </c>
      <c r="P36" s="151">
        <v>0</v>
      </c>
      <c r="Q36" s="151">
        <v>0</v>
      </c>
      <c r="R36" s="151">
        <v>0</v>
      </c>
      <c r="S36" s="151">
        <v>0</v>
      </c>
      <c r="T36" s="151">
        <v>0</v>
      </c>
      <c r="U36" s="151">
        <v>1407438</v>
      </c>
      <c r="V36" s="151">
        <v>1325491</v>
      </c>
      <c r="W36" s="151">
        <v>0</v>
      </c>
      <c r="X36" s="151">
        <v>0</v>
      </c>
    </row>
    <row r="37" spans="1:24" ht="15" customHeight="1">
      <c r="A37" s="102">
        <v>217</v>
      </c>
      <c r="B37" s="102" t="s">
        <v>90</v>
      </c>
      <c r="C37" s="149">
        <v>20420497</v>
      </c>
      <c r="D37" s="151">
        <v>19661420</v>
      </c>
      <c r="E37" s="151">
        <v>18710623</v>
      </c>
      <c r="F37" s="151">
        <v>18040546</v>
      </c>
      <c r="G37" s="151">
        <v>10186731</v>
      </c>
      <c r="H37" s="151">
        <v>9931145</v>
      </c>
      <c r="I37" s="151">
        <v>7651400</v>
      </c>
      <c r="J37" s="151">
        <v>7255648</v>
      </c>
      <c r="K37" s="151">
        <v>215367</v>
      </c>
      <c r="L37" s="151">
        <v>201584</v>
      </c>
      <c r="M37" s="151">
        <v>652169</v>
      </c>
      <c r="N37" s="151">
        <v>652169</v>
      </c>
      <c r="O37" s="151">
        <v>0</v>
      </c>
      <c r="P37" s="151">
        <v>0</v>
      </c>
      <c r="Q37" s="151">
        <v>4956</v>
      </c>
      <c r="R37" s="151">
        <v>0</v>
      </c>
      <c r="S37" s="151">
        <v>0</v>
      </c>
      <c r="T37" s="151">
        <v>0</v>
      </c>
      <c r="U37" s="151">
        <v>1709874</v>
      </c>
      <c r="V37" s="151">
        <v>1620874</v>
      </c>
      <c r="W37" s="151">
        <v>0</v>
      </c>
      <c r="X37" s="151">
        <v>0</v>
      </c>
    </row>
    <row r="38" spans="1:24" ht="15" customHeight="1">
      <c r="A38" s="102">
        <v>218</v>
      </c>
      <c r="B38" s="102" t="s">
        <v>91</v>
      </c>
      <c r="C38" s="149">
        <v>7521668</v>
      </c>
      <c r="D38" s="151">
        <v>7318192</v>
      </c>
      <c r="E38" s="151">
        <v>7237629</v>
      </c>
      <c r="F38" s="151">
        <v>7040724</v>
      </c>
      <c r="G38" s="151">
        <v>2930900</v>
      </c>
      <c r="H38" s="151">
        <v>2832937</v>
      </c>
      <c r="I38" s="151">
        <v>3865630</v>
      </c>
      <c r="J38" s="151">
        <v>3775960</v>
      </c>
      <c r="K38" s="151">
        <v>174227</v>
      </c>
      <c r="L38" s="151">
        <v>164955</v>
      </c>
      <c r="M38" s="151">
        <v>266872</v>
      </c>
      <c r="N38" s="151">
        <v>266872</v>
      </c>
      <c r="O38" s="151">
        <v>0</v>
      </c>
      <c r="P38" s="151">
        <v>0</v>
      </c>
      <c r="Q38" s="151">
        <v>0</v>
      </c>
      <c r="R38" s="151">
        <v>0</v>
      </c>
      <c r="S38" s="151">
        <v>0</v>
      </c>
      <c r="T38" s="151">
        <v>0</v>
      </c>
      <c r="U38" s="151">
        <v>284039</v>
      </c>
      <c r="V38" s="151">
        <v>277468</v>
      </c>
      <c r="W38" s="151">
        <v>0</v>
      </c>
      <c r="X38" s="151">
        <v>0</v>
      </c>
    </row>
    <row r="39" spans="1:24" ht="15" customHeight="1">
      <c r="A39" s="102">
        <v>219</v>
      </c>
      <c r="B39" s="102" t="s">
        <v>92</v>
      </c>
      <c r="C39" s="149">
        <v>18556164</v>
      </c>
      <c r="D39" s="151">
        <v>18054850</v>
      </c>
      <c r="E39" s="151">
        <v>17372498</v>
      </c>
      <c r="F39" s="151">
        <v>16916944</v>
      </c>
      <c r="G39" s="151">
        <v>8920441</v>
      </c>
      <c r="H39" s="151">
        <v>8759363</v>
      </c>
      <c r="I39" s="151">
        <v>7752290</v>
      </c>
      <c r="J39" s="151">
        <v>7473600</v>
      </c>
      <c r="K39" s="151">
        <v>224448</v>
      </c>
      <c r="L39" s="151">
        <v>213818</v>
      </c>
      <c r="M39" s="151">
        <v>470163</v>
      </c>
      <c r="N39" s="151">
        <v>470163</v>
      </c>
      <c r="O39" s="151">
        <v>0</v>
      </c>
      <c r="P39" s="151">
        <v>0</v>
      </c>
      <c r="Q39" s="151">
        <v>5156</v>
      </c>
      <c r="R39" s="151">
        <v>0</v>
      </c>
      <c r="S39" s="151">
        <v>0</v>
      </c>
      <c r="T39" s="151">
        <v>0</v>
      </c>
      <c r="U39" s="151">
        <v>1183666</v>
      </c>
      <c r="V39" s="151">
        <v>1137906</v>
      </c>
      <c r="W39" s="151">
        <v>0</v>
      </c>
      <c r="X39" s="151">
        <v>0</v>
      </c>
    </row>
    <row r="40" spans="1:24" ht="15" customHeight="1">
      <c r="A40" s="102">
        <v>220</v>
      </c>
      <c r="B40" s="102" t="s">
        <v>93</v>
      </c>
      <c r="C40" s="149">
        <v>7430309</v>
      </c>
      <c r="D40" s="151">
        <v>7150941</v>
      </c>
      <c r="E40" s="151">
        <v>7164153</v>
      </c>
      <c r="F40" s="151">
        <v>6895808</v>
      </c>
      <c r="G40" s="151">
        <v>2858272</v>
      </c>
      <c r="H40" s="151">
        <v>2766718</v>
      </c>
      <c r="I40" s="151">
        <v>3882352</v>
      </c>
      <c r="J40" s="151">
        <v>3716398</v>
      </c>
      <c r="K40" s="151">
        <v>168279</v>
      </c>
      <c r="L40" s="151">
        <v>157442</v>
      </c>
      <c r="M40" s="151">
        <v>255250</v>
      </c>
      <c r="N40" s="151">
        <v>255250</v>
      </c>
      <c r="O40" s="151">
        <v>0</v>
      </c>
      <c r="P40" s="151">
        <v>0</v>
      </c>
      <c r="Q40" s="151">
        <v>0</v>
      </c>
      <c r="R40" s="151">
        <v>0</v>
      </c>
      <c r="S40" s="151">
        <v>0</v>
      </c>
      <c r="T40" s="151">
        <v>0</v>
      </c>
      <c r="U40" s="151">
        <v>266156</v>
      </c>
      <c r="V40" s="151">
        <v>255133</v>
      </c>
      <c r="W40" s="151">
        <v>0</v>
      </c>
      <c r="X40" s="151">
        <v>0</v>
      </c>
    </row>
    <row r="41" spans="1:24" ht="15" customHeight="1">
      <c r="A41" s="102">
        <v>221</v>
      </c>
      <c r="B41" s="102" t="s">
        <v>476</v>
      </c>
      <c r="C41" s="149">
        <v>5915759</v>
      </c>
      <c r="D41" s="151">
        <v>5631256</v>
      </c>
      <c r="E41" s="151">
        <v>5900344</v>
      </c>
      <c r="F41" s="151">
        <v>5615841</v>
      </c>
      <c r="G41" s="151">
        <v>2774169</v>
      </c>
      <c r="H41" s="151">
        <v>2694825</v>
      </c>
      <c r="I41" s="151">
        <v>2713970</v>
      </c>
      <c r="J41" s="151">
        <v>2514565</v>
      </c>
      <c r="K41" s="151">
        <v>162144</v>
      </c>
      <c r="L41" s="151">
        <v>156390</v>
      </c>
      <c r="M41" s="151">
        <v>250061</v>
      </c>
      <c r="N41" s="151">
        <v>250061</v>
      </c>
      <c r="O41" s="151">
        <v>0</v>
      </c>
      <c r="P41" s="151">
        <v>0</v>
      </c>
      <c r="Q41" s="151">
        <v>0</v>
      </c>
      <c r="R41" s="151">
        <v>0</v>
      </c>
      <c r="S41" s="151">
        <v>0</v>
      </c>
      <c r="T41" s="151">
        <v>0</v>
      </c>
      <c r="U41" s="151">
        <v>15415</v>
      </c>
      <c r="V41" s="151">
        <v>15415</v>
      </c>
      <c r="W41" s="151">
        <v>0</v>
      </c>
      <c r="X41" s="151">
        <v>0</v>
      </c>
    </row>
    <row r="42" spans="1:24" ht="15" customHeight="1">
      <c r="A42" s="102">
        <v>222</v>
      </c>
      <c r="B42" s="102" t="s">
        <v>375</v>
      </c>
      <c r="C42" s="149">
        <v>2552641</v>
      </c>
      <c r="D42" s="151">
        <v>2422963</v>
      </c>
      <c r="E42" s="151">
        <v>2551885</v>
      </c>
      <c r="F42" s="151">
        <v>2422207</v>
      </c>
      <c r="G42" s="151">
        <v>1040393</v>
      </c>
      <c r="H42" s="151">
        <v>1008181</v>
      </c>
      <c r="I42" s="151">
        <v>1303800</v>
      </c>
      <c r="J42" s="151">
        <v>1211437</v>
      </c>
      <c r="K42" s="151">
        <v>91643</v>
      </c>
      <c r="L42" s="151">
        <v>86540</v>
      </c>
      <c r="M42" s="151">
        <v>115955</v>
      </c>
      <c r="N42" s="151">
        <v>115955</v>
      </c>
      <c r="O42" s="151">
        <v>94</v>
      </c>
      <c r="P42" s="151">
        <v>94</v>
      </c>
      <c r="Q42" s="151">
        <v>0</v>
      </c>
      <c r="R42" s="151">
        <v>0</v>
      </c>
      <c r="S42" s="151">
        <v>0</v>
      </c>
      <c r="T42" s="151">
        <v>0</v>
      </c>
      <c r="U42" s="151">
        <v>756</v>
      </c>
      <c r="V42" s="151">
        <v>756</v>
      </c>
      <c r="W42" s="151">
        <v>0</v>
      </c>
      <c r="X42" s="151">
        <v>0</v>
      </c>
    </row>
    <row r="43" spans="1:24" ht="15" customHeight="1">
      <c r="A43" s="102">
        <v>223</v>
      </c>
      <c r="B43" s="102" t="s">
        <v>376</v>
      </c>
      <c r="C43" s="149">
        <v>8339071</v>
      </c>
      <c r="D43" s="151">
        <v>7989240</v>
      </c>
      <c r="E43" s="151">
        <v>8338944</v>
      </c>
      <c r="F43" s="151">
        <v>7989113</v>
      </c>
      <c r="G43" s="151">
        <v>3329629</v>
      </c>
      <c r="H43" s="151">
        <v>3251443</v>
      </c>
      <c r="I43" s="151">
        <v>4377450</v>
      </c>
      <c r="J43" s="151">
        <v>4118233</v>
      </c>
      <c r="K43" s="151">
        <v>266209</v>
      </c>
      <c r="L43" s="151">
        <v>253781</v>
      </c>
      <c r="M43" s="151">
        <v>365656</v>
      </c>
      <c r="N43" s="151">
        <v>365656</v>
      </c>
      <c r="O43" s="151">
        <v>0</v>
      </c>
      <c r="P43" s="151">
        <v>0</v>
      </c>
      <c r="Q43" s="151">
        <v>0</v>
      </c>
      <c r="R43" s="151">
        <v>0</v>
      </c>
      <c r="S43" s="151">
        <v>0</v>
      </c>
      <c r="T43" s="151">
        <v>0</v>
      </c>
      <c r="U43" s="151">
        <v>127</v>
      </c>
      <c r="V43" s="151">
        <v>127</v>
      </c>
      <c r="W43" s="151">
        <v>0</v>
      </c>
      <c r="X43" s="151">
        <v>0</v>
      </c>
    </row>
    <row r="44" spans="1:24" ht="15" customHeight="1">
      <c r="A44" s="102">
        <v>224</v>
      </c>
      <c r="B44" s="102" t="s">
        <v>377</v>
      </c>
      <c r="C44" s="149">
        <v>6226567</v>
      </c>
      <c r="D44" s="151">
        <v>5723793</v>
      </c>
      <c r="E44" s="151">
        <v>6173661</v>
      </c>
      <c r="F44" s="151">
        <v>5670887</v>
      </c>
      <c r="G44" s="151">
        <v>2335588</v>
      </c>
      <c r="H44" s="151">
        <v>2191266</v>
      </c>
      <c r="I44" s="151">
        <v>3291040</v>
      </c>
      <c r="J44" s="151">
        <v>2949576</v>
      </c>
      <c r="K44" s="151">
        <v>236650</v>
      </c>
      <c r="L44" s="151">
        <v>219662</v>
      </c>
      <c r="M44" s="151">
        <v>310383</v>
      </c>
      <c r="N44" s="151">
        <v>310383</v>
      </c>
      <c r="O44" s="151">
        <v>0</v>
      </c>
      <c r="P44" s="151">
        <v>0</v>
      </c>
      <c r="Q44" s="151">
        <v>0</v>
      </c>
      <c r="R44" s="151">
        <v>0</v>
      </c>
      <c r="S44" s="151">
        <v>0</v>
      </c>
      <c r="T44" s="151">
        <v>0</v>
      </c>
      <c r="U44" s="151">
        <v>52906</v>
      </c>
      <c r="V44" s="151">
        <v>52906</v>
      </c>
      <c r="W44" s="151">
        <v>0</v>
      </c>
      <c r="X44" s="151">
        <v>0</v>
      </c>
    </row>
    <row r="45" spans="1:24" ht="15" customHeight="1">
      <c r="A45" s="102">
        <v>225</v>
      </c>
      <c r="B45" s="102" t="s">
        <v>378</v>
      </c>
      <c r="C45" s="149">
        <v>4735277</v>
      </c>
      <c r="D45" s="151">
        <v>4487870</v>
      </c>
      <c r="E45" s="151">
        <v>4729881</v>
      </c>
      <c r="F45" s="151">
        <v>4485135</v>
      </c>
      <c r="G45" s="151">
        <v>1555465</v>
      </c>
      <c r="H45" s="151">
        <v>1479949</v>
      </c>
      <c r="I45" s="151">
        <v>2850443</v>
      </c>
      <c r="J45" s="151">
        <v>2693293</v>
      </c>
      <c r="K45" s="151">
        <v>121316</v>
      </c>
      <c r="L45" s="151">
        <v>109236</v>
      </c>
      <c r="M45" s="151">
        <v>202657</v>
      </c>
      <c r="N45" s="151">
        <v>202657</v>
      </c>
      <c r="O45" s="151">
        <v>0</v>
      </c>
      <c r="P45" s="151">
        <v>0</v>
      </c>
      <c r="Q45" s="151">
        <v>0</v>
      </c>
      <c r="R45" s="151">
        <v>0</v>
      </c>
      <c r="S45" s="151">
        <v>0</v>
      </c>
      <c r="T45" s="151">
        <v>0</v>
      </c>
      <c r="U45" s="151">
        <v>5396</v>
      </c>
      <c r="V45" s="151">
        <v>2735</v>
      </c>
      <c r="W45" s="151">
        <v>0</v>
      </c>
      <c r="X45" s="151">
        <v>0</v>
      </c>
    </row>
    <row r="46" spans="1:24" ht="15" customHeight="1">
      <c r="A46" s="102">
        <v>226</v>
      </c>
      <c r="B46" s="102" t="s">
        <v>379</v>
      </c>
      <c r="C46" s="149">
        <v>5781606</v>
      </c>
      <c r="D46" s="151">
        <v>5423087</v>
      </c>
      <c r="E46" s="151">
        <v>5770737</v>
      </c>
      <c r="F46" s="151">
        <v>5412218</v>
      </c>
      <c r="G46" s="151">
        <v>2157236</v>
      </c>
      <c r="H46" s="151">
        <v>2036499</v>
      </c>
      <c r="I46" s="151">
        <v>3138878</v>
      </c>
      <c r="J46" s="151">
        <v>2910761</v>
      </c>
      <c r="K46" s="151">
        <v>178665</v>
      </c>
      <c r="L46" s="151">
        <v>169000</v>
      </c>
      <c r="M46" s="151">
        <v>295958</v>
      </c>
      <c r="N46" s="151">
        <v>295958</v>
      </c>
      <c r="O46" s="151">
        <v>0</v>
      </c>
      <c r="P46" s="151">
        <v>0</v>
      </c>
      <c r="Q46" s="151">
        <v>0</v>
      </c>
      <c r="R46" s="151">
        <v>0</v>
      </c>
      <c r="S46" s="151">
        <v>0</v>
      </c>
      <c r="T46" s="151">
        <v>0</v>
      </c>
      <c r="U46" s="151">
        <v>10869</v>
      </c>
      <c r="V46" s="151">
        <v>10869</v>
      </c>
      <c r="W46" s="151">
        <v>0</v>
      </c>
      <c r="X46" s="151">
        <v>0</v>
      </c>
    </row>
    <row r="47" spans="1:24" ht="15" customHeight="1">
      <c r="A47" s="102">
        <v>227</v>
      </c>
      <c r="B47" s="102" t="s">
        <v>380</v>
      </c>
      <c r="C47" s="149">
        <v>4910432</v>
      </c>
      <c r="D47" s="151">
        <v>4587214</v>
      </c>
      <c r="E47" s="151">
        <v>4790862</v>
      </c>
      <c r="F47" s="151">
        <v>4477929</v>
      </c>
      <c r="G47" s="151">
        <v>1858324</v>
      </c>
      <c r="H47" s="151">
        <v>1774376</v>
      </c>
      <c r="I47" s="151">
        <v>2493256</v>
      </c>
      <c r="J47" s="151">
        <v>2273493</v>
      </c>
      <c r="K47" s="151">
        <v>146104</v>
      </c>
      <c r="L47" s="151">
        <v>136882</v>
      </c>
      <c r="M47" s="151">
        <v>293178</v>
      </c>
      <c r="N47" s="151">
        <v>293178</v>
      </c>
      <c r="O47" s="151">
        <v>0</v>
      </c>
      <c r="P47" s="151">
        <v>0</v>
      </c>
      <c r="Q47" s="151">
        <v>0</v>
      </c>
      <c r="R47" s="151">
        <v>0</v>
      </c>
      <c r="S47" s="151">
        <v>0</v>
      </c>
      <c r="T47" s="151">
        <v>0</v>
      </c>
      <c r="U47" s="151">
        <v>119570</v>
      </c>
      <c r="V47" s="151">
        <v>109285</v>
      </c>
      <c r="W47" s="151">
        <v>0</v>
      </c>
      <c r="X47" s="151">
        <v>0</v>
      </c>
    </row>
    <row r="48" spans="1:24" ht="15" customHeight="1">
      <c r="A48" s="102">
        <v>228</v>
      </c>
      <c r="B48" s="102" t="s">
        <v>381</v>
      </c>
      <c r="C48" s="149">
        <v>7126443</v>
      </c>
      <c r="D48" s="151">
        <v>6894598</v>
      </c>
      <c r="E48" s="151">
        <v>6896562</v>
      </c>
      <c r="F48" s="151">
        <v>6674783</v>
      </c>
      <c r="G48" s="151">
        <v>2500666</v>
      </c>
      <c r="H48" s="151">
        <v>2404732</v>
      </c>
      <c r="I48" s="151">
        <v>3959674</v>
      </c>
      <c r="J48" s="151">
        <v>3840748</v>
      </c>
      <c r="K48" s="151">
        <v>141875</v>
      </c>
      <c r="L48" s="151">
        <v>134956</v>
      </c>
      <c r="M48" s="151">
        <v>291626</v>
      </c>
      <c r="N48" s="151">
        <v>291626</v>
      </c>
      <c r="O48" s="151">
        <v>2721</v>
      </c>
      <c r="P48" s="151">
        <v>2721</v>
      </c>
      <c r="Q48" s="151">
        <v>0</v>
      </c>
      <c r="R48" s="151">
        <v>0</v>
      </c>
      <c r="S48" s="151">
        <v>0</v>
      </c>
      <c r="T48" s="151">
        <v>0</v>
      </c>
      <c r="U48" s="151">
        <v>229881</v>
      </c>
      <c r="V48" s="151">
        <v>219815</v>
      </c>
      <c r="W48" s="151">
        <v>0</v>
      </c>
      <c r="X48" s="151">
        <v>0</v>
      </c>
    </row>
    <row r="49" spans="1:24" ht="15" customHeight="1">
      <c r="A49" s="102">
        <v>229</v>
      </c>
      <c r="B49" s="102" t="s">
        <v>382</v>
      </c>
      <c r="C49" s="149">
        <v>11569797</v>
      </c>
      <c r="D49" s="151">
        <v>10984911</v>
      </c>
      <c r="E49" s="151">
        <v>10984757</v>
      </c>
      <c r="F49" s="151">
        <v>10439863</v>
      </c>
      <c r="G49" s="151">
        <v>4716305</v>
      </c>
      <c r="H49" s="151">
        <v>4561820</v>
      </c>
      <c r="I49" s="151">
        <v>5503616</v>
      </c>
      <c r="J49" s="151">
        <v>5124760</v>
      </c>
      <c r="K49" s="151">
        <v>275530</v>
      </c>
      <c r="L49" s="151">
        <v>263977</v>
      </c>
      <c r="M49" s="151">
        <v>489306</v>
      </c>
      <c r="N49" s="151">
        <v>489306</v>
      </c>
      <c r="O49" s="151">
        <v>0</v>
      </c>
      <c r="P49" s="151">
        <v>0</v>
      </c>
      <c r="Q49" s="151">
        <v>0</v>
      </c>
      <c r="R49" s="151">
        <v>0</v>
      </c>
      <c r="S49" s="151">
        <v>0</v>
      </c>
      <c r="T49" s="151">
        <v>0</v>
      </c>
      <c r="U49" s="151">
        <v>585040</v>
      </c>
      <c r="V49" s="151">
        <v>545048</v>
      </c>
      <c r="W49" s="151">
        <v>0</v>
      </c>
      <c r="X49" s="151">
        <v>0</v>
      </c>
    </row>
    <row r="50" spans="1:24" ht="15" customHeight="1">
      <c r="A50" s="102">
        <v>301</v>
      </c>
      <c r="B50" s="102" t="s">
        <v>383</v>
      </c>
      <c r="C50" s="149">
        <v>3675959</v>
      </c>
      <c r="D50" s="151">
        <v>3475015</v>
      </c>
      <c r="E50" s="151">
        <v>3600391</v>
      </c>
      <c r="F50" s="151">
        <v>3404179</v>
      </c>
      <c r="G50" s="151">
        <v>1857372</v>
      </c>
      <c r="H50" s="151">
        <v>1806024</v>
      </c>
      <c r="I50" s="151">
        <v>1543026</v>
      </c>
      <c r="J50" s="151">
        <v>1399724</v>
      </c>
      <c r="K50" s="151">
        <v>68221</v>
      </c>
      <c r="L50" s="151">
        <v>66659</v>
      </c>
      <c r="M50" s="151">
        <v>131772</v>
      </c>
      <c r="N50" s="151">
        <v>131772</v>
      </c>
      <c r="O50" s="151">
        <v>0</v>
      </c>
      <c r="P50" s="151">
        <v>0</v>
      </c>
      <c r="Q50" s="151">
        <v>0</v>
      </c>
      <c r="R50" s="151">
        <v>0</v>
      </c>
      <c r="S50" s="151">
        <v>0</v>
      </c>
      <c r="T50" s="151">
        <v>0</v>
      </c>
      <c r="U50" s="151">
        <v>75568</v>
      </c>
      <c r="V50" s="151">
        <v>70836</v>
      </c>
      <c r="W50" s="151">
        <v>0</v>
      </c>
      <c r="X50" s="151">
        <v>0</v>
      </c>
    </row>
    <row r="51" spans="1:24" ht="15" customHeight="1">
      <c r="A51" s="102">
        <v>365</v>
      </c>
      <c r="B51" s="102" t="s">
        <v>384</v>
      </c>
      <c r="C51" s="149">
        <v>2148039</v>
      </c>
      <c r="D51" s="151">
        <v>2085330</v>
      </c>
      <c r="E51" s="151">
        <v>2147994</v>
      </c>
      <c r="F51" s="151">
        <v>2085330</v>
      </c>
      <c r="G51" s="151">
        <v>946131</v>
      </c>
      <c r="H51" s="151">
        <v>925005</v>
      </c>
      <c r="I51" s="151">
        <v>1027242</v>
      </c>
      <c r="J51" s="151">
        <v>988795</v>
      </c>
      <c r="K51" s="151">
        <v>83872</v>
      </c>
      <c r="L51" s="151">
        <v>80781</v>
      </c>
      <c r="M51" s="151">
        <v>90749</v>
      </c>
      <c r="N51" s="151">
        <v>90749</v>
      </c>
      <c r="O51" s="151">
        <v>0</v>
      </c>
      <c r="P51" s="151">
        <v>0</v>
      </c>
      <c r="Q51" s="151">
        <v>0</v>
      </c>
      <c r="R51" s="151">
        <v>0</v>
      </c>
      <c r="S51" s="151">
        <v>0</v>
      </c>
      <c r="T51" s="151">
        <v>0</v>
      </c>
      <c r="U51" s="151">
        <v>45</v>
      </c>
      <c r="V51" s="151">
        <v>0</v>
      </c>
      <c r="W51" s="151">
        <v>0</v>
      </c>
      <c r="X51" s="151">
        <v>0</v>
      </c>
    </row>
    <row r="52" spans="1:24" ht="15" customHeight="1">
      <c r="A52" s="102">
        <v>381</v>
      </c>
      <c r="B52" s="102" t="s">
        <v>94</v>
      </c>
      <c r="C52" s="149">
        <v>4872859</v>
      </c>
      <c r="D52" s="151">
        <v>4654589</v>
      </c>
      <c r="E52" s="151">
        <v>4659497</v>
      </c>
      <c r="F52" s="151">
        <v>4453152</v>
      </c>
      <c r="G52" s="151">
        <v>2241006</v>
      </c>
      <c r="H52" s="151">
        <v>2148268</v>
      </c>
      <c r="I52" s="151">
        <v>2137863</v>
      </c>
      <c r="J52" s="151">
        <v>2029674</v>
      </c>
      <c r="K52" s="151">
        <v>106220</v>
      </c>
      <c r="L52" s="151">
        <v>100802</v>
      </c>
      <c r="M52" s="151">
        <v>174408</v>
      </c>
      <c r="N52" s="151">
        <v>174408</v>
      </c>
      <c r="O52" s="151">
        <v>0</v>
      </c>
      <c r="P52" s="151">
        <v>0</v>
      </c>
      <c r="Q52" s="151">
        <v>0</v>
      </c>
      <c r="R52" s="151">
        <v>0</v>
      </c>
      <c r="S52" s="151">
        <v>0</v>
      </c>
      <c r="T52" s="151">
        <v>0</v>
      </c>
      <c r="U52" s="151">
        <v>213362</v>
      </c>
      <c r="V52" s="151">
        <v>201437</v>
      </c>
      <c r="W52" s="151">
        <v>0</v>
      </c>
      <c r="X52" s="151">
        <v>0</v>
      </c>
    </row>
    <row r="53" spans="1:24" ht="15" customHeight="1">
      <c r="A53" s="102">
        <v>382</v>
      </c>
      <c r="B53" s="102" t="s">
        <v>95</v>
      </c>
      <c r="C53" s="149">
        <v>5733765</v>
      </c>
      <c r="D53" s="151">
        <v>5573550</v>
      </c>
      <c r="E53" s="151">
        <v>5243284</v>
      </c>
      <c r="F53" s="151">
        <v>5094931</v>
      </c>
      <c r="G53" s="151">
        <v>2112440</v>
      </c>
      <c r="H53" s="151">
        <v>2037742</v>
      </c>
      <c r="I53" s="151">
        <v>2883507</v>
      </c>
      <c r="J53" s="151">
        <v>2816180</v>
      </c>
      <c r="K53" s="151">
        <v>77141</v>
      </c>
      <c r="L53" s="151">
        <v>70813</v>
      </c>
      <c r="M53" s="151">
        <v>170196</v>
      </c>
      <c r="N53" s="151">
        <v>170196</v>
      </c>
      <c r="O53" s="151">
        <v>0</v>
      </c>
      <c r="P53" s="151">
        <v>0</v>
      </c>
      <c r="Q53" s="151">
        <v>0</v>
      </c>
      <c r="R53" s="151">
        <v>0</v>
      </c>
      <c r="S53" s="151">
        <v>0</v>
      </c>
      <c r="T53" s="151">
        <v>0</v>
      </c>
      <c r="U53" s="151">
        <v>490481</v>
      </c>
      <c r="V53" s="151">
        <v>478619</v>
      </c>
      <c r="W53" s="151">
        <v>0</v>
      </c>
      <c r="X53" s="151">
        <v>0</v>
      </c>
    </row>
    <row r="54" spans="1:24" ht="15" customHeight="1">
      <c r="A54" s="102">
        <v>442</v>
      </c>
      <c r="B54" s="102" t="s">
        <v>96</v>
      </c>
      <c r="C54" s="149">
        <v>1361469</v>
      </c>
      <c r="D54" s="151">
        <v>1258248</v>
      </c>
      <c r="E54" s="151">
        <v>1356784</v>
      </c>
      <c r="F54" s="151">
        <v>1253563</v>
      </c>
      <c r="G54" s="151">
        <v>576055</v>
      </c>
      <c r="H54" s="151">
        <v>546872</v>
      </c>
      <c r="I54" s="151">
        <v>699078</v>
      </c>
      <c r="J54" s="151">
        <v>627348</v>
      </c>
      <c r="K54" s="151">
        <v>45313</v>
      </c>
      <c r="L54" s="151">
        <v>43005</v>
      </c>
      <c r="M54" s="151">
        <v>36338</v>
      </c>
      <c r="N54" s="151">
        <v>36338</v>
      </c>
      <c r="O54" s="151">
        <v>0</v>
      </c>
      <c r="P54" s="151">
        <v>0</v>
      </c>
      <c r="Q54" s="151">
        <v>0</v>
      </c>
      <c r="R54" s="151">
        <v>0</v>
      </c>
      <c r="S54" s="151">
        <v>0</v>
      </c>
      <c r="T54" s="151">
        <v>0</v>
      </c>
      <c r="U54" s="151">
        <v>4685</v>
      </c>
      <c r="V54" s="151">
        <v>4685</v>
      </c>
      <c r="W54" s="151">
        <v>0</v>
      </c>
      <c r="X54" s="151">
        <v>0</v>
      </c>
    </row>
    <row r="55" spans="1:24" ht="15" customHeight="1">
      <c r="A55" s="102">
        <v>443</v>
      </c>
      <c r="B55" s="102" t="s">
        <v>97</v>
      </c>
      <c r="C55" s="149">
        <v>3416596</v>
      </c>
      <c r="D55" s="151">
        <v>3326788</v>
      </c>
      <c r="E55" s="151">
        <v>3415798</v>
      </c>
      <c r="F55" s="151">
        <v>3325990</v>
      </c>
      <c r="G55" s="151">
        <v>1279551</v>
      </c>
      <c r="H55" s="151">
        <v>1248664</v>
      </c>
      <c r="I55" s="151">
        <v>1921729</v>
      </c>
      <c r="J55" s="151">
        <v>1866543</v>
      </c>
      <c r="K55" s="151">
        <v>66910</v>
      </c>
      <c r="L55" s="151">
        <v>63175</v>
      </c>
      <c r="M55" s="151">
        <v>147608</v>
      </c>
      <c r="N55" s="151">
        <v>147608</v>
      </c>
      <c r="O55" s="151">
        <v>0</v>
      </c>
      <c r="P55" s="151">
        <v>0</v>
      </c>
      <c r="Q55" s="151">
        <v>0</v>
      </c>
      <c r="R55" s="151">
        <v>0</v>
      </c>
      <c r="S55" s="151">
        <v>0</v>
      </c>
      <c r="T55" s="151">
        <v>0</v>
      </c>
      <c r="U55" s="151">
        <v>798</v>
      </c>
      <c r="V55" s="151">
        <v>798</v>
      </c>
      <c r="W55" s="151">
        <v>0</v>
      </c>
      <c r="X55" s="151">
        <v>0</v>
      </c>
    </row>
    <row r="56" spans="1:24" ht="15" customHeight="1">
      <c r="A56" s="102">
        <v>446</v>
      </c>
      <c r="B56" s="102" t="s">
        <v>385</v>
      </c>
      <c r="C56" s="149">
        <v>1897622</v>
      </c>
      <c r="D56" s="151">
        <v>1808273</v>
      </c>
      <c r="E56" s="151">
        <v>1897622</v>
      </c>
      <c r="F56" s="151">
        <v>1808273</v>
      </c>
      <c r="G56" s="151">
        <v>539977</v>
      </c>
      <c r="H56" s="151">
        <v>515288</v>
      </c>
      <c r="I56" s="151">
        <v>1257246</v>
      </c>
      <c r="J56" s="151">
        <v>1196009</v>
      </c>
      <c r="K56" s="151">
        <v>44750</v>
      </c>
      <c r="L56" s="151">
        <v>41327</v>
      </c>
      <c r="M56" s="151">
        <v>55177</v>
      </c>
      <c r="N56" s="151">
        <v>55177</v>
      </c>
      <c r="O56" s="151">
        <v>472</v>
      </c>
      <c r="P56" s="151">
        <v>472</v>
      </c>
      <c r="Q56" s="151">
        <v>0</v>
      </c>
      <c r="R56" s="151">
        <v>0</v>
      </c>
      <c r="S56" s="151">
        <v>0</v>
      </c>
      <c r="T56" s="151">
        <v>0</v>
      </c>
      <c r="U56" s="151">
        <v>0</v>
      </c>
      <c r="V56" s="151">
        <v>0</v>
      </c>
      <c r="W56" s="151">
        <v>0</v>
      </c>
      <c r="X56" s="151">
        <v>0</v>
      </c>
    </row>
    <row r="57" spans="1:24" ht="15" customHeight="1">
      <c r="A57" s="102">
        <v>464</v>
      </c>
      <c r="B57" s="102" t="s">
        <v>98</v>
      </c>
      <c r="C57" s="149">
        <v>4306183</v>
      </c>
      <c r="D57" s="151">
        <v>4121988</v>
      </c>
      <c r="E57" s="151">
        <v>4306183</v>
      </c>
      <c r="F57" s="151">
        <v>4121988</v>
      </c>
      <c r="G57" s="151">
        <v>1968369</v>
      </c>
      <c r="H57" s="151">
        <v>1884252</v>
      </c>
      <c r="I57" s="151">
        <v>2026186</v>
      </c>
      <c r="J57" s="151">
        <v>1931969</v>
      </c>
      <c r="K57" s="151">
        <v>104771</v>
      </c>
      <c r="L57" s="151">
        <v>98910</v>
      </c>
      <c r="M57" s="151">
        <v>206857</v>
      </c>
      <c r="N57" s="151">
        <v>206857</v>
      </c>
      <c r="O57" s="151">
        <v>0</v>
      </c>
      <c r="P57" s="151">
        <v>0</v>
      </c>
      <c r="Q57" s="151">
        <v>0</v>
      </c>
      <c r="R57" s="151">
        <v>0</v>
      </c>
      <c r="S57" s="151">
        <v>0</v>
      </c>
      <c r="T57" s="151">
        <v>0</v>
      </c>
      <c r="U57" s="151">
        <v>0</v>
      </c>
      <c r="V57" s="151">
        <v>0</v>
      </c>
      <c r="W57" s="151">
        <v>0</v>
      </c>
      <c r="X57" s="151">
        <v>0</v>
      </c>
    </row>
    <row r="58" spans="1:24" ht="15" customHeight="1">
      <c r="A58" s="102">
        <v>481</v>
      </c>
      <c r="B58" s="102" t="s">
        <v>99</v>
      </c>
      <c r="C58" s="149">
        <v>2371890</v>
      </c>
      <c r="D58" s="151">
        <v>2296102</v>
      </c>
      <c r="E58" s="151">
        <v>2283015</v>
      </c>
      <c r="F58" s="151">
        <v>2211268</v>
      </c>
      <c r="G58" s="151">
        <v>736954</v>
      </c>
      <c r="H58" s="151">
        <v>715085</v>
      </c>
      <c r="I58" s="151">
        <v>1396589</v>
      </c>
      <c r="J58" s="151">
        <v>1351896</v>
      </c>
      <c r="K58" s="151">
        <v>57159</v>
      </c>
      <c r="L58" s="151">
        <v>52843</v>
      </c>
      <c r="M58" s="151">
        <v>91444</v>
      </c>
      <c r="N58" s="151">
        <v>91444</v>
      </c>
      <c r="O58" s="151">
        <v>0</v>
      </c>
      <c r="P58" s="151">
        <v>0</v>
      </c>
      <c r="Q58" s="151">
        <v>869</v>
      </c>
      <c r="R58" s="151">
        <v>0</v>
      </c>
      <c r="S58" s="151">
        <v>0</v>
      </c>
      <c r="T58" s="151">
        <v>0</v>
      </c>
      <c r="U58" s="151">
        <v>88875</v>
      </c>
      <c r="V58" s="151">
        <v>84834</v>
      </c>
      <c r="W58" s="151">
        <v>0</v>
      </c>
      <c r="X58" s="151">
        <v>0</v>
      </c>
    </row>
    <row r="59" spans="1:24" ht="15" customHeight="1">
      <c r="A59" s="102">
        <v>501</v>
      </c>
      <c r="B59" s="102" t="s">
        <v>100</v>
      </c>
      <c r="C59" s="149">
        <v>2270672</v>
      </c>
      <c r="D59" s="151">
        <v>2185612</v>
      </c>
      <c r="E59" s="151">
        <v>2269497</v>
      </c>
      <c r="F59" s="151">
        <v>2184437</v>
      </c>
      <c r="G59" s="151">
        <v>742544</v>
      </c>
      <c r="H59" s="151">
        <v>726946</v>
      </c>
      <c r="I59" s="151">
        <v>1367542</v>
      </c>
      <c r="J59" s="151">
        <v>1300486</v>
      </c>
      <c r="K59" s="151">
        <v>71111</v>
      </c>
      <c r="L59" s="151">
        <v>68705</v>
      </c>
      <c r="M59" s="151">
        <v>88300</v>
      </c>
      <c r="N59" s="151">
        <v>88300</v>
      </c>
      <c r="O59" s="151">
        <v>0</v>
      </c>
      <c r="P59" s="151">
        <v>0</v>
      </c>
      <c r="Q59" s="151">
        <v>0</v>
      </c>
      <c r="R59" s="151">
        <v>0</v>
      </c>
      <c r="S59" s="151">
        <v>0</v>
      </c>
      <c r="T59" s="151">
        <v>0</v>
      </c>
      <c r="U59" s="151">
        <v>1175</v>
      </c>
      <c r="V59" s="151">
        <v>1175</v>
      </c>
      <c r="W59" s="151">
        <v>0</v>
      </c>
      <c r="X59" s="151">
        <v>0</v>
      </c>
    </row>
    <row r="60" spans="1:24" ht="15" customHeight="1">
      <c r="A60" s="102">
        <v>585</v>
      </c>
      <c r="B60" s="102" t="s">
        <v>386</v>
      </c>
      <c r="C60" s="149">
        <v>1816208</v>
      </c>
      <c r="D60" s="151">
        <v>1718854</v>
      </c>
      <c r="E60" s="151">
        <v>1801965</v>
      </c>
      <c r="F60" s="151">
        <v>1704611</v>
      </c>
      <c r="G60" s="151">
        <v>711034</v>
      </c>
      <c r="H60" s="151">
        <v>692872</v>
      </c>
      <c r="I60" s="151">
        <v>940531</v>
      </c>
      <c r="J60" s="151">
        <v>862962</v>
      </c>
      <c r="K60" s="151">
        <v>68123</v>
      </c>
      <c r="L60" s="151">
        <v>66500</v>
      </c>
      <c r="M60" s="151">
        <v>82277</v>
      </c>
      <c r="N60" s="151">
        <v>82277</v>
      </c>
      <c r="O60" s="151">
        <v>0</v>
      </c>
      <c r="P60" s="151">
        <v>0</v>
      </c>
      <c r="Q60" s="151">
        <v>0</v>
      </c>
      <c r="R60" s="151">
        <v>0</v>
      </c>
      <c r="S60" s="151">
        <v>0</v>
      </c>
      <c r="T60" s="151">
        <v>0</v>
      </c>
      <c r="U60" s="151">
        <v>14243</v>
      </c>
      <c r="V60" s="151">
        <v>14243</v>
      </c>
      <c r="W60" s="151">
        <v>0</v>
      </c>
      <c r="X60" s="151">
        <v>0</v>
      </c>
    </row>
    <row r="61" spans="1:24" ht="15" customHeight="1">
      <c r="A61" s="102">
        <v>586</v>
      </c>
      <c r="B61" s="102" t="s">
        <v>387</v>
      </c>
      <c r="C61" s="149">
        <v>1484822</v>
      </c>
      <c r="D61" s="151">
        <v>1367826</v>
      </c>
      <c r="E61" s="151">
        <v>1451895</v>
      </c>
      <c r="F61" s="151">
        <v>1335807</v>
      </c>
      <c r="G61" s="151">
        <v>570061</v>
      </c>
      <c r="H61" s="151">
        <v>548480</v>
      </c>
      <c r="I61" s="151">
        <v>757751</v>
      </c>
      <c r="J61" s="151">
        <v>665787</v>
      </c>
      <c r="K61" s="151">
        <v>56548</v>
      </c>
      <c r="L61" s="151">
        <v>54005</v>
      </c>
      <c r="M61" s="151">
        <v>67535</v>
      </c>
      <c r="N61" s="151">
        <v>67535</v>
      </c>
      <c r="O61" s="151">
        <v>0</v>
      </c>
      <c r="P61" s="151">
        <v>0</v>
      </c>
      <c r="Q61" s="151">
        <v>0</v>
      </c>
      <c r="R61" s="151">
        <v>0</v>
      </c>
      <c r="S61" s="151">
        <v>0</v>
      </c>
      <c r="T61" s="151">
        <v>0</v>
      </c>
      <c r="U61" s="151">
        <v>32927</v>
      </c>
      <c r="V61" s="151">
        <v>32019</v>
      </c>
      <c r="W61" s="151">
        <v>0</v>
      </c>
      <c r="X61" s="151">
        <v>0</v>
      </c>
    </row>
    <row r="62" spans="1:24" ht="3.75" customHeight="1">
      <c r="A62" s="113"/>
      <c r="B62" s="114"/>
      <c r="C62" s="150"/>
      <c r="D62" s="115"/>
      <c r="E62" s="150"/>
      <c r="F62" s="150"/>
      <c r="G62" s="150"/>
      <c r="H62" s="150"/>
      <c r="I62" s="150"/>
      <c r="J62" s="150"/>
      <c r="K62" s="150"/>
      <c r="L62" s="150"/>
      <c r="M62" s="115"/>
      <c r="N62" s="115"/>
      <c r="O62" s="115"/>
      <c r="P62" s="115"/>
      <c r="Q62" s="115"/>
      <c r="R62" s="115"/>
      <c r="S62" s="115"/>
      <c r="T62" s="115"/>
      <c r="U62" s="115"/>
      <c r="V62" s="115"/>
      <c r="W62" s="115"/>
      <c r="X62" s="115"/>
    </row>
    <row r="63" spans="1:24" s="204" customFormat="1" ht="13.2">
      <c r="A63" s="207" t="s">
        <v>168</v>
      </c>
    </row>
    <row r="64" spans="1:24" s="204" customFormat="1" ht="13.2">
      <c r="A64" s="207" t="s">
        <v>477</v>
      </c>
    </row>
    <row r="65" s="116" customFormat="1" ht="10.199999999999999" customHeight="1"/>
    <row r="66" ht="10.199999999999999" customHeight="1"/>
    <row r="67" ht="10.199999999999999" customHeight="1"/>
    <row r="68" ht="10.199999999999999" customHeight="1"/>
  </sheetData>
  <mergeCells count="12">
    <mergeCell ref="U3:V3"/>
    <mergeCell ref="W3:X3"/>
    <mergeCell ref="K3:L3"/>
    <mergeCell ref="M3:N3"/>
    <mergeCell ref="O3:P3"/>
    <mergeCell ref="Q3:R3"/>
    <mergeCell ref="A3:B4"/>
    <mergeCell ref="G3:H3"/>
    <mergeCell ref="I3:J3"/>
    <mergeCell ref="S3:T3"/>
    <mergeCell ref="C3:D3"/>
    <mergeCell ref="E3:F3"/>
  </mergeCells>
  <phoneticPr fontId="2"/>
  <printOptions gridLinesSet="0"/>
  <pageMargins left="0.59055118110236227" right="0.59055118110236227" top="0.59055118110236227" bottom="0.59055118110236227" header="0.19685039370078741" footer="0.19685039370078741"/>
  <pageSetup paperSize="9" scale="72" fitToWidth="2" orientation="portrait" r:id="rId1"/>
  <headerFooter alignWithMargins="0"/>
  <colBreaks count="1" manualBreakCount="1">
    <brk id="12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70C0"/>
    <pageSetUpPr fitToPage="1"/>
  </sheetPr>
  <dimension ref="A1:K68"/>
  <sheetViews>
    <sheetView zoomScaleNormal="100" zoomScaleSheetLayoutView="100" workbookViewId="0"/>
  </sheetViews>
  <sheetFormatPr defaultColWidth="7.88671875" defaultRowHeight="10.8"/>
  <cols>
    <col min="1" max="11" width="12.88671875" style="6" customWidth="1"/>
    <col min="12" max="12" width="10.5546875" style="6" customWidth="1"/>
    <col min="13" max="16384" width="7.88671875" style="6"/>
  </cols>
  <sheetData>
    <row r="1" spans="1:11" s="8" customFormat="1" ht="19.2">
      <c r="A1" s="77" t="s">
        <v>295</v>
      </c>
      <c r="B1" s="20"/>
    </row>
    <row r="2" spans="1:11">
      <c r="A2" s="69"/>
      <c r="B2" s="10"/>
      <c r="K2" s="24" t="s">
        <v>157</v>
      </c>
    </row>
    <row r="3" spans="1:11" ht="20.100000000000001" customHeight="1">
      <c r="A3" s="210" t="s">
        <v>167</v>
      </c>
      <c r="B3" s="212" t="s">
        <v>296</v>
      </c>
      <c r="C3" s="213"/>
      <c r="D3" s="212" t="s">
        <v>297</v>
      </c>
      <c r="E3" s="213"/>
      <c r="F3" s="212" t="s">
        <v>298</v>
      </c>
      <c r="G3" s="213"/>
      <c r="H3" s="212" t="s">
        <v>299</v>
      </c>
      <c r="I3" s="213"/>
      <c r="J3" s="212" t="s">
        <v>300</v>
      </c>
      <c r="K3" s="214"/>
    </row>
    <row r="4" spans="1:11" ht="20.100000000000001" customHeight="1">
      <c r="A4" s="248"/>
      <c r="B4" s="18" t="s">
        <v>66</v>
      </c>
      <c r="C4" s="37" t="s">
        <v>67</v>
      </c>
      <c r="D4" s="27" t="s">
        <v>66</v>
      </c>
      <c r="E4" s="37" t="s">
        <v>67</v>
      </c>
      <c r="F4" s="27" t="s">
        <v>66</v>
      </c>
      <c r="G4" s="37" t="s">
        <v>67</v>
      </c>
      <c r="H4" s="27" t="s">
        <v>66</v>
      </c>
      <c r="I4" s="36" t="s">
        <v>67</v>
      </c>
      <c r="J4" s="18" t="s">
        <v>66</v>
      </c>
      <c r="K4" s="36" t="s">
        <v>67</v>
      </c>
    </row>
    <row r="5" spans="1:11" ht="18" customHeight="1">
      <c r="A5" s="32" t="s">
        <v>355</v>
      </c>
      <c r="B5" s="63">
        <v>1456728494</v>
      </c>
      <c r="C5" s="31">
        <v>1434372161</v>
      </c>
      <c r="D5" s="31">
        <v>2330083</v>
      </c>
      <c r="E5" s="31">
        <v>1043877</v>
      </c>
      <c r="F5" s="2">
        <v>401814788</v>
      </c>
      <c r="G5" s="2">
        <v>401210551</v>
      </c>
      <c r="H5" s="31">
        <v>6180909</v>
      </c>
      <c r="I5" s="31">
        <v>3292947</v>
      </c>
      <c r="J5" s="2">
        <v>115544066</v>
      </c>
      <c r="K5" s="1">
        <v>114314825</v>
      </c>
    </row>
    <row r="6" spans="1:11" ht="18" customHeight="1">
      <c r="A6" s="32" t="s">
        <v>343</v>
      </c>
      <c r="B6" s="63">
        <v>1595001681</v>
      </c>
      <c r="C6" s="31">
        <v>1572353867</v>
      </c>
      <c r="D6" s="31">
        <v>1620875</v>
      </c>
      <c r="E6" s="31">
        <v>682692</v>
      </c>
      <c r="F6" s="2">
        <v>401686535</v>
      </c>
      <c r="G6" s="2">
        <v>401044594</v>
      </c>
      <c r="H6" s="31">
        <v>4077593</v>
      </c>
      <c r="I6" s="31">
        <v>1740067</v>
      </c>
      <c r="J6" s="2">
        <v>133606033</v>
      </c>
      <c r="K6" s="1">
        <v>131821717</v>
      </c>
    </row>
    <row r="7" spans="1:11" ht="18" customHeight="1">
      <c r="A7" s="15" t="s">
        <v>345</v>
      </c>
      <c r="B7" s="63">
        <v>1581877936</v>
      </c>
      <c r="C7" s="31">
        <v>1562700043</v>
      </c>
      <c r="D7" s="31">
        <v>1003384</v>
      </c>
      <c r="E7" s="31">
        <v>383264</v>
      </c>
      <c r="F7" s="2">
        <v>397770233</v>
      </c>
      <c r="G7" s="2">
        <v>397066504</v>
      </c>
      <c r="H7" s="31">
        <v>2776823</v>
      </c>
      <c r="I7" s="31">
        <v>845114</v>
      </c>
      <c r="J7" s="2">
        <v>131930284</v>
      </c>
      <c r="K7" s="1">
        <v>129863999</v>
      </c>
    </row>
    <row r="8" spans="1:11" ht="18" customHeight="1">
      <c r="A8" s="15" t="s">
        <v>438</v>
      </c>
      <c r="B8" s="63">
        <v>1632920171</v>
      </c>
      <c r="C8" s="31">
        <v>1614000963</v>
      </c>
      <c r="D8" s="31">
        <v>734402</v>
      </c>
      <c r="E8" s="31">
        <v>307520</v>
      </c>
      <c r="F8" s="2">
        <v>423993827</v>
      </c>
      <c r="G8" s="2">
        <v>423358985</v>
      </c>
      <c r="H8" s="31">
        <v>2376450</v>
      </c>
      <c r="I8" s="31">
        <v>789720</v>
      </c>
      <c r="J8" s="2">
        <v>147131387</v>
      </c>
      <c r="K8" s="1">
        <v>145161271</v>
      </c>
    </row>
    <row r="9" spans="1:11" ht="18" customHeight="1">
      <c r="A9" s="15" t="s">
        <v>434</v>
      </c>
      <c r="B9" s="63">
        <v>1674102377</v>
      </c>
      <c r="C9" s="31">
        <v>1653302579</v>
      </c>
      <c r="D9" s="31">
        <v>524808</v>
      </c>
      <c r="E9" s="31">
        <v>235238</v>
      </c>
      <c r="F9" s="2">
        <v>418365180</v>
      </c>
      <c r="G9" s="2">
        <v>417719041</v>
      </c>
      <c r="H9" s="31">
        <v>1615848</v>
      </c>
      <c r="I9" s="31">
        <v>403958</v>
      </c>
      <c r="J9" s="2">
        <v>145745093</v>
      </c>
      <c r="K9" s="1">
        <v>143675521</v>
      </c>
    </row>
    <row r="10" spans="1:11" ht="9" customHeight="1">
      <c r="A10" s="5"/>
      <c r="B10" s="63"/>
      <c r="C10" s="31"/>
      <c r="D10" s="31"/>
      <c r="E10" s="31"/>
      <c r="F10" s="2"/>
      <c r="G10" s="2"/>
      <c r="H10" s="31"/>
      <c r="I10" s="31"/>
      <c r="J10" s="2"/>
      <c r="K10" s="1"/>
    </row>
    <row r="11" spans="1:11" ht="18" customHeight="1">
      <c r="A11" s="5" t="s">
        <v>301</v>
      </c>
      <c r="B11" s="63">
        <v>44436306</v>
      </c>
      <c r="C11" s="31">
        <v>43917121</v>
      </c>
      <c r="D11" s="31">
        <v>15643</v>
      </c>
      <c r="E11" s="31">
        <v>2111</v>
      </c>
      <c r="F11" s="2">
        <v>14212701</v>
      </c>
      <c r="G11" s="2">
        <v>14206725</v>
      </c>
      <c r="H11" s="31">
        <v>32535</v>
      </c>
      <c r="I11" s="31">
        <v>4651</v>
      </c>
      <c r="J11" s="2">
        <v>3710252</v>
      </c>
      <c r="K11" s="1">
        <v>3678508</v>
      </c>
    </row>
    <row r="12" spans="1:11" ht="18" customHeight="1">
      <c r="A12" s="5" t="s">
        <v>302</v>
      </c>
      <c r="B12" s="63">
        <v>128818042</v>
      </c>
      <c r="C12" s="31">
        <v>127258033</v>
      </c>
      <c r="D12" s="31">
        <v>41828</v>
      </c>
      <c r="E12" s="31">
        <v>10575</v>
      </c>
      <c r="F12" s="2">
        <v>25007559</v>
      </c>
      <c r="G12" s="2">
        <v>24937593</v>
      </c>
      <c r="H12" s="31">
        <v>147276</v>
      </c>
      <c r="I12" s="31">
        <v>34018</v>
      </c>
      <c r="J12" s="2">
        <v>6778571</v>
      </c>
      <c r="K12" s="1">
        <v>6585697</v>
      </c>
    </row>
    <row r="13" spans="1:11" ht="18" customHeight="1">
      <c r="A13" s="5" t="s">
        <v>303</v>
      </c>
      <c r="B13" s="63">
        <v>27027783</v>
      </c>
      <c r="C13" s="31">
        <v>26563047</v>
      </c>
      <c r="D13" s="31">
        <v>11434</v>
      </c>
      <c r="E13" s="31">
        <v>2466</v>
      </c>
      <c r="F13" s="2">
        <v>6539908</v>
      </c>
      <c r="G13" s="2">
        <v>6515241</v>
      </c>
      <c r="H13" s="31">
        <v>32199</v>
      </c>
      <c r="I13" s="31">
        <v>2989</v>
      </c>
      <c r="J13" s="2">
        <v>1331782</v>
      </c>
      <c r="K13" s="1">
        <v>1283063</v>
      </c>
    </row>
    <row r="14" spans="1:11" ht="18" customHeight="1">
      <c r="A14" s="5" t="s">
        <v>304</v>
      </c>
      <c r="B14" s="63">
        <v>40807365</v>
      </c>
      <c r="C14" s="31">
        <v>39771942</v>
      </c>
      <c r="D14" s="31">
        <v>26084</v>
      </c>
      <c r="E14" s="31">
        <v>9988</v>
      </c>
      <c r="F14" s="2">
        <v>8991934</v>
      </c>
      <c r="G14" s="2">
        <v>8963267</v>
      </c>
      <c r="H14" s="31">
        <v>102188</v>
      </c>
      <c r="I14" s="31">
        <v>27399</v>
      </c>
      <c r="J14" s="2">
        <v>7120045</v>
      </c>
      <c r="K14" s="1">
        <v>7039697</v>
      </c>
    </row>
    <row r="15" spans="1:11" ht="18" customHeight="1">
      <c r="A15" s="5" t="s">
        <v>305</v>
      </c>
      <c r="B15" s="63">
        <v>350917354</v>
      </c>
      <c r="C15" s="31">
        <v>349204486</v>
      </c>
      <c r="D15" s="31">
        <v>141475</v>
      </c>
      <c r="E15" s="31">
        <v>115510</v>
      </c>
      <c r="F15" s="2">
        <v>112620588</v>
      </c>
      <c r="G15" s="2">
        <v>112512687</v>
      </c>
      <c r="H15" s="31">
        <v>101567</v>
      </c>
      <c r="I15" s="31">
        <v>23528</v>
      </c>
      <c r="J15" s="2">
        <v>8517645</v>
      </c>
      <c r="K15" s="1">
        <v>8419070</v>
      </c>
    </row>
    <row r="16" spans="1:11" ht="18" customHeight="1">
      <c r="A16" s="5" t="s">
        <v>306</v>
      </c>
      <c r="B16" s="63">
        <v>184313679</v>
      </c>
      <c r="C16" s="31">
        <v>181960433</v>
      </c>
      <c r="D16" s="31">
        <v>46843</v>
      </c>
      <c r="E16" s="31">
        <v>15971</v>
      </c>
      <c r="F16" s="2">
        <v>42924529</v>
      </c>
      <c r="G16" s="2">
        <v>42860451</v>
      </c>
      <c r="H16" s="31">
        <v>234622</v>
      </c>
      <c r="I16" s="31">
        <v>79228</v>
      </c>
      <c r="J16" s="2">
        <v>12874532</v>
      </c>
      <c r="K16" s="1">
        <v>12648026</v>
      </c>
    </row>
    <row r="17" spans="1:11" ht="18" customHeight="1">
      <c r="A17" s="5" t="s">
        <v>307</v>
      </c>
      <c r="B17" s="63">
        <v>154521351</v>
      </c>
      <c r="C17" s="31">
        <v>152617852</v>
      </c>
      <c r="D17" s="31">
        <v>59563</v>
      </c>
      <c r="E17" s="31">
        <v>14128</v>
      </c>
      <c r="F17" s="2">
        <v>36909147</v>
      </c>
      <c r="G17" s="2">
        <v>36839893</v>
      </c>
      <c r="H17" s="31">
        <v>237288</v>
      </c>
      <c r="I17" s="31">
        <v>67462</v>
      </c>
      <c r="J17" s="2">
        <v>10427075</v>
      </c>
      <c r="K17" s="1">
        <v>10245895</v>
      </c>
    </row>
    <row r="18" spans="1:11" ht="18" customHeight="1">
      <c r="A18" s="5" t="s">
        <v>308</v>
      </c>
      <c r="B18" s="63">
        <v>99417659</v>
      </c>
      <c r="C18" s="31">
        <v>98244575</v>
      </c>
      <c r="D18" s="31">
        <v>25756</v>
      </c>
      <c r="E18" s="31">
        <v>6592</v>
      </c>
      <c r="F18" s="2">
        <v>28356169</v>
      </c>
      <c r="G18" s="2">
        <v>28331055</v>
      </c>
      <c r="H18" s="31">
        <v>174213</v>
      </c>
      <c r="I18" s="31">
        <v>37767</v>
      </c>
      <c r="J18" s="2">
        <v>9957287</v>
      </c>
      <c r="K18" s="1">
        <v>9813094</v>
      </c>
    </row>
    <row r="19" spans="1:11" ht="18" customHeight="1">
      <c r="A19" s="5" t="s">
        <v>309</v>
      </c>
      <c r="B19" s="63">
        <v>180962000</v>
      </c>
      <c r="C19" s="31">
        <v>176691242</v>
      </c>
      <c r="D19" s="31">
        <v>63179</v>
      </c>
      <c r="E19" s="31">
        <v>26482</v>
      </c>
      <c r="F19" s="2">
        <v>39089742</v>
      </c>
      <c r="G19" s="2">
        <v>39012943</v>
      </c>
      <c r="H19" s="31">
        <v>157768</v>
      </c>
      <c r="I19" s="31">
        <v>34770</v>
      </c>
      <c r="J19" s="2">
        <v>27683859</v>
      </c>
      <c r="K19" s="1">
        <v>27302541</v>
      </c>
    </row>
    <row r="20" spans="1:11" ht="18" customHeight="1">
      <c r="A20" s="5" t="s">
        <v>310</v>
      </c>
      <c r="B20" s="63">
        <v>27881984</v>
      </c>
      <c r="C20" s="31">
        <v>27492502</v>
      </c>
      <c r="D20" s="31">
        <v>6820</v>
      </c>
      <c r="E20" s="31">
        <v>2467</v>
      </c>
      <c r="F20" s="2">
        <v>7117676</v>
      </c>
      <c r="G20" s="2">
        <v>7114053</v>
      </c>
      <c r="H20" s="31">
        <v>35112</v>
      </c>
      <c r="I20" s="31">
        <v>6966</v>
      </c>
      <c r="J20" s="2">
        <v>2284349</v>
      </c>
      <c r="K20" s="1">
        <v>2231470</v>
      </c>
    </row>
    <row r="21" spans="1:11" ht="18" customHeight="1">
      <c r="A21" s="5" t="s">
        <v>311</v>
      </c>
      <c r="B21" s="63">
        <v>138129422</v>
      </c>
      <c r="C21" s="31">
        <v>136406878</v>
      </c>
      <c r="D21" s="31">
        <v>31916</v>
      </c>
      <c r="E21" s="31">
        <v>8946</v>
      </c>
      <c r="F21" s="2">
        <v>20339091</v>
      </c>
      <c r="G21" s="2">
        <v>20260488</v>
      </c>
      <c r="H21" s="31">
        <v>64868</v>
      </c>
      <c r="I21" s="31">
        <v>9473</v>
      </c>
      <c r="J21" s="2">
        <v>27042599</v>
      </c>
      <c r="K21" s="1">
        <v>26895090</v>
      </c>
    </row>
    <row r="22" spans="1:11" ht="18" customHeight="1">
      <c r="A22" s="5" t="s">
        <v>312</v>
      </c>
      <c r="B22" s="63">
        <v>68810690</v>
      </c>
      <c r="C22" s="31">
        <v>67956043</v>
      </c>
      <c r="D22" s="31">
        <v>14008</v>
      </c>
      <c r="E22" s="31">
        <v>6910</v>
      </c>
      <c r="F22" s="2">
        <v>18830621</v>
      </c>
      <c r="G22" s="2">
        <v>18807304</v>
      </c>
      <c r="H22" s="31">
        <v>48829</v>
      </c>
      <c r="I22" s="31">
        <v>14011</v>
      </c>
      <c r="J22" s="2">
        <v>7648071</v>
      </c>
      <c r="K22" s="1">
        <v>7533004</v>
      </c>
    </row>
    <row r="23" spans="1:11" ht="18" customHeight="1">
      <c r="A23" s="5" t="s">
        <v>313</v>
      </c>
      <c r="B23" s="63">
        <v>18434095</v>
      </c>
      <c r="C23" s="31">
        <v>18262815</v>
      </c>
      <c r="D23" s="31">
        <v>2177</v>
      </c>
      <c r="E23" s="31">
        <v>525</v>
      </c>
      <c r="F23" s="2">
        <v>5181038</v>
      </c>
      <c r="G23" s="2">
        <v>5177976</v>
      </c>
      <c r="H23" s="31">
        <v>12443</v>
      </c>
      <c r="I23" s="31">
        <v>3509</v>
      </c>
      <c r="J23" s="2">
        <v>1255097</v>
      </c>
      <c r="K23" s="1">
        <v>1227103</v>
      </c>
    </row>
    <row r="24" spans="1:11" ht="18" customHeight="1">
      <c r="A24" s="5" t="s">
        <v>314</v>
      </c>
      <c r="B24" s="63">
        <v>19334335</v>
      </c>
      <c r="C24" s="31">
        <v>18954556</v>
      </c>
      <c r="D24" s="31">
        <v>894</v>
      </c>
      <c r="E24" s="31">
        <v>10</v>
      </c>
      <c r="F24" s="2">
        <v>4560187</v>
      </c>
      <c r="G24" s="2">
        <v>4555960</v>
      </c>
      <c r="H24" s="31">
        <v>5398</v>
      </c>
      <c r="I24" s="31" t="s">
        <v>276</v>
      </c>
      <c r="J24" s="2">
        <v>1370306</v>
      </c>
      <c r="K24" s="1">
        <v>1338795</v>
      </c>
    </row>
    <row r="25" spans="1:11" ht="18" customHeight="1">
      <c r="A25" s="5" t="s">
        <v>315</v>
      </c>
      <c r="B25" s="63">
        <v>81245516</v>
      </c>
      <c r="C25" s="31">
        <v>80336068</v>
      </c>
      <c r="D25" s="31">
        <v>14067</v>
      </c>
      <c r="E25" s="31">
        <v>1698</v>
      </c>
      <c r="F25" s="2">
        <v>20759395</v>
      </c>
      <c r="G25" s="2">
        <v>20731045</v>
      </c>
      <c r="H25" s="31">
        <v>105572</v>
      </c>
      <c r="I25" s="31">
        <v>10111</v>
      </c>
      <c r="J25" s="2">
        <v>7218774</v>
      </c>
      <c r="K25" s="1">
        <v>7087993</v>
      </c>
    </row>
    <row r="26" spans="1:11" ht="18" customHeight="1">
      <c r="A26" s="5" t="s">
        <v>316</v>
      </c>
      <c r="B26" s="63">
        <v>27215995</v>
      </c>
      <c r="C26" s="31">
        <v>26734045</v>
      </c>
      <c r="D26" s="31">
        <v>5566</v>
      </c>
      <c r="E26" s="31">
        <v>494</v>
      </c>
      <c r="F26" s="2">
        <v>5747844</v>
      </c>
      <c r="G26" s="2">
        <v>5736516</v>
      </c>
      <c r="H26" s="31">
        <v>34116</v>
      </c>
      <c r="I26" s="31">
        <v>5005</v>
      </c>
      <c r="J26" s="2">
        <v>2534218</v>
      </c>
      <c r="K26" s="1">
        <v>2448904</v>
      </c>
    </row>
    <row r="27" spans="1:11" ht="18" customHeight="1">
      <c r="A27" s="5" t="s">
        <v>317</v>
      </c>
      <c r="B27" s="63">
        <v>10200541</v>
      </c>
      <c r="C27" s="31">
        <v>10057308</v>
      </c>
      <c r="D27" s="31">
        <v>501</v>
      </c>
      <c r="E27" s="31">
        <v>205</v>
      </c>
      <c r="F27" s="2">
        <v>3047145</v>
      </c>
      <c r="G27" s="2">
        <v>3045551</v>
      </c>
      <c r="H27" s="31">
        <v>3118</v>
      </c>
      <c r="I27" s="31">
        <v>357</v>
      </c>
      <c r="J27" s="2">
        <v>767612</v>
      </c>
      <c r="K27" s="1">
        <v>756914</v>
      </c>
    </row>
    <row r="28" spans="1:11" ht="18" customHeight="1">
      <c r="A28" s="5" t="s">
        <v>318</v>
      </c>
      <c r="B28" s="63">
        <v>14628699</v>
      </c>
      <c r="C28" s="31">
        <v>14480784</v>
      </c>
      <c r="D28" s="31">
        <v>1598</v>
      </c>
      <c r="E28" s="31">
        <v>253</v>
      </c>
      <c r="F28" s="2">
        <v>3884760</v>
      </c>
      <c r="G28" s="2">
        <v>3882542</v>
      </c>
      <c r="H28" s="31">
        <v>17822</v>
      </c>
      <c r="I28" s="31">
        <v>3393</v>
      </c>
      <c r="J28" s="2">
        <v>1079628</v>
      </c>
      <c r="K28" s="1">
        <v>1065197</v>
      </c>
    </row>
    <row r="29" spans="1:11" ht="18" customHeight="1">
      <c r="A29" s="5" t="s">
        <v>319</v>
      </c>
      <c r="B29" s="63">
        <v>29775438</v>
      </c>
      <c r="C29" s="31">
        <v>29533260</v>
      </c>
      <c r="D29" s="31">
        <v>12030</v>
      </c>
      <c r="E29" s="31">
        <v>7721</v>
      </c>
      <c r="F29" s="2">
        <v>8290212</v>
      </c>
      <c r="G29" s="2">
        <v>8280277</v>
      </c>
      <c r="H29" s="31">
        <v>20640</v>
      </c>
      <c r="I29" s="31">
        <v>4575</v>
      </c>
      <c r="J29" s="2">
        <v>1657973</v>
      </c>
      <c r="K29" s="1">
        <v>1625464</v>
      </c>
    </row>
    <row r="30" spans="1:11" ht="18" customHeight="1">
      <c r="A30" s="5" t="s">
        <v>320</v>
      </c>
      <c r="B30" s="63">
        <v>8616950</v>
      </c>
      <c r="C30" s="31">
        <v>8476034</v>
      </c>
      <c r="D30" s="31">
        <v>2823</v>
      </c>
      <c r="E30" s="31">
        <v>1949</v>
      </c>
      <c r="F30" s="2">
        <v>2034063</v>
      </c>
      <c r="G30" s="2">
        <v>2029830</v>
      </c>
      <c r="H30" s="31">
        <v>4522</v>
      </c>
      <c r="I30" s="31">
        <v>1744</v>
      </c>
      <c r="J30" s="2">
        <v>608821</v>
      </c>
      <c r="K30" s="1">
        <v>592972</v>
      </c>
    </row>
    <row r="31" spans="1:11" ht="18" customHeight="1">
      <c r="A31" s="5" t="s">
        <v>321</v>
      </c>
      <c r="B31" s="63">
        <v>18607175</v>
      </c>
      <c r="C31" s="31">
        <v>18383556</v>
      </c>
      <c r="D31" s="31">
        <v>602</v>
      </c>
      <c r="E31" s="31">
        <v>236</v>
      </c>
      <c r="F31" s="2">
        <v>3920872</v>
      </c>
      <c r="G31" s="2">
        <v>3917644</v>
      </c>
      <c r="H31" s="31">
        <v>43751</v>
      </c>
      <c r="I31" s="31">
        <v>33001</v>
      </c>
      <c r="J31" s="2">
        <v>3876596</v>
      </c>
      <c r="K31" s="1">
        <v>3857025</v>
      </c>
    </row>
    <row r="32" spans="1:11" ht="3.75" customHeight="1">
      <c r="A32" s="21"/>
      <c r="B32" s="4"/>
      <c r="C32" s="3"/>
      <c r="D32" s="3"/>
      <c r="E32" s="3"/>
      <c r="F32" s="3"/>
      <c r="G32" s="3"/>
      <c r="H32" s="3"/>
      <c r="I32" s="3"/>
      <c r="J32" s="3"/>
      <c r="K32" s="3"/>
    </row>
    <row r="33" spans="1:11" ht="12" customHeight="1">
      <c r="A33" s="14"/>
      <c r="B33" s="2"/>
      <c r="C33" s="2"/>
      <c r="D33" s="2"/>
      <c r="E33" s="2"/>
      <c r="F33" s="2"/>
      <c r="G33" s="2"/>
      <c r="H33" s="2"/>
      <c r="I33" s="2"/>
      <c r="J33" s="2"/>
      <c r="K33" s="2"/>
    </row>
    <row r="34" spans="1:11" ht="12" customHeight="1">
      <c r="A34" s="14"/>
      <c r="B34" s="2"/>
      <c r="C34" s="2"/>
      <c r="D34" s="2"/>
      <c r="E34" s="2"/>
      <c r="F34" s="2"/>
      <c r="G34" s="2"/>
      <c r="H34" s="2"/>
      <c r="I34" s="2"/>
      <c r="J34" s="2"/>
      <c r="K34" s="2"/>
    </row>
    <row r="35" spans="1:11" ht="12" customHeight="1">
      <c r="A35" s="14"/>
      <c r="B35" s="2"/>
      <c r="C35" s="2"/>
      <c r="D35" s="2"/>
      <c r="E35" s="2"/>
      <c r="F35" s="2"/>
      <c r="G35" s="2"/>
      <c r="H35" s="2"/>
      <c r="I35" s="2"/>
      <c r="J35" s="2"/>
      <c r="K35" s="2"/>
    </row>
    <row r="36" spans="1:11" ht="12" customHeight="1">
      <c r="K36" s="5"/>
    </row>
    <row r="37" spans="1:11" ht="20.100000000000001" customHeight="1">
      <c r="A37" s="210" t="s">
        <v>167</v>
      </c>
      <c r="B37" s="212" t="s">
        <v>322</v>
      </c>
      <c r="C37" s="214"/>
      <c r="D37" s="212" t="s">
        <v>346</v>
      </c>
      <c r="E37" s="213"/>
      <c r="F37" s="212" t="s">
        <v>235</v>
      </c>
      <c r="G37" s="249"/>
      <c r="H37" s="212" t="s">
        <v>323</v>
      </c>
      <c r="I37" s="250"/>
    </row>
    <row r="38" spans="1:11" ht="20.100000000000001" customHeight="1">
      <c r="A38" s="248"/>
      <c r="B38" s="18" t="s">
        <v>66</v>
      </c>
      <c r="C38" s="36" t="s">
        <v>67</v>
      </c>
      <c r="D38" s="18" t="s">
        <v>66</v>
      </c>
      <c r="E38" s="37" t="s">
        <v>67</v>
      </c>
      <c r="F38" s="18" t="s">
        <v>66</v>
      </c>
      <c r="G38" s="37" t="s">
        <v>67</v>
      </c>
      <c r="H38" s="97" t="s">
        <v>66</v>
      </c>
      <c r="I38" s="36" t="s">
        <v>67</v>
      </c>
    </row>
    <row r="39" spans="1:11" ht="18" customHeight="1">
      <c r="A39" s="32" t="s">
        <v>355</v>
      </c>
      <c r="B39" s="199">
        <v>248928712</v>
      </c>
      <c r="C39" s="61">
        <v>247952333</v>
      </c>
      <c r="D39" s="61" t="s">
        <v>275</v>
      </c>
      <c r="E39" s="61" t="s">
        <v>275</v>
      </c>
      <c r="F39" s="61">
        <v>91524914</v>
      </c>
      <c r="G39" s="31">
        <v>89657138</v>
      </c>
      <c r="H39" s="1">
        <v>59025</v>
      </c>
      <c r="I39" s="1">
        <v>1898</v>
      </c>
    </row>
    <row r="40" spans="1:11" ht="18" customHeight="1">
      <c r="A40" s="32" t="s">
        <v>343</v>
      </c>
      <c r="B40" s="63">
        <v>254418669</v>
      </c>
      <c r="C40" s="61">
        <v>253382514</v>
      </c>
      <c r="D40" s="61">
        <v>9464549</v>
      </c>
      <c r="E40" s="61">
        <v>9441623</v>
      </c>
      <c r="F40" s="61">
        <v>113176338</v>
      </c>
      <c r="G40" s="31">
        <v>109323475</v>
      </c>
      <c r="H40" s="1">
        <v>54848</v>
      </c>
      <c r="I40" s="1">
        <v>2390</v>
      </c>
    </row>
    <row r="41" spans="1:11" ht="18" customHeight="1">
      <c r="A41" s="15" t="s">
        <v>345</v>
      </c>
      <c r="B41" s="63">
        <v>252165096</v>
      </c>
      <c r="C41" s="61">
        <v>251232295</v>
      </c>
      <c r="D41" s="61">
        <v>12980584</v>
      </c>
      <c r="E41" s="61">
        <v>12956937</v>
      </c>
      <c r="F41" s="61">
        <v>108426092</v>
      </c>
      <c r="G41" s="31">
        <v>106235579</v>
      </c>
      <c r="H41" s="1">
        <v>32089</v>
      </c>
      <c r="I41" s="1">
        <v>1682</v>
      </c>
    </row>
    <row r="42" spans="1:11" ht="18" customHeight="1">
      <c r="A42" s="15" t="s">
        <v>438</v>
      </c>
      <c r="B42" s="63">
        <v>270496878</v>
      </c>
      <c r="C42" s="61">
        <v>269288859</v>
      </c>
      <c r="D42" s="61">
        <v>12926695</v>
      </c>
      <c r="E42" s="61">
        <v>12887236</v>
      </c>
      <c r="F42" s="61">
        <v>110432417</v>
      </c>
      <c r="G42" s="31">
        <v>107456745</v>
      </c>
      <c r="H42" s="1">
        <v>32280</v>
      </c>
      <c r="I42" s="1">
        <v>1593</v>
      </c>
    </row>
    <row r="43" spans="1:11" ht="18" customHeight="1">
      <c r="A43" s="15" t="s">
        <v>434</v>
      </c>
      <c r="B43" s="63">
        <v>288346235</v>
      </c>
      <c r="C43" s="61">
        <v>287109753</v>
      </c>
      <c r="D43" s="61">
        <v>13924451</v>
      </c>
      <c r="E43" s="61">
        <v>13871054</v>
      </c>
      <c r="F43" s="61">
        <v>131801135</v>
      </c>
      <c r="G43" s="31">
        <v>126583924</v>
      </c>
      <c r="H43" s="1">
        <v>26579</v>
      </c>
      <c r="I43" s="1">
        <v>1061</v>
      </c>
    </row>
    <row r="44" spans="1:11" ht="9" customHeight="1">
      <c r="A44" s="5"/>
      <c r="B44" s="63"/>
      <c r="C44" s="61"/>
      <c r="D44" s="61"/>
      <c r="E44" s="61"/>
      <c r="F44" s="61"/>
      <c r="G44" s="31"/>
      <c r="H44" s="1"/>
      <c r="I44" s="1"/>
    </row>
    <row r="45" spans="1:11" ht="18" customHeight="1">
      <c r="A45" s="5" t="s">
        <v>301</v>
      </c>
      <c r="B45" s="63">
        <v>4430228</v>
      </c>
      <c r="C45" s="61">
        <v>4406067</v>
      </c>
      <c r="D45" s="61">
        <v>200850</v>
      </c>
      <c r="E45" s="61">
        <v>200209</v>
      </c>
      <c r="F45" s="61">
        <v>3778724</v>
      </c>
      <c r="G45" s="31">
        <v>3631851</v>
      </c>
      <c r="H45" s="1">
        <v>1124</v>
      </c>
      <c r="I45" s="1" t="s">
        <v>276</v>
      </c>
    </row>
    <row r="46" spans="1:11" ht="18" customHeight="1">
      <c r="A46" s="5" t="s">
        <v>302</v>
      </c>
      <c r="B46" s="63">
        <v>13610839</v>
      </c>
      <c r="C46" s="61">
        <v>13534433</v>
      </c>
      <c r="D46" s="61">
        <v>616470</v>
      </c>
      <c r="E46" s="61">
        <v>613860</v>
      </c>
      <c r="F46" s="61">
        <v>5746543</v>
      </c>
      <c r="G46" s="31">
        <v>5575317</v>
      </c>
      <c r="H46" s="1">
        <v>5011</v>
      </c>
      <c r="I46" s="1">
        <v>22</v>
      </c>
    </row>
    <row r="47" spans="1:11" ht="18" customHeight="1">
      <c r="A47" s="5" t="s">
        <v>303</v>
      </c>
      <c r="B47" s="63">
        <v>5080990</v>
      </c>
      <c r="C47" s="61">
        <v>5048229</v>
      </c>
      <c r="D47" s="61">
        <v>234972</v>
      </c>
      <c r="E47" s="61">
        <v>233575</v>
      </c>
      <c r="F47" s="61">
        <v>992246</v>
      </c>
      <c r="G47" s="31">
        <v>988121</v>
      </c>
      <c r="H47" s="1">
        <v>2668</v>
      </c>
      <c r="I47" s="1" t="s">
        <v>276</v>
      </c>
    </row>
    <row r="48" spans="1:11" ht="18" customHeight="1">
      <c r="A48" s="5" t="s">
        <v>304</v>
      </c>
      <c r="B48" s="63">
        <v>5249725</v>
      </c>
      <c r="C48" s="61">
        <v>5179471</v>
      </c>
      <c r="D48" s="61">
        <v>269889</v>
      </c>
      <c r="E48" s="61">
        <v>266982</v>
      </c>
      <c r="F48" s="61">
        <v>6693400</v>
      </c>
      <c r="G48" s="31">
        <v>6317236</v>
      </c>
      <c r="H48" s="1">
        <v>1101</v>
      </c>
      <c r="I48" s="1">
        <v>1</v>
      </c>
    </row>
    <row r="49" spans="1:9" ht="18" customHeight="1">
      <c r="A49" s="5" t="s">
        <v>305</v>
      </c>
      <c r="B49" s="63">
        <v>81270973</v>
      </c>
      <c r="C49" s="61">
        <v>81010251</v>
      </c>
      <c r="D49" s="61">
        <v>4329991</v>
      </c>
      <c r="E49" s="61">
        <v>4312944</v>
      </c>
      <c r="F49" s="61">
        <v>3041829</v>
      </c>
      <c r="G49" s="31">
        <v>2977655</v>
      </c>
      <c r="H49" s="1">
        <v>961</v>
      </c>
      <c r="I49" s="1">
        <v>20</v>
      </c>
    </row>
    <row r="50" spans="1:9" ht="18" customHeight="1">
      <c r="A50" s="5" t="s">
        <v>306</v>
      </c>
      <c r="B50" s="63">
        <v>35811343</v>
      </c>
      <c r="C50" s="61">
        <v>35523232</v>
      </c>
      <c r="D50" s="61">
        <v>1666702</v>
      </c>
      <c r="E50" s="61">
        <v>1655295</v>
      </c>
      <c r="F50" s="61">
        <v>15731641</v>
      </c>
      <c r="G50" s="31">
        <v>15383971</v>
      </c>
      <c r="H50" s="1">
        <v>6013</v>
      </c>
      <c r="I50" s="1">
        <v>5</v>
      </c>
    </row>
    <row r="51" spans="1:9" ht="18" customHeight="1">
      <c r="A51" s="5" t="s">
        <v>307</v>
      </c>
      <c r="B51" s="63">
        <v>35518691</v>
      </c>
      <c r="C51" s="61">
        <v>35446423</v>
      </c>
      <c r="D51" s="61">
        <v>1636983</v>
      </c>
      <c r="E51" s="61">
        <v>1634106</v>
      </c>
      <c r="F51" s="61">
        <v>7311029</v>
      </c>
      <c r="G51" s="31">
        <v>7009840</v>
      </c>
      <c r="H51" s="1">
        <v>2100</v>
      </c>
      <c r="I51" s="1">
        <v>604</v>
      </c>
    </row>
    <row r="52" spans="1:9" ht="18" customHeight="1">
      <c r="A52" s="5" t="s">
        <v>308</v>
      </c>
      <c r="B52" s="63">
        <v>14914135</v>
      </c>
      <c r="C52" s="61">
        <v>14855403</v>
      </c>
      <c r="D52" s="61">
        <v>691269</v>
      </c>
      <c r="E52" s="61">
        <v>689419</v>
      </c>
      <c r="F52" s="61">
        <v>7010480</v>
      </c>
      <c r="G52" s="31">
        <v>6847506</v>
      </c>
      <c r="H52" s="1">
        <v>4384</v>
      </c>
      <c r="I52" s="1">
        <v>409</v>
      </c>
    </row>
    <row r="53" spans="1:9" ht="18" customHeight="1">
      <c r="A53" s="5" t="s">
        <v>309</v>
      </c>
      <c r="B53" s="63">
        <v>21412405</v>
      </c>
      <c r="C53" s="61">
        <v>21273053</v>
      </c>
      <c r="D53" s="61">
        <v>1030271</v>
      </c>
      <c r="E53" s="61">
        <v>1024785</v>
      </c>
      <c r="F53" s="61">
        <v>38528768</v>
      </c>
      <c r="G53" s="31">
        <v>36094948</v>
      </c>
      <c r="H53" s="1">
        <v>534</v>
      </c>
      <c r="I53" s="1" t="s">
        <v>276</v>
      </c>
    </row>
    <row r="54" spans="1:9" ht="18" customHeight="1">
      <c r="A54" s="5" t="s">
        <v>310</v>
      </c>
      <c r="B54" s="63">
        <v>3853934</v>
      </c>
      <c r="C54" s="61">
        <v>3824605</v>
      </c>
      <c r="D54" s="61">
        <v>175442</v>
      </c>
      <c r="E54" s="61">
        <v>174368</v>
      </c>
      <c r="F54" s="61">
        <v>1778412</v>
      </c>
      <c r="G54" s="31">
        <v>1764349</v>
      </c>
      <c r="H54" s="1" t="s">
        <v>276</v>
      </c>
      <c r="I54" s="1" t="s">
        <v>276</v>
      </c>
    </row>
    <row r="55" spans="1:9" ht="18" customHeight="1">
      <c r="A55" s="5" t="s">
        <v>311</v>
      </c>
      <c r="B55" s="63">
        <v>19998559</v>
      </c>
      <c r="C55" s="61">
        <v>19954667</v>
      </c>
      <c r="D55" s="61">
        <v>908258</v>
      </c>
      <c r="E55" s="61">
        <v>907159</v>
      </c>
      <c r="F55" s="61">
        <v>24085607</v>
      </c>
      <c r="G55" s="31">
        <v>23373288</v>
      </c>
      <c r="H55" s="1">
        <v>1745</v>
      </c>
      <c r="I55" s="1" t="s">
        <v>276</v>
      </c>
    </row>
    <row r="56" spans="1:9" ht="18" customHeight="1">
      <c r="A56" s="5" t="s">
        <v>312</v>
      </c>
      <c r="B56" s="63">
        <v>9497654</v>
      </c>
      <c r="C56" s="61">
        <v>9473792</v>
      </c>
      <c r="D56" s="61">
        <v>432246</v>
      </c>
      <c r="E56" s="61">
        <v>431549</v>
      </c>
      <c r="F56" s="61">
        <v>5598585</v>
      </c>
      <c r="G56" s="31">
        <v>5365663</v>
      </c>
      <c r="H56" s="1" t="s">
        <v>276</v>
      </c>
      <c r="I56" s="1" t="s">
        <v>276</v>
      </c>
    </row>
    <row r="57" spans="1:9" ht="18" customHeight="1">
      <c r="A57" s="5" t="s">
        <v>313</v>
      </c>
      <c r="B57" s="63">
        <v>3206538</v>
      </c>
      <c r="C57" s="61">
        <v>3204024</v>
      </c>
      <c r="D57" s="61">
        <v>143503</v>
      </c>
      <c r="E57" s="61">
        <v>143347</v>
      </c>
      <c r="F57" s="61">
        <v>1281300</v>
      </c>
      <c r="G57" s="31">
        <v>1274114</v>
      </c>
      <c r="H57" s="1" t="s">
        <v>276</v>
      </c>
      <c r="I57" s="1" t="s">
        <v>276</v>
      </c>
    </row>
    <row r="58" spans="1:9" ht="18" customHeight="1">
      <c r="A58" s="5" t="s">
        <v>314</v>
      </c>
      <c r="B58" s="63">
        <v>2596783</v>
      </c>
      <c r="C58" s="61">
        <v>2575403</v>
      </c>
      <c r="D58" s="61">
        <v>122849</v>
      </c>
      <c r="E58" s="61">
        <v>121807</v>
      </c>
      <c r="F58" s="61">
        <v>720536</v>
      </c>
      <c r="G58" s="31">
        <v>672452</v>
      </c>
      <c r="H58" s="1" t="s">
        <v>276</v>
      </c>
      <c r="I58" s="1" t="s">
        <v>276</v>
      </c>
    </row>
    <row r="59" spans="1:9" ht="18" customHeight="1">
      <c r="A59" s="5" t="s">
        <v>315</v>
      </c>
      <c r="B59" s="63">
        <v>14568182</v>
      </c>
      <c r="C59" s="61">
        <v>14535112</v>
      </c>
      <c r="D59" s="61">
        <v>677473</v>
      </c>
      <c r="E59" s="61">
        <v>676516</v>
      </c>
      <c r="F59" s="61">
        <v>3964044</v>
      </c>
      <c r="G59" s="31">
        <v>3933960</v>
      </c>
      <c r="H59" s="1">
        <v>462</v>
      </c>
      <c r="I59" s="1" t="s">
        <v>276</v>
      </c>
    </row>
    <row r="60" spans="1:9" ht="18" customHeight="1">
      <c r="A60" s="5" t="s">
        <v>316</v>
      </c>
      <c r="B60" s="63">
        <v>5108588</v>
      </c>
      <c r="C60" s="61">
        <v>5096239</v>
      </c>
      <c r="D60" s="61">
        <v>227816</v>
      </c>
      <c r="E60" s="61">
        <v>227338</v>
      </c>
      <c r="F60" s="61">
        <v>1263925</v>
      </c>
      <c r="G60" s="31">
        <v>1197922</v>
      </c>
      <c r="H60" s="1">
        <v>476</v>
      </c>
      <c r="I60" s="1" t="s">
        <v>276</v>
      </c>
    </row>
    <row r="61" spans="1:9" ht="18" customHeight="1">
      <c r="A61" s="5" t="s">
        <v>317</v>
      </c>
      <c r="B61" s="63">
        <v>1168933</v>
      </c>
      <c r="C61" s="61">
        <v>1166643</v>
      </c>
      <c r="D61" s="61">
        <v>54076</v>
      </c>
      <c r="E61" s="61">
        <v>54007</v>
      </c>
      <c r="F61" s="61">
        <v>521678</v>
      </c>
      <c r="G61" s="31">
        <v>452804</v>
      </c>
      <c r="H61" s="1" t="s">
        <v>276</v>
      </c>
      <c r="I61" s="1" t="s">
        <v>276</v>
      </c>
    </row>
    <row r="62" spans="1:9" ht="18" customHeight="1">
      <c r="A62" s="5" t="s">
        <v>318</v>
      </c>
      <c r="B62" s="63">
        <v>2089747</v>
      </c>
      <c r="C62" s="61">
        <v>2081250</v>
      </c>
      <c r="D62" s="61">
        <v>92898</v>
      </c>
      <c r="E62" s="61">
        <v>92687</v>
      </c>
      <c r="F62" s="61">
        <v>1362095</v>
      </c>
      <c r="G62" s="31">
        <v>1358892</v>
      </c>
      <c r="H62" s="1" t="s">
        <v>276</v>
      </c>
      <c r="I62" s="1" t="s">
        <v>276</v>
      </c>
    </row>
    <row r="63" spans="1:9" ht="18" customHeight="1">
      <c r="A63" s="5" t="s">
        <v>319</v>
      </c>
      <c r="B63" s="63">
        <v>5419965</v>
      </c>
      <c r="C63" s="61">
        <v>5392554</v>
      </c>
      <c r="D63" s="61">
        <v>248218</v>
      </c>
      <c r="E63" s="61">
        <v>247251</v>
      </c>
      <c r="F63" s="61">
        <v>1573457</v>
      </c>
      <c r="G63" s="31">
        <v>1567352</v>
      </c>
      <c r="H63" s="1" t="s">
        <v>276</v>
      </c>
      <c r="I63" s="1" t="s">
        <v>276</v>
      </c>
    </row>
    <row r="64" spans="1:9" ht="18" customHeight="1">
      <c r="A64" s="5" t="s">
        <v>320</v>
      </c>
      <c r="B64" s="63">
        <v>1105395</v>
      </c>
      <c r="C64" s="61">
        <v>1103872</v>
      </c>
      <c r="D64" s="61">
        <v>49006</v>
      </c>
      <c r="E64" s="61">
        <v>48973</v>
      </c>
      <c r="F64" s="61">
        <v>383157</v>
      </c>
      <c r="G64" s="31">
        <v>371070</v>
      </c>
      <c r="H64" s="1" t="s">
        <v>276</v>
      </c>
      <c r="I64" s="1" t="s">
        <v>276</v>
      </c>
    </row>
    <row r="65" spans="1:11" ht="18" customHeight="1">
      <c r="A65" s="5" t="s">
        <v>321</v>
      </c>
      <c r="B65" s="63">
        <v>2432630</v>
      </c>
      <c r="C65" s="61">
        <v>2425030</v>
      </c>
      <c r="D65" s="61">
        <v>115269</v>
      </c>
      <c r="E65" s="61">
        <v>114876</v>
      </c>
      <c r="F65" s="61">
        <v>433679</v>
      </c>
      <c r="G65" s="31">
        <v>425614</v>
      </c>
      <c r="H65" s="1" t="s">
        <v>276</v>
      </c>
      <c r="I65" s="1" t="s">
        <v>276</v>
      </c>
    </row>
    <row r="66" spans="1:11" ht="3.75" customHeight="1">
      <c r="A66" s="21"/>
      <c r="B66" s="4"/>
      <c r="C66" s="3"/>
      <c r="D66" s="3"/>
      <c r="E66" s="3"/>
      <c r="F66" s="3"/>
      <c r="G66" s="3"/>
      <c r="H66" s="3"/>
      <c r="I66" s="3"/>
    </row>
    <row r="67" spans="1:11" ht="12" customHeight="1">
      <c r="A67" s="5"/>
      <c r="B67" s="5"/>
      <c r="C67" s="5"/>
      <c r="D67" s="5"/>
      <c r="E67" s="5"/>
      <c r="F67" s="5"/>
      <c r="G67" s="5"/>
      <c r="H67" s="5"/>
      <c r="I67" s="5"/>
    </row>
    <row r="68" spans="1:11" ht="12" customHeight="1">
      <c r="A68" s="22"/>
      <c r="B68" s="5"/>
      <c r="C68" s="5"/>
      <c r="D68" s="5"/>
      <c r="E68" s="5"/>
      <c r="F68" s="5"/>
      <c r="G68" s="5"/>
      <c r="H68" s="5"/>
      <c r="I68" s="5"/>
      <c r="J68" s="5"/>
      <c r="K68" s="5"/>
    </row>
  </sheetData>
  <mergeCells count="11">
    <mergeCell ref="J3:K3"/>
    <mergeCell ref="A37:A38"/>
    <mergeCell ref="B37:C37"/>
    <mergeCell ref="F37:G37"/>
    <mergeCell ref="H37:I37"/>
    <mergeCell ref="D3:E3"/>
    <mergeCell ref="D37:E37"/>
    <mergeCell ref="F3:G3"/>
    <mergeCell ref="H3:I3"/>
    <mergeCell ref="A3:A4"/>
    <mergeCell ref="B3:C3"/>
  </mergeCells>
  <phoneticPr fontId="2"/>
  <printOptions gridLinesSet="0"/>
  <pageMargins left="0.59055118110236227" right="0.59055118110236227" top="0.59055118110236227" bottom="0.59055118110236227" header="0.39370078740157483" footer="0.39370078740157483"/>
  <pageSetup paperSize="9" scale="71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70C0"/>
    <pageSetUpPr fitToPage="1"/>
  </sheetPr>
  <dimension ref="A1:W192"/>
  <sheetViews>
    <sheetView zoomScaleNormal="100" zoomScaleSheetLayoutView="100" workbookViewId="0"/>
  </sheetViews>
  <sheetFormatPr defaultRowHeight="10.8"/>
  <cols>
    <col min="1" max="1" width="11.88671875" style="6" customWidth="1"/>
    <col min="2" max="11" width="12.44140625" style="6" customWidth="1"/>
    <col min="12" max="16384" width="8.88671875" style="6"/>
  </cols>
  <sheetData>
    <row r="1" spans="1:11" s="8" customFormat="1" ht="16.2">
      <c r="A1" s="68" t="s">
        <v>202</v>
      </c>
      <c r="D1" s="23"/>
      <c r="F1" s="23"/>
    </row>
    <row r="2" spans="1:11">
      <c r="A2" s="69"/>
      <c r="D2" s="10"/>
      <c r="F2" s="24"/>
      <c r="H2" s="104"/>
      <c r="I2" s="104"/>
      <c r="J2" s="102"/>
      <c r="K2" s="104" t="s">
        <v>157</v>
      </c>
    </row>
    <row r="3" spans="1:11" ht="15" customHeight="1">
      <c r="A3" s="210" t="s">
        <v>167</v>
      </c>
      <c r="B3" s="212" t="s">
        <v>166</v>
      </c>
      <c r="C3" s="253"/>
      <c r="D3" s="212" t="s">
        <v>236</v>
      </c>
      <c r="E3" s="214"/>
      <c r="F3" s="254" t="s">
        <v>460</v>
      </c>
      <c r="G3" s="255"/>
      <c r="H3" s="256" t="s">
        <v>526</v>
      </c>
      <c r="I3" s="257"/>
      <c r="J3" s="237" t="s">
        <v>527</v>
      </c>
      <c r="K3" s="251"/>
    </row>
    <row r="4" spans="1:11" s="50" customFormat="1" ht="15" customHeight="1">
      <c r="A4" s="252"/>
      <c r="B4" s="70" t="s">
        <v>66</v>
      </c>
      <c r="C4" s="71" t="s">
        <v>67</v>
      </c>
      <c r="D4" s="70" t="s">
        <v>66</v>
      </c>
      <c r="E4" s="71" t="s">
        <v>67</v>
      </c>
      <c r="F4" s="70" t="s">
        <v>66</v>
      </c>
      <c r="G4" s="96" t="s">
        <v>67</v>
      </c>
      <c r="H4" s="141" t="s">
        <v>66</v>
      </c>
      <c r="I4" s="200" t="s">
        <v>67</v>
      </c>
      <c r="J4" s="141" t="s">
        <v>66</v>
      </c>
      <c r="K4" s="200" t="s">
        <v>67</v>
      </c>
    </row>
    <row r="5" spans="1:11" ht="17.25" customHeight="1">
      <c r="A5" s="32" t="s">
        <v>355</v>
      </c>
      <c r="B5" s="72">
        <v>489749963</v>
      </c>
      <c r="C5" s="2">
        <v>476339145</v>
      </c>
      <c r="D5" s="2">
        <v>61206460</v>
      </c>
      <c r="E5" s="2">
        <v>61206336</v>
      </c>
      <c r="F5" s="31">
        <v>22438826</v>
      </c>
      <c r="G5" s="31">
        <v>22438826</v>
      </c>
      <c r="H5" s="148">
        <v>2155</v>
      </c>
      <c r="I5" s="148">
        <v>2155</v>
      </c>
      <c r="J5" s="148">
        <v>4910789</v>
      </c>
      <c r="K5" s="148">
        <v>4895203</v>
      </c>
    </row>
    <row r="6" spans="1:11" ht="13.5" customHeight="1">
      <c r="A6" s="32" t="s">
        <v>343</v>
      </c>
      <c r="B6" s="72">
        <v>582386053</v>
      </c>
      <c r="C6" s="2">
        <v>570433919</v>
      </c>
      <c r="D6" s="2">
        <v>66185949</v>
      </c>
      <c r="E6" s="2">
        <v>66185356</v>
      </c>
      <c r="F6" s="31">
        <v>23270903</v>
      </c>
      <c r="G6" s="31">
        <v>23270903</v>
      </c>
      <c r="H6" s="148" t="s">
        <v>272</v>
      </c>
      <c r="I6" s="148" t="s">
        <v>272</v>
      </c>
      <c r="J6" s="148" t="s">
        <v>272</v>
      </c>
      <c r="K6" s="148" t="s">
        <v>272</v>
      </c>
    </row>
    <row r="7" spans="1:11" ht="13.5" customHeight="1">
      <c r="A7" s="15" t="s">
        <v>345</v>
      </c>
      <c r="B7" s="72">
        <v>583869963</v>
      </c>
      <c r="C7" s="2">
        <v>573210411</v>
      </c>
      <c r="D7" s="2">
        <v>65451633</v>
      </c>
      <c r="E7" s="2">
        <v>65450105</v>
      </c>
      <c r="F7" s="31">
        <v>20842485</v>
      </c>
      <c r="G7" s="31">
        <v>20842485</v>
      </c>
      <c r="H7" s="148">
        <v>258</v>
      </c>
      <c r="I7" s="148">
        <v>258</v>
      </c>
      <c r="J7" s="148">
        <v>4629012</v>
      </c>
      <c r="K7" s="148">
        <v>4611411</v>
      </c>
    </row>
    <row r="8" spans="1:11" ht="13.5" customHeight="1">
      <c r="A8" s="15" t="s">
        <v>438</v>
      </c>
      <c r="B8" s="72">
        <v>577632219</v>
      </c>
      <c r="C8" s="2">
        <v>567605649</v>
      </c>
      <c r="D8" s="2">
        <v>64399421</v>
      </c>
      <c r="E8" s="2">
        <v>64399258</v>
      </c>
      <c r="F8" s="31">
        <v>18715983</v>
      </c>
      <c r="G8" s="31">
        <v>18715983</v>
      </c>
      <c r="H8" s="148" t="s">
        <v>272</v>
      </c>
      <c r="I8" s="148" t="s">
        <v>272</v>
      </c>
      <c r="J8" s="148" t="s">
        <v>272</v>
      </c>
      <c r="K8" s="148" t="s">
        <v>272</v>
      </c>
    </row>
    <row r="9" spans="1:11" ht="13.5" customHeight="1">
      <c r="A9" s="15" t="s">
        <v>434</v>
      </c>
      <c r="B9" s="72">
        <v>585626951</v>
      </c>
      <c r="C9" s="2">
        <v>575587421</v>
      </c>
      <c r="D9" s="2">
        <v>65398562</v>
      </c>
      <c r="E9" s="2">
        <v>65397818</v>
      </c>
      <c r="F9" s="31">
        <v>18034199</v>
      </c>
      <c r="G9" s="31">
        <v>18034199</v>
      </c>
      <c r="H9" s="148" t="s">
        <v>272</v>
      </c>
      <c r="I9" s="148" t="s">
        <v>272</v>
      </c>
      <c r="J9" s="148" t="s">
        <v>272</v>
      </c>
      <c r="K9" s="148" t="s">
        <v>272</v>
      </c>
    </row>
    <row r="10" spans="1:11" ht="7.5" customHeight="1">
      <c r="A10" s="5"/>
      <c r="B10" s="72"/>
      <c r="C10" s="2"/>
      <c r="D10" s="2"/>
      <c r="E10" s="2"/>
      <c r="F10" s="31"/>
      <c r="G10" s="31"/>
      <c r="H10" s="148"/>
      <c r="I10" s="148"/>
      <c r="J10" s="148"/>
      <c r="K10" s="148"/>
    </row>
    <row r="11" spans="1:11" ht="15.75" customHeight="1">
      <c r="A11" s="5" t="s">
        <v>412</v>
      </c>
      <c r="B11" s="72">
        <v>17070854</v>
      </c>
      <c r="C11" s="2">
        <v>16803725</v>
      </c>
      <c r="D11" s="2">
        <v>880558</v>
      </c>
      <c r="E11" s="2">
        <v>880558</v>
      </c>
      <c r="F11" s="31">
        <v>97</v>
      </c>
      <c r="G11" s="31">
        <v>97</v>
      </c>
      <c r="H11" s="148" t="s">
        <v>276</v>
      </c>
      <c r="I11" s="148" t="s">
        <v>276</v>
      </c>
      <c r="J11" s="148">
        <v>102740</v>
      </c>
      <c r="K11" s="148">
        <v>102618</v>
      </c>
    </row>
    <row r="12" spans="1:11" ht="15.75" customHeight="1">
      <c r="A12" s="5" t="s">
        <v>413</v>
      </c>
      <c r="B12" s="72">
        <v>35337389</v>
      </c>
      <c r="C12" s="2">
        <v>34440468</v>
      </c>
      <c r="D12" s="2">
        <v>41326070</v>
      </c>
      <c r="E12" s="2">
        <v>41325996</v>
      </c>
      <c r="F12" s="31">
        <v>410</v>
      </c>
      <c r="G12" s="31">
        <v>410</v>
      </c>
      <c r="H12" s="148" t="s">
        <v>272</v>
      </c>
      <c r="I12" s="148" t="s">
        <v>272</v>
      </c>
      <c r="J12" s="148" t="s">
        <v>272</v>
      </c>
      <c r="K12" s="148" t="s">
        <v>272</v>
      </c>
    </row>
    <row r="13" spans="1:11" ht="15.75" customHeight="1">
      <c r="A13" s="5" t="s">
        <v>414</v>
      </c>
      <c r="B13" s="72">
        <v>12728455</v>
      </c>
      <c r="C13" s="2">
        <v>12416297</v>
      </c>
      <c r="D13" s="2" t="s">
        <v>276</v>
      </c>
      <c r="E13" s="2" t="s">
        <v>276</v>
      </c>
      <c r="F13" s="31">
        <v>124</v>
      </c>
      <c r="G13" s="31">
        <v>124</v>
      </c>
      <c r="H13" s="148" t="s">
        <v>276</v>
      </c>
      <c r="I13" s="148" t="s">
        <v>276</v>
      </c>
      <c r="J13" s="148">
        <v>73005</v>
      </c>
      <c r="K13" s="148">
        <v>72945</v>
      </c>
    </row>
    <row r="14" spans="1:11" ht="15.75" customHeight="1">
      <c r="A14" s="5" t="s">
        <v>415</v>
      </c>
      <c r="B14" s="72">
        <v>12285656</v>
      </c>
      <c r="C14" s="2">
        <v>11900773</v>
      </c>
      <c r="D14" s="2" t="s">
        <v>272</v>
      </c>
      <c r="E14" s="2" t="s">
        <v>272</v>
      </c>
      <c r="F14" s="31">
        <v>272</v>
      </c>
      <c r="G14" s="31">
        <v>272</v>
      </c>
      <c r="H14" s="148" t="s">
        <v>276</v>
      </c>
      <c r="I14" s="148" t="s">
        <v>276</v>
      </c>
      <c r="J14" s="148" t="s">
        <v>272</v>
      </c>
      <c r="K14" s="148" t="s">
        <v>272</v>
      </c>
    </row>
    <row r="15" spans="1:11" ht="15.75" customHeight="1">
      <c r="A15" s="5" t="s">
        <v>416</v>
      </c>
      <c r="B15" s="72">
        <v>121193137</v>
      </c>
      <c r="C15" s="2">
        <v>120136174</v>
      </c>
      <c r="D15" s="2" t="s">
        <v>272</v>
      </c>
      <c r="E15" s="2" t="s">
        <v>272</v>
      </c>
      <c r="F15" s="31">
        <v>18029412</v>
      </c>
      <c r="G15" s="31">
        <v>18029412</v>
      </c>
      <c r="H15" s="148" t="s">
        <v>276</v>
      </c>
      <c r="I15" s="148" t="s">
        <v>276</v>
      </c>
      <c r="J15" s="148" t="s">
        <v>272</v>
      </c>
      <c r="K15" s="148" t="s">
        <v>272</v>
      </c>
    </row>
    <row r="16" spans="1:11" ht="15.75" customHeight="1">
      <c r="A16" s="5" t="s">
        <v>417</v>
      </c>
      <c r="B16" s="72">
        <v>73733774</v>
      </c>
      <c r="C16" s="2">
        <v>72512974</v>
      </c>
      <c r="D16" s="2">
        <v>804743</v>
      </c>
      <c r="E16" s="2">
        <v>804743</v>
      </c>
      <c r="F16" s="31">
        <v>570</v>
      </c>
      <c r="G16" s="31">
        <v>570</v>
      </c>
      <c r="H16" s="148" t="s">
        <v>272</v>
      </c>
      <c r="I16" s="148" t="s">
        <v>272</v>
      </c>
      <c r="J16" s="148" t="s">
        <v>272</v>
      </c>
      <c r="K16" s="148" t="s">
        <v>272</v>
      </c>
    </row>
    <row r="17" spans="1:11" ht="15.75" customHeight="1">
      <c r="A17" s="5" t="s">
        <v>418</v>
      </c>
      <c r="B17" s="72">
        <v>61577990</v>
      </c>
      <c r="C17" s="2">
        <v>60518195</v>
      </c>
      <c r="D17" s="2" t="s">
        <v>272</v>
      </c>
      <c r="E17" s="2" t="s">
        <v>272</v>
      </c>
      <c r="F17" s="31">
        <v>495</v>
      </c>
      <c r="G17" s="31">
        <v>495</v>
      </c>
      <c r="H17" s="148" t="s">
        <v>276</v>
      </c>
      <c r="I17" s="148" t="s">
        <v>276</v>
      </c>
      <c r="J17" s="148" t="s">
        <v>272</v>
      </c>
      <c r="K17" s="148" t="s">
        <v>272</v>
      </c>
    </row>
    <row r="18" spans="1:11" ht="15.75" customHeight="1">
      <c r="A18" s="5" t="s">
        <v>419</v>
      </c>
      <c r="B18" s="72">
        <v>35082654</v>
      </c>
      <c r="C18" s="2">
        <v>34462775</v>
      </c>
      <c r="D18" s="2">
        <v>3020654</v>
      </c>
      <c r="E18" s="2">
        <v>3020127</v>
      </c>
      <c r="F18" s="31">
        <v>461</v>
      </c>
      <c r="G18" s="31">
        <v>461</v>
      </c>
      <c r="H18" s="148" t="s">
        <v>276</v>
      </c>
      <c r="I18" s="148" t="s">
        <v>276</v>
      </c>
      <c r="J18" s="148">
        <v>180196</v>
      </c>
      <c r="K18" s="148">
        <v>179967</v>
      </c>
    </row>
    <row r="19" spans="1:11" ht="15.75" customHeight="1">
      <c r="A19" s="5" t="s">
        <v>420</v>
      </c>
      <c r="B19" s="72">
        <v>47823962</v>
      </c>
      <c r="C19" s="2">
        <v>46751674</v>
      </c>
      <c r="D19" s="2">
        <v>4899811</v>
      </c>
      <c r="E19" s="2">
        <v>4899811</v>
      </c>
      <c r="F19" s="31">
        <v>384</v>
      </c>
      <c r="G19" s="31">
        <v>384</v>
      </c>
      <c r="H19" s="148" t="s">
        <v>276</v>
      </c>
      <c r="I19" s="148" t="s">
        <v>276</v>
      </c>
      <c r="J19" s="148">
        <v>271316</v>
      </c>
      <c r="K19" s="148">
        <v>269850</v>
      </c>
    </row>
    <row r="20" spans="1:11" ht="15.75" customHeight="1">
      <c r="A20" s="5" t="s">
        <v>421</v>
      </c>
      <c r="B20" s="72">
        <v>12546499</v>
      </c>
      <c r="C20" s="2">
        <v>12290588</v>
      </c>
      <c r="D20" s="2">
        <v>48485</v>
      </c>
      <c r="E20" s="2">
        <v>48485</v>
      </c>
      <c r="F20" s="31">
        <v>151</v>
      </c>
      <c r="G20" s="31">
        <v>151</v>
      </c>
      <c r="H20" s="148" t="s">
        <v>276</v>
      </c>
      <c r="I20" s="148" t="s">
        <v>276</v>
      </c>
      <c r="J20" s="148">
        <v>35103</v>
      </c>
      <c r="K20" s="148">
        <v>34999</v>
      </c>
    </row>
    <row r="21" spans="1:11" ht="15.75" customHeight="1">
      <c r="A21" s="5" t="s">
        <v>422</v>
      </c>
      <c r="B21" s="72">
        <v>35264427</v>
      </c>
      <c r="C21" s="2">
        <v>34605717</v>
      </c>
      <c r="D21" s="2">
        <v>9790054</v>
      </c>
      <c r="E21" s="2">
        <v>9790054</v>
      </c>
      <c r="F21" s="31">
        <v>188</v>
      </c>
      <c r="G21" s="31">
        <v>188</v>
      </c>
      <c r="H21" s="148" t="s">
        <v>276</v>
      </c>
      <c r="I21" s="148" t="s">
        <v>276</v>
      </c>
      <c r="J21" s="148">
        <v>602111</v>
      </c>
      <c r="K21" s="148">
        <v>601807</v>
      </c>
    </row>
    <row r="22" spans="1:11" ht="15.75" customHeight="1">
      <c r="A22" s="5" t="s">
        <v>423</v>
      </c>
      <c r="B22" s="72">
        <v>26638287</v>
      </c>
      <c r="C22" s="2">
        <v>26221789</v>
      </c>
      <c r="D22" s="2">
        <v>21554</v>
      </c>
      <c r="E22" s="2">
        <v>21554</v>
      </c>
      <c r="F22" s="31">
        <v>329</v>
      </c>
      <c r="G22" s="31">
        <v>329</v>
      </c>
      <c r="H22" s="148" t="s">
        <v>276</v>
      </c>
      <c r="I22" s="148" t="s">
        <v>276</v>
      </c>
      <c r="J22" s="148">
        <v>80507</v>
      </c>
      <c r="K22" s="148">
        <v>80138</v>
      </c>
    </row>
    <row r="23" spans="1:11" ht="15.75" customHeight="1">
      <c r="A23" s="5" t="s">
        <v>424</v>
      </c>
      <c r="B23" s="72">
        <v>7334848</v>
      </c>
      <c r="C23" s="2">
        <v>7215077</v>
      </c>
      <c r="D23" s="2" t="s">
        <v>272</v>
      </c>
      <c r="E23" s="2" t="s">
        <v>272</v>
      </c>
      <c r="F23" s="31">
        <v>88</v>
      </c>
      <c r="G23" s="31">
        <v>88</v>
      </c>
      <c r="H23" s="148" t="s">
        <v>276</v>
      </c>
      <c r="I23" s="148" t="s">
        <v>276</v>
      </c>
      <c r="J23" s="148" t="s">
        <v>272</v>
      </c>
      <c r="K23" s="148" t="s">
        <v>272</v>
      </c>
    </row>
    <row r="24" spans="1:11" ht="15.75" customHeight="1">
      <c r="A24" s="5" t="s">
        <v>425</v>
      </c>
      <c r="B24" s="72">
        <v>9752476</v>
      </c>
      <c r="C24" s="2">
        <v>9485245</v>
      </c>
      <c r="D24" s="2">
        <v>79886</v>
      </c>
      <c r="E24" s="2">
        <v>79886</v>
      </c>
      <c r="F24" s="31">
        <v>150</v>
      </c>
      <c r="G24" s="31">
        <v>150</v>
      </c>
      <c r="H24" s="148" t="s">
        <v>276</v>
      </c>
      <c r="I24" s="148" t="s">
        <v>276</v>
      </c>
      <c r="J24" s="148">
        <v>124871</v>
      </c>
      <c r="K24" s="148">
        <v>124848</v>
      </c>
    </row>
    <row r="25" spans="1:11" ht="15.75" customHeight="1">
      <c r="A25" s="5" t="s">
        <v>426</v>
      </c>
      <c r="B25" s="72">
        <v>29855300</v>
      </c>
      <c r="C25" s="2">
        <v>29277706</v>
      </c>
      <c r="D25" s="2">
        <v>3983342</v>
      </c>
      <c r="E25" s="2">
        <v>3983342</v>
      </c>
      <c r="F25" s="31">
        <v>381</v>
      </c>
      <c r="G25" s="31">
        <v>381</v>
      </c>
      <c r="H25" s="148" t="s">
        <v>276</v>
      </c>
      <c r="I25" s="148" t="s">
        <v>276</v>
      </c>
      <c r="J25" s="148">
        <v>98525</v>
      </c>
      <c r="K25" s="148">
        <v>98206</v>
      </c>
    </row>
    <row r="26" spans="1:11" ht="15.75" customHeight="1">
      <c r="A26" s="5" t="s">
        <v>427</v>
      </c>
      <c r="B26" s="72">
        <v>12244008</v>
      </c>
      <c r="C26" s="2">
        <v>11972239</v>
      </c>
      <c r="D26" s="2">
        <v>16723</v>
      </c>
      <c r="E26" s="2">
        <v>16723</v>
      </c>
      <c r="F26" s="31">
        <v>133</v>
      </c>
      <c r="G26" s="31">
        <v>133</v>
      </c>
      <c r="H26" s="148" t="s">
        <v>276</v>
      </c>
      <c r="I26" s="148" t="s">
        <v>276</v>
      </c>
      <c r="J26" s="148">
        <v>32582</v>
      </c>
      <c r="K26" s="148">
        <v>32532</v>
      </c>
    </row>
    <row r="27" spans="1:11" ht="15.75" customHeight="1">
      <c r="A27" s="5" t="s">
        <v>428</v>
      </c>
      <c r="B27" s="72">
        <v>4629699</v>
      </c>
      <c r="C27" s="2">
        <v>4573538</v>
      </c>
      <c r="D27" s="2" t="s">
        <v>276</v>
      </c>
      <c r="E27" s="2" t="s">
        <v>276</v>
      </c>
      <c r="F27" s="31">
        <v>91</v>
      </c>
      <c r="G27" s="31">
        <v>91</v>
      </c>
      <c r="H27" s="148" t="s">
        <v>276</v>
      </c>
      <c r="I27" s="148" t="s">
        <v>276</v>
      </c>
      <c r="J27" s="148">
        <v>7688</v>
      </c>
      <c r="K27" s="148">
        <v>7199</v>
      </c>
    </row>
    <row r="28" spans="1:11" ht="15.75" customHeight="1">
      <c r="A28" s="5" t="s">
        <v>429</v>
      </c>
      <c r="B28" s="72">
        <v>6086139</v>
      </c>
      <c r="C28" s="2">
        <v>5982559</v>
      </c>
      <c r="D28" s="2" t="s">
        <v>272</v>
      </c>
      <c r="E28" s="2" t="s">
        <v>272</v>
      </c>
      <c r="F28" s="31">
        <v>98</v>
      </c>
      <c r="G28" s="31">
        <v>98</v>
      </c>
      <c r="H28" s="148" t="s">
        <v>276</v>
      </c>
      <c r="I28" s="148" t="s">
        <v>276</v>
      </c>
      <c r="J28" s="148" t="s">
        <v>272</v>
      </c>
      <c r="K28" s="148" t="s">
        <v>272</v>
      </c>
    </row>
    <row r="29" spans="1:11" ht="15.75" customHeight="1">
      <c r="A29" s="5" t="s">
        <v>430</v>
      </c>
      <c r="B29" s="72">
        <v>12368693</v>
      </c>
      <c r="C29" s="2">
        <v>12224242</v>
      </c>
      <c r="D29" s="2">
        <v>21633</v>
      </c>
      <c r="E29" s="2">
        <v>21633</v>
      </c>
      <c r="F29" s="31">
        <v>190</v>
      </c>
      <c r="G29" s="31">
        <v>190</v>
      </c>
      <c r="H29" s="148" t="s">
        <v>276</v>
      </c>
      <c r="I29" s="148" t="s">
        <v>276</v>
      </c>
      <c r="J29" s="148">
        <v>162428</v>
      </c>
      <c r="K29" s="148">
        <v>162002</v>
      </c>
    </row>
    <row r="30" spans="1:11" ht="15.75" customHeight="1">
      <c r="A30" s="5" t="s">
        <v>431</v>
      </c>
      <c r="B30" s="72">
        <v>4405580</v>
      </c>
      <c r="C30" s="2">
        <v>4302192</v>
      </c>
      <c r="D30" s="2">
        <v>17203</v>
      </c>
      <c r="E30" s="2">
        <v>17059</v>
      </c>
      <c r="F30" s="31">
        <v>53</v>
      </c>
      <c r="G30" s="31">
        <v>53</v>
      </c>
      <c r="H30" s="148" t="s">
        <v>276</v>
      </c>
      <c r="I30" s="148" t="s">
        <v>276</v>
      </c>
      <c r="J30" s="148">
        <v>6326</v>
      </c>
      <c r="K30" s="148">
        <v>6319</v>
      </c>
    </row>
    <row r="31" spans="1:11" ht="15.75" customHeight="1">
      <c r="A31" s="5" t="s">
        <v>432</v>
      </c>
      <c r="B31" s="72">
        <v>7667124</v>
      </c>
      <c r="C31" s="2">
        <v>7493476</v>
      </c>
      <c r="D31" s="2">
        <v>53562</v>
      </c>
      <c r="E31" s="2">
        <v>53562</v>
      </c>
      <c r="F31" s="31">
        <v>123</v>
      </c>
      <c r="G31" s="31">
        <v>123</v>
      </c>
      <c r="H31" s="148" t="s">
        <v>276</v>
      </c>
      <c r="I31" s="148" t="s">
        <v>276</v>
      </c>
      <c r="J31" s="148">
        <v>62968</v>
      </c>
      <c r="K31" s="148">
        <v>62968</v>
      </c>
    </row>
    <row r="32" spans="1:11" ht="3.75" customHeight="1">
      <c r="A32" s="21"/>
      <c r="B32" s="4"/>
      <c r="C32" s="3"/>
      <c r="D32" s="3"/>
      <c r="E32" s="3"/>
      <c r="F32" s="73"/>
      <c r="G32" s="16"/>
      <c r="H32" s="201"/>
      <c r="I32" s="201"/>
      <c r="J32" s="113"/>
      <c r="K32" s="113"/>
    </row>
    <row r="33" spans="1:23" ht="12">
      <c r="A33" s="208" t="s">
        <v>237</v>
      </c>
      <c r="B33" s="5"/>
      <c r="C33" s="5"/>
      <c r="D33" s="15"/>
      <c r="E33" s="15"/>
      <c r="F33" s="5"/>
      <c r="H33" s="102"/>
      <c r="I33" s="102"/>
      <c r="J33" s="102"/>
      <c r="K33" s="102"/>
    </row>
    <row r="34" spans="1:23">
      <c r="A34" s="5"/>
      <c r="B34" s="5"/>
      <c r="C34" s="5"/>
      <c r="D34" s="15"/>
      <c r="E34" s="15"/>
      <c r="F34" s="5"/>
      <c r="H34" s="102"/>
      <c r="I34" s="102"/>
      <c r="J34" s="102"/>
      <c r="K34" s="102"/>
    </row>
    <row r="35" spans="1:23">
      <c r="F35" s="5"/>
    </row>
    <row r="36" spans="1:23" s="8" customFormat="1" ht="16.2">
      <c r="A36" s="198" t="s">
        <v>324</v>
      </c>
      <c r="B36" s="20"/>
    </row>
    <row r="37" spans="1:23">
      <c r="A37" s="5"/>
      <c r="B37" s="5"/>
      <c r="C37" s="5"/>
      <c r="D37" s="38"/>
      <c r="E37" s="15" t="s">
        <v>170</v>
      </c>
    </row>
    <row r="38" spans="1:23" ht="17.25" customHeight="1">
      <c r="A38" s="28" t="s">
        <v>291</v>
      </c>
      <c r="B38" s="18" t="s">
        <v>73</v>
      </c>
      <c r="C38" s="74" t="s">
        <v>273</v>
      </c>
      <c r="D38" s="74" t="s">
        <v>274</v>
      </c>
      <c r="E38" s="57" t="s">
        <v>72</v>
      </c>
    </row>
    <row r="39" spans="1:23" ht="18.75" customHeight="1">
      <c r="A39" s="19" t="s">
        <v>525</v>
      </c>
      <c r="B39" s="195">
        <v>238598</v>
      </c>
      <c r="C39" s="195">
        <v>64599</v>
      </c>
      <c r="D39" s="195">
        <v>92700</v>
      </c>
      <c r="E39" s="195">
        <v>81299</v>
      </c>
    </row>
    <row r="40" spans="1:23" ht="15" customHeight="1">
      <c r="A40" s="19" t="s">
        <v>433</v>
      </c>
      <c r="B40" s="195">
        <v>241138</v>
      </c>
      <c r="C40" s="195">
        <v>62391</v>
      </c>
      <c r="D40" s="195">
        <v>96287</v>
      </c>
      <c r="E40" s="195">
        <v>82460</v>
      </c>
    </row>
    <row r="41" spans="1:23" ht="15" customHeight="1">
      <c r="A41" s="32" t="s">
        <v>434</v>
      </c>
      <c r="B41" s="83">
        <v>237572</v>
      </c>
      <c r="C41" s="84">
        <v>62431</v>
      </c>
      <c r="D41" s="84">
        <v>95138</v>
      </c>
      <c r="E41" s="84">
        <v>80003</v>
      </c>
    </row>
    <row r="42" spans="1:23" ht="15" customHeight="1">
      <c r="A42" s="32" t="s">
        <v>462</v>
      </c>
      <c r="B42" s="196">
        <v>234151</v>
      </c>
      <c r="C42" s="197">
        <v>62509</v>
      </c>
      <c r="D42" s="197">
        <v>93588</v>
      </c>
      <c r="E42" s="84">
        <f>B42-C42-D42</f>
        <v>78054</v>
      </c>
    </row>
    <row r="43" spans="1:23" ht="22.5" customHeight="1">
      <c r="A43" s="14" t="s">
        <v>325</v>
      </c>
      <c r="B43" s="196">
        <v>6855</v>
      </c>
      <c r="C43" s="197">
        <v>2996</v>
      </c>
      <c r="D43" s="197">
        <v>1843</v>
      </c>
      <c r="E43" s="84">
        <f t="shared" ref="E43:E60" si="0">B43-C43-D43</f>
        <v>2016</v>
      </c>
    </row>
    <row r="44" spans="1:23" ht="16.5" customHeight="1">
      <c r="A44" s="14" t="s">
        <v>326</v>
      </c>
      <c r="B44" s="196">
        <v>9901</v>
      </c>
      <c r="C44" s="197">
        <v>4179</v>
      </c>
      <c r="D44" s="197">
        <v>1968</v>
      </c>
      <c r="E44" s="84">
        <f t="shared" si="0"/>
        <v>3754</v>
      </c>
    </row>
    <row r="45" spans="1:23" ht="16.5" customHeight="1">
      <c r="A45" s="14" t="s">
        <v>327</v>
      </c>
      <c r="B45" s="196">
        <v>24429</v>
      </c>
      <c r="C45" s="197">
        <v>8453</v>
      </c>
      <c r="D45" s="197">
        <v>6263</v>
      </c>
      <c r="E45" s="84">
        <f t="shared" si="0"/>
        <v>9713</v>
      </c>
    </row>
    <row r="46" spans="1:23" ht="16.5" customHeight="1">
      <c r="A46" s="14" t="s">
        <v>328</v>
      </c>
      <c r="B46" s="196">
        <v>27544</v>
      </c>
      <c r="C46" s="197">
        <v>8406</v>
      </c>
      <c r="D46" s="197">
        <v>8128</v>
      </c>
      <c r="E46" s="84">
        <f t="shared" si="0"/>
        <v>11010</v>
      </c>
      <c r="H46" s="75"/>
      <c r="I46" s="75"/>
      <c r="J46" s="75"/>
      <c r="K46" s="75"/>
      <c r="L46" s="75"/>
      <c r="M46" s="75"/>
      <c r="N46" s="75"/>
      <c r="O46" s="75"/>
      <c r="P46" s="75"/>
      <c r="Q46" s="75"/>
      <c r="R46" s="75"/>
      <c r="S46" s="75"/>
      <c r="T46" s="75"/>
      <c r="U46" s="75"/>
      <c r="V46" s="75"/>
      <c r="W46" s="75"/>
    </row>
    <row r="47" spans="1:23" ht="16.5" customHeight="1">
      <c r="A47" s="14" t="s">
        <v>329</v>
      </c>
      <c r="B47" s="196">
        <v>24227</v>
      </c>
      <c r="C47" s="197">
        <v>7225</v>
      </c>
      <c r="D47" s="197">
        <v>8120</v>
      </c>
      <c r="E47" s="84">
        <f t="shared" si="0"/>
        <v>8882</v>
      </c>
    </row>
    <row r="48" spans="1:23" ht="16.5" customHeight="1">
      <c r="A48" s="14" t="s">
        <v>330</v>
      </c>
      <c r="B48" s="196">
        <v>19523</v>
      </c>
      <c r="C48" s="197">
        <v>5921</v>
      </c>
      <c r="D48" s="197">
        <v>6981</v>
      </c>
      <c r="E48" s="84">
        <f t="shared" si="0"/>
        <v>6621</v>
      </c>
    </row>
    <row r="49" spans="1:6" ht="16.5" customHeight="1">
      <c r="A49" s="14" t="s">
        <v>331</v>
      </c>
      <c r="B49" s="196">
        <v>28465</v>
      </c>
      <c r="C49" s="197">
        <v>8153</v>
      </c>
      <c r="D49" s="197">
        <v>11904</v>
      </c>
      <c r="E49" s="84">
        <f t="shared" si="0"/>
        <v>8408</v>
      </c>
    </row>
    <row r="50" spans="1:6" ht="16.5" customHeight="1">
      <c r="A50" s="14" t="s">
        <v>332</v>
      </c>
      <c r="B50" s="196">
        <v>18950</v>
      </c>
      <c r="C50" s="197">
        <v>4777</v>
      </c>
      <c r="D50" s="197">
        <v>8573</v>
      </c>
      <c r="E50" s="84">
        <f t="shared" si="0"/>
        <v>5600</v>
      </c>
    </row>
    <row r="51" spans="1:6" ht="16.5" customHeight="1">
      <c r="A51" s="14" t="s">
        <v>333</v>
      </c>
      <c r="B51" s="196">
        <v>12979</v>
      </c>
      <c r="C51" s="197">
        <v>2963</v>
      </c>
      <c r="D51" s="197">
        <v>6130</v>
      </c>
      <c r="E51" s="84">
        <f t="shared" si="0"/>
        <v>3886</v>
      </c>
    </row>
    <row r="52" spans="1:6" ht="16.5" customHeight="1">
      <c r="A52" s="14" t="s">
        <v>334</v>
      </c>
      <c r="B52" s="196">
        <v>9848</v>
      </c>
      <c r="C52" s="197">
        <v>1852</v>
      </c>
      <c r="D52" s="197">
        <v>5080</v>
      </c>
      <c r="E52" s="84">
        <f t="shared" si="0"/>
        <v>2916</v>
      </c>
    </row>
    <row r="53" spans="1:6" ht="16.5" customHeight="1">
      <c r="A53" s="14" t="s">
        <v>335</v>
      </c>
      <c r="B53" s="196">
        <v>7391</v>
      </c>
      <c r="C53" s="197">
        <v>1255</v>
      </c>
      <c r="D53" s="197">
        <v>3871</v>
      </c>
      <c r="E53" s="84">
        <f t="shared" si="0"/>
        <v>2265</v>
      </c>
    </row>
    <row r="54" spans="1:6" ht="16.5" customHeight="1">
      <c r="A54" s="14" t="s">
        <v>239</v>
      </c>
      <c r="B54" s="196">
        <v>10020</v>
      </c>
      <c r="C54" s="197">
        <v>1586</v>
      </c>
      <c r="D54" s="197">
        <v>5423</v>
      </c>
      <c r="E54" s="84">
        <f t="shared" si="0"/>
        <v>3011</v>
      </c>
    </row>
    <row r="55" spans="1:6" ht="16.5" customHeight="1">
      <c r="A55" s="14" t="s">
        <v>240</v>
      </c>
      <c r="B55" s="196">
        <v>6673</v>
      </c>
      <c r="C55" s="197">
        <v>936</v>
      </c>
      <c r="D55" s="197">
        <v>3806</v>
      </c>
      <c r="E55" s="84">
        <f t="shared" si="0"/>
        <v>1931</v>
      </c>
    </row>
    <row r="56" spans="1:6" ht="16.5" customHeight="1">
      <c r="A56" s="14" t="s">
        <v>241</v>
      </c>
      <c r="B56" s="196">
        <v>6985</v>
      </c>
      <c r="C56" s="197">
        <v>891</v>
      </c>
      <c r="D56" s="197">
        <v>4192</v>
      </c>
      <c r="E56" s="84">
        <f t="shared" si="0"/>
        <v>1902</v>
      </c>
    </row>
    <row r="57" spans="1:6" ht="16.5" customHeight="1">
      <c r="A57" s="14" t="s">
        <v>242</v>
      </c>
      <c r="B57" s="196">
        <v>7153</v>
      </c>
      <c r="C57" s="197">
        <v>918</v>
      </c>
      <c r="D57" s="197">
        <v>4423</v>
      </c>
      <c r="E57" s="84">
        <f t="shared" si="0"/>
        <v>1812</v>
      </c>
    </row>
    <row r="58" spans="1:6" ht="16.5" customHeight="1">
      <c r="A58" s="14" t="s">
        <v>243</v>
      </c>
      <c r="B58" s="196">
        <v>6369</v>
      </c>
      <c r="C58" s="197">
        <v>1015</v>
      </c>
      <c r="D58" s="197">
        <v>3677</v>
      </c>
      <c r="E58" s="84">
        <f t="shared" si="0"/>
        <v>1677</v>
      </c>
    </row>
    <row r="59" spans="1:6" ht="16.5" customHeight="1">
      <c r="A59" s="14" t="s">
        <v>244</v>
      </c>
      <c r="B59" s="196">
        <v>3899</v>
      </c>
      <c r="C59" s="197">
        <v>629</v>
      </c>
      <c r="D59" s="197">
        <v>2019</v>
      </c>
      <c r="E59" s="84">
        <f t="shared" si="0"/>
        <v>1251</v>
      </c>
    </row>
    <row r="60" spans="1:6" ht="16.5" customHeight="1">
      <c r="A60" s="5" t="s">
        <v>238</v>
      </c>
      <c r="B60" s="83">
        <v>2940</v>
      </c>
      <c r="C60" s="84">
        <v>354</v>
      </c>
      <c r="D60" s="84">
        <v>1187</v>
      </c>
      <c r="E60" s="84">
        <f t="shared" si="0"/>
        <v>1399</v>
      </c>
    </row>
    <row r="61" spans="1:6" ht="3.75" customHeight="1">
      <c r="A61" s="33"/>
      <c r="B61" s="95"/>
      <c r="C61" s="65"/>
      <c r="D61" s="3"/>
      <c r="E61" s="3"/>
    </row>
    <row r="62" spans="1:6" ht="12">
      <c r="A62" s="208" t="s">
        <v>336</v>
      </c>
      <c r="B62" s="94"/>
      <c r="C62" s="5"/>
      <c r="D62" s="5"/>
      <c r="E62" s="5"/>
    </row>
    <row r="63" spans="1:6">
      <c r="B63" s="94"/>
      <c r="C63" s="76"/>
      <c r="D63" s="76"/>
      <c r="E63" s="76"/>
      <c r="F63" s="5"/>
    </row>
    <row r="64" spans="1:6">
      <c r="B64" s="94"/>
      <c r="F64" s="5"/>
    </row>
    <row r="65" spans="2:6">
      <c r="B65" s="94"/>
      <c r="F65" s="5"/>
    </row>
    <row r="66" spans="2:6">
      <c r="B66" s="94"/>
      <c r="F66" s="5"/>
    </row>
    <row r="67" spans="2:6">
      <c r="B67" s="94"/>
      <c r="F67" s="5"/>
    </row>
    <row r="68" spans="2:6">
      <c r="F68" s="5"/>
    </row>
    <row r="69" spans="2:6">
      <c r="F69" s="5"/>
    </row>
    <row r="70" spans="2:6">
      <c r="F70" s="5"/>
    </row>
    <row r="71" spans="2:6">
      <c r="F71" s="5"/>
    </row>
    <row r="72" spans="2:6">
      <c r="F72" s="5"/>
    </row>
    <row r="73" spans="2:6">
      <c r="F73" s="5"/>
    </row>
    <row r="74" spans="2:6">
      <c r="F74" s="5"/>
    </row>
    <row r="75" spans="2:6">
      <c r="F75" s="5"/>
    </row>
    <row r="76" spans="2:6">
      <c r="F76" s="5"/>
    </row>
    <row r="77" spans="2:6">
      <c r="F77" s="5"/>
    </row>
    <row r="78" spans="2:6">
      <c r="F78" s="5"/>
    </row>
    <row r="79" spans="2:6">
      <c r="F79" s="5"/>
    </row>
    <row r="80" spans="2:6">
      <c r="F80" s="5"/>
    </row>
    <row r="81" spans="6:6">
      <c r="F81" s="5"/>
    </row>
    <row r="82" spans="6:6">
      <c r="F82" s="5"/>
    </row>
    <row r="83" spans="6:6">
      <c r="F83" s="5"/>
    </row>
    <row r="84" spans="6:6">
      <c r="F84" s="5"/>
    </row>
    <row r="85" spans="6:6">
      <c r="F85" s="5"/>
    </row>
    <row r="86" spans="6:6">
      <c r="F86" s="5"/>
    </row>
    <row r="87" spans="6:6">
      <c r="F87" s="5"/>
    </row>
    <row r="88" spans="6:6">
      <c r="F88" s="5"/>
    </row>
    <row r="89" spans="6:6">
      <c r="F89" s="5"/>
    </row>
    <row r="90" spans="6:6">
      <c r="F90" s="5"/>
    </row>
    <row r="91" spans="6:6">
      <c r="F91" s="5"/>
    </row>
    <row r="92" spans="6:6">
      <c r="F92" s="5"/>
    </row>
    <row r="93" spans="6:6">
      <c r="F93" s="5"/>
    </row>
    <row r="94" spans="6:6">
      <c r="F94" s="5"/>
    </row>
    <row r="95" spans="6:6">
      <c r="F95" s="5"/>
    </row>
    <row r="96" spans="6:6">
      <c r="F96" s="5"/>
    </row>
    <row r="97" spans="6:6">
      <c r="F97" s="5"/>
    </row>
    <row r="98" spans="6:6">
      <c r="F98" s="5"/>
    </row>
    <row r="99" spans="6:6">
      <c r="F99" s="5"/>
    </row>
    <row r="100" spans="6:6">
      <c r="F100" s="5"/>
    </row>
    <row r="101" spans="6:6">
      <c r="F101" s="5"/>
    </row>
    <row r="102" spans="6:6">
      <c r="F102" s="5"/>
    </row>
    <row r="103" spans="6:6">
      <c r="F103" s="5"/>
    </row>
    <row r="104" spans="6:6">
      <c r="F104" s="5"/>
    </row>
    <row r="105" spans="6:6">
      <c r="F105" s="5"/>
    </row>
    <row r="106" spans="6:6">
      <c r="F106" s="5"/>
    </row>
    <row r="107" spans="6:6">
      <c r="F107" s="5"/>
    </row>
    <row r="108" spans="6:6">
      <c r="F108" s="5"/>
    </row>
    <row r="109" spans="6:6">
      <c r="F109" s="5"/>
    </row>
    <row r="110" spans="6:6">
      <c r="F110" s="5"/>
    </row>
    <row r="111" spans="6:6">
      <c r="F111" s="5"/>
    </row>
    <row r="112" spans="6:6">
      <c r="F112" s="5"/>
    </row>
    <row r="113" spans="6:6">
      <c r="F113" s="5"/>
    </row>
    <row r="114" spans="6:6">
      <c r="F114" s="5"/>
    </row>
    <row r="115" spans="6:6">
      <c r="F115" s="5"/>
    </row>
    <row r="116" spans="6:6">
      <c r="F116" s="5"/>
    </row>
    <row r="117" spans="6:6">
      <c r="F117" s="5"/>
    </row>
    <row r="118" spans="6:6">
      <c r="F118" s="5"/>
    </row>
    <row r="119" spans="6:6">
      <c r="F119" s="5"/>
    </row>
    <row r="120" spans="6:6">
      <c r="F120" s="5"/>
    </row>
    <row r="121" spans="6:6">
      <c r="F121" s="5"/>
    </row>
    <row r="122" spans="6:6">
      <c r="F122" s="5"/>
    </row>
    <row r="123" spans="6:6">
      <c r="F123" s="5"/>
    </row>
    <row r="124" spans="6:6">
      <c r="F124" s="5"/>
    </row>
    <row r="125" spans="6:6">
      <c r="F125" s="5"/>
    </row>
    <row r="126" spans="6:6">
      <c r="F126" s="5"/>
    </row>
    <row r="127" spans="6:6">
      <c r="F127" s="5"/>
    </row>
    <row r="128" spans="6:6">
      <c r="F128" s="5"/>
    </row>
    <row r="129" spans="6:6">
      <c r="F129" s="5"/>
    </row>
    <row r="130" spans="6:6">
      <c r="F130" s="5"/>
    </row>
    <row r="131" spans="6:6">
      <c r="F131" s="5"/>
    </row>
    <row r="132" spans="6:6">
      <c r="F132" s="5"/>
    </row>
    <row r="133" spans="6:6">
      <c r="F133" s="5"/>
    </row>
    <row r="134" spans="6:6">
      <c r="F134" s="5"/>
    </row>
    <row r="135" spans="6:6">
      <c r="F135" s="5"/>
    </row>
    <row r="136" spans="6:6">
      <c r="F136" s="5"/>
    </row>
    <row r="137" spans="6:6">
      <c r="F137" s="5"/>
    </row>
    <row r="138" spans="6:6">
      <c r="F138" s="5"/>
    </row>
    <row r="139" spans="6:6">
      <c r="F139" s="5"/>
    </row>
    <row r="140" spans="6:6">
      <c r="F140" s="5"/>
    </row>
    <row r="141" spans="6:6">
      <c r="F141" s="5"/>
    </row>
    <row r="142" spans="6:6">
      <c r="F142" s="5"/>
    </row>
    <row r="143" spans="6:6">
      <c r="F143" s="5"/>
    </row>
    <row r="144" spans="6:6">
      <c r="F144" s="5"/>
    </row>
    <row r="145" spans="6:6">
      <c r="F145" s="5"/>
    </row>
    <row r="146" spans="6:6">
      <c r="F146" s="5"/>
    </row>
    <row r="147" spans="6:6">
      <c r="F147" s="5"/>
    </row>
    <row r="148" spans="6:6">
      <c r="F148" s="5"/>
    </row>
    <row r="149" spans="6:6">
      <c r="F149" s="5"/>
    </row>
    <row r="150" spans="6:6">
      <c r="F150" s="5"/>
    </row>
    <row r="151" spans="6:6">
      <c r="F151" s="5"/>
    </row>
    <row r="152" spans="6:6">
      <c r="F152" s="5"/>
    </row>
    <row r="153" spans="6:6">
      <c r="F153" s="5"/>
    </row>
    <row r="154" spans="6:6">
      <c r="F154" s="5"/>
    </row>
    <row r="155" spans="6:6">
      <c r="F155" s="5"/>
    </row>
    <row r="156" spans="6:6">
      <c r="F156" s="5"/>
    </row>
    <row r="157" spans="6:6">
      <c r="F157" s="5"/>
    </row>
    <row r="158" spans="6:6">
      <c r="F158" s="5"/>
    </row>
    <row r="159" spans="6:6">
      <c r="F159" s="5"/>
    </row>
    <row r="160" spans="6:6">
      <c r="F160" s="5"/>
    </row>
    <row r="161" spans="6:6">
      <c r="F161" s="5"/>
    </row>
    <row r="162" spans="6:6">
      <c r="F162" s="5"/>
    </row>
    <row r="163" spans="6:6">
      <c r="F163" s="5"/>
    </row>
    <row r="164" spans="6:6">
      <c r="F164" s="5"/>
    </row>
    <row r="165" spans="6:6">
      <c r="F165" s="5"/>
    </row>
    <row r="166" spans="6:6">
      <c r="F166" s="5"/>
    </row>
    <row r="167" spans="6:6">
      <c r="F167" s="5"/>
    </row>
    <row r="168" spans="6:6">
      <c r="F168" s="5"/>
    </row>
    <row r="169" spans="6:6">
      <c r="F169" s="5"/>
    </row>
    <row r="170" spans="6:6">
      <c r="F170" s="5"/>
    </row>
    <row r="171" spans="6:6">
      <c r="F171" s="5"/>
    </row>
    <row r="172" spans="6:6">
      <c r="F172" s="5"/>
    </row>
    <row r="173" spans="6:6">
      <c r="F173" s="5"/>
    </row>
    <row r="174" spans="6:6">
      <c r="F174" s="5"/>
    </row>
    <row r="175" spans="6:6">
      <c r="F175" s="5"/>
    </row>
    <row r="176" spans="6:6">
      <c r="F176" s="5"/>
    </row>
    <row r="177" spans="6:6">
      <c r="F177" s="5"/>
    </row>
    <row r="178" spans="6:6">
      <c r="F178" s="5"/>
    </row>
    <row r="179" spans="6:6">
      <c r="F179" s="5"/>
    </row>
    <row r="180" spans="6:6">
      <c r="F180" s="5"/>
    </row>
    <row r="181" spans="6:6">
      <c r="F181" s="5"/>
    </row>
    <row r="182" spans="6:6">
      <c r="F182" s="5"/>
    </row>
    <row r="183" spans="6:6">
      <c r="F183" s="5"/>
    </row>
    <row r="184" spans="6:6">
      <c r="F184" s="5"/>
    </row>
    <row r="185" spans="6:6">
      <c r="F185" s="5"/>
    </row>
    <row r="186" spans="6:6">
      <c r="F186" s="5"/>
    </row>
    <row r="187" spans="6:6">
      <c r="F187" s="5"/>
    </row>
    <row r="188" spans="6:6">
      <c r="F188" s="5"/>
    </row>
    <row r="189" spans="6:6">
      <c r="F189" s="5"/>
    </row>
    <row r="190" spans="6:6">
      <c r="F190" s="5"/>
    </row>
    <row r="191" spans="6:6">
      <c r="F191" s="5"/>
    </row>
    <row r="192" spans="6:6">
      <c r="F192" s="5"/>
    </row>
  </sheetData>
  <mergeCells count="6">
    <mergeCell ref="J3:K3"/>
    <mergeCell ref="A3:A4"/>
    <mergeCell ref="D3:E3"/>
    <mergeCell ref="B3:C3"/>
    <mergeCell ref="F3:G3"/>
    <mergeCell ref="H3:I3"/>
  </mergeCells>
  <phoneticPr fontId="2"/>
  <printOptions gridLinesSet="0"/>
  <pageMargins left="0.59055118110236227" right="0.59055118110236227" top="0.59055118110236227" bottom="0.59055118110236227" header="0.39370078740157483" footer="0.39370078740157483"/>
  <pageSetup paperSize="9" scale="74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0070C0"/>
    <pageSetUpPr fitToPage="1"/>
  </sheetPr>
  <dimension ref="A1:M35"/>
  <sheetViews>
    <sheetView zoomScaleNormal="100" workbookViewId="0"/>
  </sheetViews>
  <sheetFormatPr defaultRowHeight="10.8"/>
  <cols>
    <col min="1" max="2" width="2.109375" style="6" customWidth="1"/>
    <col min="3" max="3" width="15" style="6" customWidth="1"/>
    <col min="4" max="10" width="13.5546875" style="6" customWidth="1"/>
    <col min="11" max="11" width="8.88671875" style="6"/>
    <col min="12" max="12" width="13.109375" style="6" bestFit="1" customWidth="1"/>
    <col min="13" max="13" width="11.33203125" style="6" bestFit="1" customWidth="1"/>
    <col min="14" max="14" width="13.109375" style="6" bestFit="1" customWidth="1"/>
    <col min="15" max="16384" width="8.88671875" style="6"/>
  </cols>
  <sheetData>
    <row r="1" spans="1:13" s="8" customFormat="1" ht="16.2">
      <c r="A1" s="11" t="s">
        <v>453</v>
      </c>
    </row>
    <row r="2" spans="1:13">
      <c r="C2" s="5"/>
      <c r="D2" s="30"/>
      <c r="E2" s="5"/>
      <c r="F2" s="5"/>
      <c r="G2" s="5"/>
      <c r="H2" s="5"/>
      <c r="I2" s="5"/>
      <c r="J2" s="15" t="s">
        <v>157</v>
      </c>
    </row>
    <row r="3" spans="1:13" ht="13.95" customHeight="1">
      <c r="A3" s="260" t="s">
        <v>291</v>
      </c>
      <c r="B3" s="261"/>
      <c r="C3" s="262"/>
      <c r="D3" s="217" t="s">
        <v>440</v>
      </c>
      <c r="E3" s="217" t="s">
        <v>441</v>
      </c>
      <c r="F3" s="217" t="s">
        <v>442</v>
      </c>
      <c r="G3" s="217" t="s">
        <v>522</v>
      </c>
      <c r="H3" s="258" t="s">
        <v>462</v>
      </c>
      <c r="I3" s="259"/>
      <c r="J3" s="259"/>
    </row>
    <row r="4" spans="1:13" ht="13.95" customHeight="1">
      <c r="A4" s="263"/>
      <c r="B4" s="263"/>
      <c r="C4" s="264"/>
      <c r="D4" s="218"/>
      <c r="E4" s="218"/>
      <c r="F4" s="218"/>
      <c r="G4" s="218"/>
      <c r="H4" s="90" t="s">
        <v>454</v>
      </c>
      <c r="I4" s="92" t="s">
        <v>68</v>
      </c>
      <c r="J4" s="91" t="s">
        <v>455</v>
      </c>
    </row>
    <row r="5" spans="1:13" ht="19.95" customHeight="1">
      <c r="A5" s="12" t="s">
        <v>36</v>
      </c>
      <c r="B5" s="12"/>
      <c r="C5" s="13"/>
      <c r="D5" s="1">
        <v>5382169378</v>
      </c>
      <c r="E5" s="1">
        <v>5503528945</v>
      </c>
      <c r="F5" s="1">
        <v>5548305584</v>
      </c>
      <c r="G5" s="78">
        <v>5607765395</v>
      </c>
      <c r="H5" s="78">
        <v>471563101</v>
      </c>
      <c r="I5" s="78">
        <v>451594785</v>
      </c>
      <c r="J5" s="78">
        <f>G5+H5-I5</f>
        <v>5627733711</v>
      </c>
    </row>
    <row r="6" spans="1:13" ht="12" customHeight="1">
      <c r="A6" s="5"/>
      <c r="B6" s="5"/>
      <c r="C6" s="9"/>
      <c r="D6" s="1"/>
      <c r="E6" s="1"/>
      <c r="F6" s="1"/>
      <c r="G6" s="2"/>
      <c r="H6" s="2"/>
      <c r="I6" s="2"/>
      <c r="J6" s="2"/>
    </row>
    <row r="7" spans="1:13" ht="19.95" customHeight="1">
      <c r="A7" s="5"/>
      <c r="B7" s="5" t="s">
        <v>33</v>
      </c>
      <c r="C7" s="9"/>
      <c r="D7" s="1">
        <v>4643065775</v>
      </c>
      <c r="E7" s="1">
        <v>4765997320</v>
      </c>
      <c r="F7" s="1">
        <v>4829849771</v>
      </c>
      <c r="G7" s="2">
        <v>4895279394</v>
      </c>
      <c r="H7" s="2">
        <v>410470900</v>
      </c>
      <c r="I7" s="2">
        <v>394001292</v>
      </c>
      <c r="J7" s="2">
        <f>G7+H7-I7</f>
        <v>4911749002</v>
      </c>
    </row>
    <row r="8" spans="1:13" ht="12" customHeight="1">
      <c r="A8" s="5"/>
      <c r="B8" s="5"/>
      <c r="C8" s="9"/>
      <c r="D8" s="1"/>
      <c r="E8" s="1"/>
      <c r="F8" s="1"/>
      <c r="G8" s="2"/>
      <c r="H8" s="2"/>
      <c r="I8" s="2"/>
      <c r="J8" s="2"/>
    </row>
    <row r="9" spans="1:13" ht="19.95" customHeight="1">
      <c r="A9" s="5"/>
      <c r="B9" s="5" t="s">
        <v>69</v>
      </c>
      <c r="C9" s="9"/>
      <c r="D9" s="1">
        <v>473655473</v>
      </c>
      <c r="E9" s="1">
        <v>479418267</v>
      </c>
      <c r="F9" s="1">
        <v>466209059</v>
      </c>
      <c r="G9" s="2">
        <v>393107890</v>
      </c>
      <c r="H9" s="2">
        <v>28032101</v>
      </c>
      <c r="I9" s="2">
        <v>20484502</v>
      </c>
      <c r="J9" s="2">
        <f t="shared" ref="J9:J16" si="0">G9+H9-I9</f>
        <v>400655489</v>
      </c>
    </row>
    <row r="10" spans="1:13" ht="19.95" customHeight="1">
      <c r="A10" s="5"/>
      <c r="B10" s="5"/>
      <c r="C10" s="9" t="s">
        <v>223</v>
      </c>
      <c r="D10" s="1">
        <v>14648534</v>
      </c>
      <c r="E10" s="1">
        <v>15129980</v>
      </c>
      <c r="F10" s="1">
        <v>15010484</v>
      </c>
      <c r="G10" s="2">
        <v>15030754</v>
      </c>
      <c r="H10" s="2">
        <v>1513500</v>
      </c>
      <c r="I10" s="2">
        <v>1090697</v>
      </c>
      <c r="J10" s="2">
        <f t="shared" si="0"/>
        <v>15453557</v>
      </c>
    </row>
    <row r="11" spans="1:13" ht="19.95" customHeight="1">
      <c r="A11" s="5"/>
      <c r="B11" s="5"/>
      <c r="C11" s="9" t="s">
        <v>224</v>
      </c>
      <c r="D11" s="1">
        <v>62573258</v>
      </c>
      <c r="E11" s="1">
        <v>61999000</v>
      </c>
      <c r="F11" s="1">
        <v>50011700</v>
      </c>
      <c r="G11" s="2">
        <v>49037200</v>
      </c>
      <c r="H11" s="26">
        <v>0</v>
      </c>
      <c r="I11" s="26">
        <v>0</v>
      </c>
      <c r="J11" s="2">
        <f t="shared" si="0"/>
        <v>49037200</v>
      </c>
    </row>
    <row r="12" spans="1:13" ht="19.95" customHeight="1">
      <c r="A12" s="5"/>
      <c r="B12" s="5"/>
      <c r="C12" s="9" t="s">
        <v>225</v>
      </c>
      <c r="D12" s="1">
        <v>162645699</v>
      </c>
      <c r="E12" s="1">
        <v>159490482</v>
      </c>
      <c r="F12" s="1">
        <v>155099673</v>
      </c>
      <c r="G12" s="2">
        <v>152461359</v>
      </c>
      <c r="H12" s="2">
        <v>6788600</v>
      </c>
      <c r="I12" s="2">
        <v>9167321</v>
      </c>
      <c r="J12" s="2">
        <f>G12+H12-I12</f>
        <v>150082638</v>
      </c>
    </row>
    <row r="13" spans="1:13" ht="19.95" customHeight="1">
      <c r="A13" s="5"/>
      <c r="B13" s="5"/>
      <c r="C13" s="9" t="s">
        <v>393</v>
      </c>
      <c r="D13" s="1">
        <v>1013590</v>
      </c>
      <c r="E13" s="1">
        <v>996220</v>
      </c>
      <c r="F13" s="1">
        <v>920888</v>
      </c>
      <c r="G13" s="2">
        <v>816539</v>
      </c>
      <c r="H13" s="26">
        <v>101850</v>
      </c>
      <c r="I13" s="26">
        <v>29918</v>
      </c>
      <c r="J13" s="26">
        <f t="shared" si="0"/>
        <v>888471</v>
      </c>
      <c r="M13" s="75"/>
    </row>
    <row r="14" spans="1:13" ht="19.95" customHeight="1">
      <c r="A14" s="5"/>
      <c r="B14" s="5"/>
      <c r="C14" s="9" t="s">
        <v>337</v>
      </c>
      <c r="D14" s="34">
        <v>397638</v>
      </c>
      <c r="E14" s="34">
        <v>362862</v>
      </c>
      <c r="F14" s="34">
        <v>327855</v>
      </c>
      <c r="G14" s="2">
        <v>301241</v>
      </c>
      <c r="H14" s="26">
        <v>0</v>
      </c>
      <c r="I14" s="35">
        <v>20269</v>
      </c>
      <c r="J14" s="84">
        <f t="shared" si="0"/>
        <v>280972</v>
      </c>
    </row>
    <row r="15" spans="1:13" ht="19.95" customHeight="1">
      <c r="A15" s="5"/>
      <c r="B15" s="5"/>
      <c r="C15" s="9" t="s">
        <v>338</v>
      </c>
      <c r="D15" s="1">
        <v>25949482</v>
      </c>
      <c r="E15" s="1">
        <v>24686611</v>
      </c>
      <c r="F15" s="1">
        <v>22981165</v>
      </c>
      <c r="G15" s="2">
        <v>21850440</v>
      </c>
      <c r="H15" s="2">
        <v>446451</v>
      </c>
      <c r="I15" s="2">
        <v>1496245</v>
      </c>
      <c r="J15" s="2">
        <f t="shared" si="0"/>
        <v>20800646</v>
      </c>
    </row>
    <row r="16" spans="1:13" ht="19.95" customHeight="1">
      <c r="A16" s="5"/>
      <c r="B16" s="5"/>
      <c r="C16" s="9" t="s">
        <v>227</v>
      </c>
      <c r="D16" s="1">
        <v>116996319</v>
      </c>
      <c r="E16" s="1">
        <v>131972138</v>
      </c>
      <c r="F16" s="1">
        <v>142163857</v>
      </c>
      <c r="G16" s="2">
        <v>153610357</v>
      </c>
      <c r="H16" s="2">
        <v>19181700</v>
      </c>
      <c r="I16" s="26">
        <v>8680052</v>
      </c>
      <c r="J16" s="2">
        <f t="shared" si="0"/>
        <v>164112005</v>
      </c>
    </row>
    <row r="17" spans="1:10" ht="12" customHeight="1">
      <c r="A17" s="5"/>
      <c r="B17" s="5"/>
      <c r="C17" s="7"/>
      <c r="D17" s="1"/>
      <c r="E17" s="1"/>
      <c r="F17" s="1"/>
      <c r="G17" s="2"/>
      <c r="H17" s="2"/>
      <c r="I17" s="2"/>
      <c r="J17" s="2"/>
    </row>
    <row r="18" spans="1:10" ht="19.95" customHeight="1">
      <c r="A18" s="5"/>
      <c r="B18" s="14" t="s">
        <v>70</v>
      </c>
      <c r="C18" s="9"/>
      <c r="D18" s="1">
        <v>265448130</v>
      </c>
      <c r="E18" s="1">
        <v>258113358</v>
      </c>
      <c r="F18" s="1">
        <v>251427754</v>
      </c>
      <c r="G18" s="2">
        <v>317378111</v>
      </c>
      <c r="H18" s="2">
        <v>33060100</v>
      </c>
      <c r="I18" s="2">
        <v>37108989</v>
      </c>
      <c r="J18" s="2">
        <f t="shared" ref="J18:J27" si="1">G18+H18-I18</f>
        <v>313329222</v>
      </c>
    </row>
    <row r="19" spans="1:10" ht="19.95" customHeight="1">
      <c r="A19" s="5"/>
      <c r="B19" s="5"/>
      <c r="C19" s="9" t="s">
        <v>228</v>
      </c>
      <c r="D19" s="1">
        <v>115280993</v>
      </c>
      <c r="E19" s="1">
        <v>117155423</v>
      </c>
      <c r="F19" s="1">
        <v>120253793</v>
      </c>
      <c r="G19" s="2">
        <v>123987297</v>
      </c>
      <c r="H19" s="2">
        <v>13883200</v>
      </c>
      <c r="I19" s="2">
        <v>9717745</v>
      </c>
      <c r="J19" s="2">
        <f t="shared" si="1"/>
        <v>128152752</v>
      </c>
    </row>
    <row r="20" spans="1:10" ht="19.95" customHeight="1">
      <c r="A20" s="5"/>
      <c r="B20" s="5"/>
      <c r="C20" s="9" t="s">
        <v>229</v>
      </c>
      <c r="D20" s="1">
        <v>40788075</v>
      </c>
      <c r="E20" s="1">
        <v>35884946</v>
      </c>
      <c r="F20" s="1">
        <v>31443449</v>
      </c>
      <c r="G20" s="2">
        <v>27419957</v>
      </c>
      <c r="H20" s="26">
        <v>384000</v>
      </c>
      <c r="I20" s="2">
        <v>3841140</v>
      </c>
      <c r="J20" s="2">
        <f t="shared" si="1"/>
        <v>23962817</v>
      </c>
    </row>
    <row r="21" spans="1:10" ht="19.95" customHeight="1">
      <c r="A21" s="5"/>
      <c r="B21" s="5"/>
      <c r="C21" s="9" t="s">
        <v>230</v>
      </c>
      <c r="D21" s="1">
        <v>9630958</v>
      </c>
      <c r="E21" s="1">
        <v>9281889</v>
      </c>
      <c r="F21" s="1">
        <v>8956212</v>
      </c>
      <c r="G21" s="26">
        <v>8625581</v>
      </c>
      <c r="H21" s="26">
        <v>0</v>
      </c>
      <c r="I21" s="2">
        <v>910778</v>
      </c>
      <c r="J21" s="2">
        <f t="shared" si="1"/>
        <v>7714803</v>
      </c>
    </row>
    <row r="22" spans="1:10" ht="19.95" customHeight="1">
      <c r="A22" s="5"/>
      <c r="B22" s="5"/>
      <c r="C22" s="9" t="s">
        <v>231</v>
      </c>
      <c r="D22" s="1" t="s">
        <v>276</v>
      </c>
      <c r="E22" s="1" t="s">
        <v>276</v>
      </c>
      <c r="F22" s="26">
        <v>0</v>
      </c>
      <c r="G22" s="26">
        <v>0</v>
      </c>
      <c r="H22" s="26">
        <v>0</v>
      </c>
      <c r="I22" s="26">
        <v>0</v>
      </c>
      <c r="J22" s="26">
        <f t="shared" si="1"/>
        <v>0</v>
      </c>
    </row>
    <row r="23" spans="1:10" ht="19.95" customHeight="1">
      <c r="A23" s="5"/>
      <c r="B23" s="5"/>
      <c r="C23" s="9" t="s">
        <v>232</v>
      </c>
      <c r="D23" s="1">
        <v>4904</v>
      </c>
      <c r="E23" s="1" t="s">
        <v>276</v>
      </c>
      <c r="F23" s="26">
        <v>0</v>
      </c>
      <c r="G23" s="26">
        <v>0</v>
      </c>
      <c r="H23" s="26">
        <v>0</v>
      </c>
      <c r="I23" s="26">
        <v>0</v>
      </c>
      <c r="J23" s="26">
        <f t="shared" si="1"/>
        <v>0</v>
      </c>
    </row>
    <row r="24" spans="1:10" ht="19.95" customHeight="1">
      <c r="A24" s="5"/>
      <c r="B24" s="5"/>
      <c r="C24" s="9" t="s">
        <v>233</v>
      </c>
      <c r="D24" s="1">
        <v>93332200</v>
      </c>
      <c r="E24" s="1">
        <v>89380100</v>
      </c>
      <c r="F24" s="1">
        <v>84243900</v>
      </c>
      <c r="G24" s="2">
        <v>78452400</v>
      </c>
      <c r="H24" s="2">
        <v>13196000</v>
      </c>
      <c r="I24" s="2">
        <v>13616800</v>
      </c>
      <c r="J24" s="2">
        <f t="shared" si="1"/>
        <v>78031600</v>
      </c>
    </row>
    <row r="25" spans="1:10" ht="19.95" customHeight="1">
      <c r="A25" s="5"/>
      <c r="B25" s="5"/>
      <c r="C25" s="9" t="s">
        <v>339</v>
      </c>
      <c r="D25" s="1">
        <v>6411000</v>
      </c>
      <c r="E25" s="1">
        <v>6411000</v>
      </c>
      <c r="F25" s="1">
        <v>6411000</v>
      </c>
      <c r="G25" s="2">
        <v>3460000</v>
      </c>
      <c r="H25" s="26">
        <v>0</v>
      </c>
      <c r="I25" s="26">
        <v>3460000</v>
      </c>
      <c r="J25" s="26">
        <v>0</v>
      </c>
    </row>
    <row r="26" spans="1:10" ht="19.95" customHeight="1">
      <c r="A26" s="5"/>
      <c r="B26" s="5"/>
      <c r="C26" s="9" t="s">
        <v>394</v>
      </c>
      <c r="D26" s="1" t="s">
        <v>276</v>
      </c>
      <c r="E26" s="1" t="s">
        <v>276</v>
      </c>
      <c r="F26" s="1">
        <v>119400</v>
      </c>
      <c r="G26" s="2">
        <v>764300</v>
      </c>
      <c r="H26" s="26">
        <v>1731000</v>
      </c>
      <c r="I26" s="26">
        <v>0</v>
      </c>
      <c r="J26" s="2">
        <f t="shared" si="1"/>
        <v>2495300</v>
      </c>
    </row>
    <row r="27" spans="1:10" ht="19.95" customHeight="1">
      <c r="A27" s="5"/>
      <c r="B27" s="5"/>
      <c r="C27" s="9" t="s">
        <v>226</v>
      </c>
      <c r="D27" s="1">
        <v>89430952</v>
      </c>
      <c r="E27" s="1">
        <v>84780974</v>
      </c>
      <c r="F27" s="1">
        <v>80521437</v>
      </c>
      <c r="G27" s="2">
        <v>76668576</v>
      </c>
      <c r="H27" s="2">
        <v>3865900</v>
      </c>
      <c r="I27" s="2">
        <v>5562526</v>
      </c>
      <c r="J27" s="2">
        <f t="shared" si="1"/>
        <v>74971950</v>
      </c>
    </row>
    <row r="28" spans="1:10" ht="12" customHeight="1">
      <c r="A28" s="5"/>
      <c r="B28" s="5"/>
      <c r="C28" s="7"/>
      <c r="D28" s="1"/>
      <c r="E28" s="1"/>
      <c r="F28" s="1"/>
      <c r="G28" s="2"/>
      <c r="H28" s="2"/>
      <c r="I28" s="2"/>
      <c r="J28" s="2"/>
    </row>
    <row r="29" spans="1:10" ht="19.95" customHeight="1">
      <c r="A29" s="5"/>
      <c r="B29" s="5" t="s">
        <v>169</v>
      </c>
      <c r="C29" s="9"/>
      <c r="D29" s="1">
        <v>5012641761</v>
      </c>
      <c r="E29" s="1">
        <v>5145504633</v>
      </c>
      <c r="F29" s="1">
        <v>5200526909</v>
      </c>
      <c r="G29" s="2">
        <f>G7+G9</f>
        <v>5288387284</v>
      </c>
      <c r="H29" s="2">
        <f>H7+H9</f>
        <v>438503001</v>
      </c>
      <c r="I29" s="2">
        <f>I7+I9</f>
        <v>414485794</v>
      </c>
      <c r="J29" s="2">
        <f>G29+H29-I29</f>
        <v>5312404491</v>
      </c>
    </row>
    <row r="30" spans="1:10" ht="3.75" customHeight="1">
      <c r="A30" s="16"/>
      <c r="B30" s="16"/>
      <c r="C30" s="33"/>
      <c r="D30" s="3"/>
      <c r="E30" s="3"/>
      <c r="F30" s="3"/>
      <c r="G30" s="3"/>
      <c r="H30" s="3"/>
      <c r="I30" s="3"/>
      <c r="J30" s="3"/>
    </row>
    <row r="31" spans="1:10">
      <c r="A31" s="5" t="s">
        <v>234</v>
      </c>
    </row>
    <row r="32" spans="1:10">
      <c r="A32" s="6" t="s">
        <v>456</v>
      </c>
    </row>
    <row r="33" spans="1:3">
      <c r="A33" s="6" t="s">
        <v>523</v>
      </c>
      <c r="C33" s="17"/>
    </row>
    <row r="34" spans="1:3">
      <c r="C34" s="17"/>
    </row>
    <row r="35" spans="1:3" ht="12" customHeight="1"/>
  </sheetData>
  <mergeCells count="6">
    <mergeCell ref="H3:J3"/>
    <mergeCell ref="A3:C4"/>
    <mergeCell ref="F3:F4"/>
    <mergeCell ref="G3:G4"/>
    <mergeCell ref="D3:D4"/>
    <mergeCell ref="E3:E4"/>
  </mergeCells>
  <phoneticPr fontId="2"/>
  <printOptions gridLinesSet="0"/>
  <pageMargins left="0.59055118110236227" right="0.59055118110236227" top="0.59055118110236227" bottom="0.59055118110236227" header="0.51181102362204722" footer="0.51181102362204722"/>
  <pageSetup paperSize="9" scale="88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0070C0"/>
    <pageSetUpPr fitToPage="1"/>
  </sheetPr>
  <dimension ref="A1:P93"/>
  <sheetViews>
    <sheetView zoomScaleNormal="100" workbookViewId="0"/>
  </sheetViews>
  <sheetFormatPr defaultRowHeight="10.8"/>
  <cols>
    <col min="1" max="1" width="3.5546875" style="121" customWidth="1"/>
    <col min="2" max="2" width="11.109375" style="121" customWidth="1"/>
    <col min="3" max="3" width="13.5546875" style="121" customWidth="1"/>
    <col min="4" max="6" width="12.88671875" style="121" customWidth="1"/>
    <col min="7" max="7" width="11.6640625" style="121" customWidth="1"/>
    <col min="8" max="8" width="13.44140625" style="121" customWidth="1"/>
    <col min="9" max="9" width="10.88671875" style="121" customWidth="1"/>
    <col min="10" max="10" width="12.33203125" style="121" customWidth="1"/>
    <col min="11" max="11" width="12.109375" style="121" customWidth="1"/>
    <col min="12" max="12" width="11.6640625" style="121" customWidth="1"/>
    <col min="13" max="13" width="12" style="121" customWidth="1"/>
    <col min="14" max="16" width="8.88671875" style="67"/>
    <col min="17" max="16384" width="8.88671875" style="121"/>
  </cols>
  <sheetData>
    <row r="1" spans="1:13" s="118" customFormat="1" ht="16.2">
      <c r="A1" s="117" t="s">
        <v>388</v>
      </c>
    </row>
    <row r="2" spans="1:13">
      <c r="L2" s="122"/>
      <c r="M2" s="123" t="s">
        <v>157</v>
      </c>
    </row>
    <row r="3" spans="1:13" ht="33.75" customHeight="1">
      <c r="A3" s="225" t="s">
        <v>478</v>
      </c>
      <c r="B3" s="226"/>
      <c r="C3" s="155" t="s">
        <v>479</v>
      </c>
      <c r="D3" s="124" t="s">
        <v>480</v>
      </c>
      <c r="E3" s="124" t="s">
        <v>481</v>
      </c>
      <c r="F3" s="124" t="s">
        <v>482</v>
      </c>
      <c r="G3" s="124" t="s">
        <v>483</v>
      </c>
      <c r="H3" s="124" t="s">
        <v>484</v>
      </c>
      <c r="I3" s="124" t="s">
        <v>485</v>
      </c>
      <c r="J3" s="124" t="s">
        <v>486</v>
      </c>
      <c r="K3" s="124" t="s">
        <v>487</v>
      </c>
      <c r="L3" s="125" t="s">
        <v>488</v>
      </c>
      <c r="M3" s="125" t="s">
        <v>489</v>
      </c>
    </row>
    <row r="4" spans="1:13" ht="19.5" customHeight="1">
      <c r="B4" s="19" t="s">
        <v>439</v>
      </c>
      <c r="C4" s="1">
        <v>2875060572</v>
      </c>
      <c r="D4" s="1">
        <v>298282368</v>
      </c>
      <c r="E4" s="1" t="s">
        <v>458</v>
      </c>
      <c r="F4" s="1">
        <v>176603427</v>
      </c>
      <c r="G4" s="1">
        <v>7080983</v>
      </c>
      <c r="H4" s="1">
        <v>33830783</v>
      </c>
      <c r="I4" s="1">
        <v>17534729</v>
      </c>
      <c r="J4" s="1">
        <v>149840811</v>
      </c>
      <c r="K4" s="1">
        <v>12864636</v>
      </c>
      <c r="L4" s="1">
        <v>74283899</v>
      </c>
      <c r="M4" s="1">
        <v>21477451</v>
      </c>
    </row>
    <row r="5" spans="1:13" ht="15.75" customHeight="1">
      <c r="B5" s="19" t="s">
        <v>345</v>
      </c>
      <c r="C5" s="1">
        <v>2851660793</v>
      </c>
      <c r="D5" s="1">
        <v>271915198</v>
      </c>
      <c r="E5" s="1" t="s">
        <v>458</v>
      </c>
      <c r="F5" s="1">
        <v>169056310</v>
      </c>
      <c r="G5" s="1">
        <v>6933842</v>
      </c>
      <c r="H5" s="1">
        <v>29671626</v>
      </c>
      <c r="I5" s="1">
        <v>17983403</v>
      </c>
      <c r="J5" s="1">
        <v>154538594</v>
      </c>
      <c r="K5" s="1">
        <v>14111681</v>
      </c>
      <c r="L5" s="1">
        <v>77359959</v>
      </c>
      <c r="M5" s="1">
        <v>20411133</v>
      </c>
    </row>
    <row r="6" spans="1:13" ht="15.75" customHeight="1">
      <c r="B6" s="19" t="s">
        <v>433</v>
      </c>
      <c r="C6" s="61">
        <v>2835409080</v>
      </c>
      <c r="D6" s="61">
        <v>253295114</v>
      </c>
      <c r="E6" s="61" t="s">
        <v>458</v>
      </c>
      <c r="F6" s="61">
        <v>160975141</v>
      </c>
      <c r="G6" s="61">
        <v>6748764</v>
      </c>
      <c r="H6" s="61">
        <v>25385600</v>
      </c>
      <c r="I6" s="1">
        <v>17653126</v>
      </c>
      <c r="J6" s="61">
        <v>170461639</v>
      </c>
      <c r="K6" s="61">
        <v>16203223</v>
      </c>
      <c r="L6" s="61">
        <v>75059242</v>
      </c>
      <c r="M6" s="61">
        <v>17883624</v>
      </c>
    </row>
    <row r="7" spans="1:13" ht="15.75" customHeight="1">
      <c r="B7" s="19" t="s">
        <v>447</v>
      </c>
      <c r="C7" s="61">
        <v>2827082651</v>
      </c>
      <c r="D7" s="61">
        <v>242671563</v>
      </c>
      <c r="E7" s="61" t="s">
        <v>458</v>
      </c>
      <c r="F7" s="61">
        <v>154185230</v>
      </c>
      <c r="G7" s="61">
        <v>9897350</v>
      </c>
      <c r="H7" s="61">
        <v>20873373</v>
      </c>
      <c r="I7" s="61">
        <v>16917338</v>
      </c>
      <c r="J7" s="61">
        <v>178121108</v>
      </c>
      <c r="K7" s="61">
        <v>18023488</v>
      </c>
      <c r="L7" s="61">
        <v>72147225</v>
      </c>
      <c r="M7" s="61">
        <v>17226918</v>
      </c>
    </row>
    <row r="8" spans="1:13" ht="15.75" customHeight="1">
      <c r="B8" s="123" t="s">
        <v>462</v>
      </c>
      <c r="C8" s="63">
        <f t="shared" ref="C8:M8" si="0">SUM(C20:C60)</f>
        <v>2826754029</v>
      </c>
      <c r="D8" s="31">
        <f t="shared" si="0"/>
        <v>232096186</v>
      </c>
      <c r="E8" s="31">
        <f>SUM(E20:E60)</f>
        <v>2642800</v>
      </c>
      <c r="F8" s="31">
        <f t="shared" si="0"/>
        <v>147154185</v>
      </c>
      <c r="G8" s="31">
        <f t="shared" si="0"/>
        <v>12328645</v>
      </c>
      <c r="H8" s="31">
        <f t="shared" si="0"/>
        <v>16609852</v>
      </c>
      <c r="I8" s="31">
        <f t="shared" si="0"/>
        <v>15766306</v>
      </c>
      <c r="J8" s="31">
        <f t="shared" si="0"/>
        <v>192788935</v>
      </c>
      <c r="K8" s="31">
        <f t="shared" si="0"/>
        <v>19647198</v>
      </c>
      <c r="L8" s="31">
        <f t="shared" si="0"/>
        <v>71015847</v>
      </c>
      <c r="M8" s="31">
        <f t="shared" si="0"/>
        <v>16593031</v>
      </c>
    </row>
    <row r="9" spans="1:13" ht="4.95" customHeight="1">
      <c r="C9" s="63"/>
      <c r="D9" s="31"/>
      <c r="E9" s="31"/>
      <c r="F9" s="31"/>
      <c r="G9" s="31"/>
      <c r="H9" s="31"/>
      <c r="I9" s="31"/>
      <c r="J9" s="31"/>
      <c r="K9" s="31"/>
      <c r="L9" s="31"/>
      <c r="M9" s="31"/>
    </row>
    <row r="10" spans="1:13" ht="15.75" customHeight="1">
      <c r="B10" s="121" t="s">
        <v>149</v>
      </c>
      <c r="C10" s="63">
        <f t="shared" ref="C10:M10" si="1">SUM(C22,C24,C26)</f>
        <v>419018296</v>
      </c>
      <c r="D10" s="31">
        <f t="shared" si="1"/>
        <v>19455334</v>
      </c>
      <c r="E10" s="31">
        <f>SUM(E22,E24,E26)</f>
        <v>559000</v>
      </c>
      <c r="F10" s="31">
        <f t="shared" si="1"/>
        <v>38505489</v>
      </c>
      <c r="G10" s="31">
        <f t="shared" si="1"/>
        <v>544252</v>
      </c>
      <c r="H10" s="31">
        <f t="shared" si="1"/>
        <v>4822643</v>
      </c>
      <c r="I10" s="31">
        <f t="shared" si="1"/>
        <v>5490787</v>
      </c>
      <c r="J10" s="31">
        <f t="shared" si="1"/>
        <v>42424249</v>
      </c>
      <c r="K10" s="31">
        <f t="shared" si="1"/>
        <v>7777760</v>
      </c>
      <c r="L10" s="31">
        <f t="shared" si="1"/>
        <v>18305816</v>
      </c>
      <c r="M10" s="31">
        <f t="shared" si="1"/>
        <v>2411231</v>
      </c>
    </row>
    <row r="11" spans="1:13" ht="15.75" customHeight="1">
      <c r="B11" s="121" t="s">
        <v>150</v>
      </c>
      <c r="C11" s="63">
        <f t="shared" ref="C11:M11" si="2">SUM(C27,C33,C36,C38,C49)</f>
        <v>247484531</v>
      </c>
      <c r="D11" s="31">
        <f t="shared" si="2"/>
        <v>9431835</v>
      </c>
      <c r="E11" s="31">
        <f>SUM(E27,E33,E36,E38,E49)</f>
        <v>219500</v>
      </c>
      <c r="F11" s="31">
        <f t="shared" si="2"/>
        <v>6335317</v>
      </c>
      <c r="G11" s="31">
        <f t="shared" si="2"/>
        <v>928973</v>
      </c>
      <c r="H11" s="31">
        <f t="shared" si="2"/>
        <v>2213723</v>
      </c>
      <c r="I11" s="31">
        <f t="shared" si="2"/>
        <v>2513809</v>
      </c>
      <c r="J11" s="31">
        <f t="shared" si="2"/>
        <v>20509354</v>
      </c>
      <c r="K11" s="31">
        <f t="shared" si="2"/>
        <v>2197894</v>
      </c>
      <c r="L11" s="31">
        <f t="shared" si="2"/>
        <v>1640179</v>
      </c>
      <c r="M11" s="31">
        <f t="shared" si="2"/>
        <v>1312206</v>
      </c>
    </row>
    <row r="12" spans="1:13" ht="15.75" customHeight="1">
      <c r="B12" s="121" t="s">
        <v>151</v>
      </c>
      <c r="C12" s="63">
        <f t="shared" ref="C12:M12" si="3">SUM(C23,C30,C35,C51,C52)</f>
        <v>251165966</v>
      </c>
      <c r="D12" s="31">
        <f t="shared" si="3"/>
        <v>23268168</v>
      </c>
      <c r="E12" s="31">
        <f>SUM(E23,E30,E35,E51,E52)</f>
        <v>943600</v>
      </c>
      <c r="F12" s="31">
        <f t="shared" si="3"/>
        <v>4691144</v>
      </c>
      <c r="G12" s="31">
        <f t="shared" si="3"/>
        <v>106238</v>
      </c>
      <c r="H12" s="31">
        <f t="shared" si="3"/>
        <v>1401198</v>
      </c>
      <c r="I12" s="31">
        <f t="shared" si="3"/>
        <v>961834</v>
      </c>
      <c r="J12" s="31">
        <f t="shared" si="3"/>
        <v>27893986</v>
      </c>
      <c r="K12" s="31">
        <f t="shared" si="3"/>
        <v>3178953</v>
      </c>
      <c r="L12" s="31">
        <f t="shared" si="3"/>
        <v>5722268</v>
      </c>
      <c r="M12" s="31">
        <f t="shared" si="3"/>
        <v>3602470</v>
      </c>
    </row>
    <row r="13" spans="1:13" ht="15.75" customHeight="1">
      <c r="B13" s="121" t="s">
        <v>152</v>
      </c>
      <c r="C13" s="63">
        <f t="shared" ref="C13:M13" si="4">SUM(C32,C34,C37,C39,C47,C50)</f>
        <v>136686134</v>
      </c>
      <c r="D13" s="31">
        <f t="shared" si="4"/>
        <v>3088492</v>
      </c>
      <c r="E13" s="31">
        <f>SUM(E32,E34,E37,E39,E47,E50)</f>
        <v>24800</v>
      </c>
      <c r="F13" s="31">
        <f t="shared" si="4"/>
        <v>2585944</v>
      </c>
      <c r="G13" s="31">
        <f t="shared" si="4"/>
        <v>489750</v>
      </c>
      <c r="H13" s="31">
        <f t="shared" si="4"/>
        <v>1785245</v>
      </c>
      <c r="I13" s="31">
        <f t="shared" si="4"/>
        <v>1134753</v>
      </c>
      <c r="J13" s="31">
        <f t="shared" si="4"/>
        <v>7266270</v>
      </c>
      <c r="K13" s="31">
        <f t="shared" si="4"/>
        <v>408339</v>
      </c>
      <c r="L13" s="31">
        <f t="shared" si="4"/>
        <v>1097435</v>
      </c>
      <c r="M13" s="31">
        <f t="shared" si="4"/>
        <v>459133</v>
      </c>
    </row>
    <row r="14" spans="1:13" ht="15.75" customHeight="1">
      <c r="B14" s="121" t="s">
        <v>153</v>
      </c>
      <c r="C14" s="63">
        <f t="shared" ref="C14:M14" si="5">SUM(C21,C53,C54,C55)</f>
        <v>232020354</v>
      </c>
      <c r="D14" s="31">
        <f t="shared" si="5"/>
        <v>14937536</v>
      </c>
      <c r="E14" s="31">
        <f>SUM(E21,E53,E54,E55)</f>
        <v>274400</v>
      </c>
      <c r="F14" s="31">
        <f t="shared" si="5"/>
        <v>6669993</v>
      </c>
      <c r="G14" s="31">
        <f t="shared" si="5"/>
        <v>470908</v>
      </c>
      <c r="H14" s="31">
        <f t="shared" si="5"/>
        <v>442100</v>
      </c>
      <c r="I14" s="31">
        <f t="shared" si="5"/>
        <v>1579714</v>
      </c>
      <c r="J14" s="31">
        <f t="shared" si="5"/>
        <v>16818737</v>
      </c>
      <c r="K14" s="31">
        <f t="shared" si="5"/>
        <v>1699241</v>
      </c>
      <c r="L14" s="31">
        <f t="shared" si="5"/>
        <v>6959172</v>
      </c>
      <c r="M14" s="31">
        <f t="shared" si="5"/>
        <v>1095403</v>
      </c>
    </row>
    <row r="15" spans="1:13" ht="15.75" customHeight="1">
      <c r="B15" s="121" t="s">
        <v>154</v>
      </c>
      <c r="C15" s="63">
        <f t="shared" ref="C15:M15" si="6">SUM(C28,C31,C46,C48,C56,C57,C58)</f>
        <v>148971709</v>
      </c>
      <c r="D15" s="31">
        <f t="shared" si="6"/>
        <v>5762132</v>
      </c>
      <c r="E15" s="31">
        <f>SUM(E28,E31,E46,E48,E56,E57,E58)</f>
        <v>220500</v>
      </c>
      <c r="F15" s="31">
        <f t="shared" si="6"/>
        <v>2996288</v>
      </c>
      <c r="G15" s="31">
        <f t="shared" si="6"/>
        <v>1044199</v>
      </c>
      <c r="H15" s="31">
        <f t="shared" si="6"/>
        <v>1189177</v>
      </c>
      <c r="I15" s="31">
        <f t="shared" si="6"/>
        <v>1538070</v>
      </c>
      <c r="J15" s="31">
        <f t="shared" si="6"/>
        <v>5695778</v>
      </c>
      <c r="K15" s="31">
        <f t="shared" si="6"/>
        <v>147392</v>
      </c>
      <c r="L15" s="31">
        <f t="shared" si="6"/>
        <v>1909019</v>
      </c>
      <c r="M15" s="31">
        <f t="shared" si="6"/>
        <v>391086</v>
      </c>
    </row>
    <row r="16" spans="1:13" ht="15.75" customHeight="1">
      <c r="B16" s="121" t="s">
        <v>390</v>
      </c>
      <c r="C16" s="63">
        <f t="shared" ref="C16:M16" si="7">SUM(C29,C41,C44,C59,C60)</f>
        <v>123090799</v>
      </c>
      <c r="D16" s="31">
        <f t="shared" si="7"/>
        <v>1882377</v>
      </c>
      <c r="E16" s="31">
        <f>SUM(E29,E41,E44,E59,E60)</f>
        <v>0</v>
      </c>
      <c r="F16" s="31">
        <f t="shared" si="7"/>
        <v>1373340</v>
      </c>
      <c r="G16" s="31">
        <f t="shared" si="7"/>
        <v>1385680</v>
      </c>
      <c r="H16" s="31">
        <f t="shared" si="7"/>
        <v>599934</v>
      </c>
      <c r="I16" s="31">
        <f t="shared" si="7"/>
        <v>872444</v>
      </c>
      <c r="J16" s="31">
        <f t="shared" si="7"/>
        <v>1955705</v>
      </c>
      <c r="K16" s="31">
        <f t="shared" si="7"/>
        <v>52541</v>
      </c>
      <c r="L16" s="31">
        <f t="shared" si="7"/>
        <v>365</v>
      </c>
      <c r="M16" s="31">
        <f t="shared" si="7"/>
        <v>152993</v>
      </c>
    </row>
    <row r="17" spans="1:16" ht="15.75" customHeight="1">
      <c r="B17" s="121" t="s">
        <v>391</v>
      </c>
      <c r="C17" s="63">
        <f t="shared" ref="C17:M17" si="8">SUM(C40,C42)</f>
        <v>56210387</v>
      </c>
      <c r="D17" s="31">
        <f t="shared" si="8"/>
        <v>1316278</v>
      </c>
      <c r="E17" s="31">
        <f>SUM(E40,E42)</f>
        <v>91800</v>
      </c>
      <c r="F17" s="31">
        <f t="shared" si="8"/>
        <v>1187619</v>
      </c>
      <c r="G17" s="31">
        <f t="shared" si="8"/>
        <v>1246350</v>
      </c>
      <c r="H17" s="31">
        <f t="shared" si="8"/>
        <v>280844</v>
      </c>
      <c r="I17" s="31">
        <f t="shared" si="8"/>
        <v>454218</v>
      </c>
      <c r="J17" s="31">
        <f t="shared" si="8"/>
        <v>3334643</v>
      </c>
      <c r="K17" s="31">
        <f t="shared" si="8"/>
        <v>121300</v>
      </c>
      <c r="L17" s="31">
        <f t="shared" si="8"/>
        <v>835904</v>
      </c>
      <c r="M17" s="31">
        <f t="shared" si="8"/>
        <v>184271</v>
      </c>
    </row>
    <row r="18" spans="1:16" ht="15.75" customHeight="1">
      <c r="B18" s="121" t="s">
        <v>392</v>
      </c>
      <c r="C18" s="63">
        <f t="shared" ref="C18:M18" si="9">SUM(C25,C43,C45)</f>
        <v>103039654</v>
      </c>
      <c r="D18" s="31">
        <f t="shared" si="9"/>
        <v>4284895</v>
      </c>
      <c r="E18" s="31">
        <f>SUM(E25,E43,E45)</f>
        <v>78200</v>
      </c>
      <c r="F18" s="31">
        <f t="shared" si="9"/>
        <v>3622854</v>
      </c>
      <c r="G18" s="31">
        <f t="shared" si="9"/>
        <v>2173939</v>
      </c>
      <c r="H18" s="31">
        <f t="shared" si="9"/>
        <v>382878</v>
      </c>
      <c r="I18" s="31">
        <f t="shared" si="9"/>
        <v>82010</v>
      </c>
      <c r="J18" s="31">
        <f t="shared" si="9"/>
        <v>3470322</v>
      </c>
      <c r="K18" s="31">
        <f t="shared" si="9"/>
        <v>47678</v>
      </c>
      <c r="L18" s="31">
        <f t="shared" si="9"/>
        <v>265215</v>
      </c>
      <c r="M18" s="31">
        <f t="shared" si="9"/>
        <v>363551</v>
      </c>
      <c r="N18" s="121"/>
      <c r="O18" s="121"/>
      <c r="P18" s="121"/>
    </row>
    <row r="19" spans="1:16" ht="4.5" customHeight="1">
      <c r="C19" s="63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121"/>
      <c r="O19" s="121"/>
      <c r="P19" s="121"/>
    </row>
    <row r="20" spans="1:16" ht="15.75" customHeight="1">
      <c r="A20" s="121">
        <v>100</v>
      </c>
      <c r="B20" s="121" t="s">
        <v>110</v>
      </c>
      <c r="C20" s="63">
        <v>1109066199</v>
      </c>
      <c r="D20" s="31">
        <v>148669139</v>
      </c>
      <c r="E20" s="31">
        <v>231000</v>
      </c>
      <c r="F20" s="31">
        <v>79186197</v>
      </c>
      <c r="G20" s="31">
        <v>3938356</v>
      </c>
      <c r="H20" s="31">
        <v>3492110</v>
      </c>
      <c r="I20" s="31">
        <v>1138667</v>
      </c>
      <c r="J20" s="31">
        <v>63419891</v>
      </c>
      <c r="K20" s="31">
        <v>4016100</v>
      </c>
      <c r="L20" s="31">
        <v>34280474</v>
      </c>
      <c r="M20" s="31">
        <v>6620687</v>
      </c>
    </row>
    <row r="21" spans="1:16" ht="15.75" customHeight="1">
      <c r="A21" s="121">
        <v>201</v>
      </c>
      <c r="B21" s="121" t="s">
        <v>111</v>
      </c>
      <c r="C21" s="63">
        <v>200715832</v>
      </c>
      <c r="D21" s="31">
        <v>12916801</v>
      </c>
      <c r="E21" s="31">
        <v>265200</v>
      </c>
      <c r="F21" s="31">
        <v>5805449</v>
      </c>
      <c r="G21" s="31">
        <v>55979</v>
      </c>
      <c r="H21" s="31">
        <v>418235</v>
      </c>
      <c r="I21" s="31">
        <v>1477887</v>
      </c>
      <c r="J21" s="31">
        <v>15721379</v>
      </c>
      <c r="K21" s="31">
        <v>1355689</v>
      </c>
      <c r="L21" s="31">
        <v>6959172</v>
      </c>
      <c r="M21" s="31">
        <v>839992</v>
      </c>
    </row>
    <row r="22" spans="1:16" ht="15.75" customHeight="1">
      <c r="A22" s="121">
        <v>202</v>
      </c>
      <c r="B22" s="121" t="s">
        <v>112</v>
      </c>
      <c r="C22" s="63">
        <v>232253916</v>
      </c>
      <c r="D22" s="31">
        <v>7672846</v>
      </c>
      <c r="E22" s="31">
        <v>82000</v>
      </c>
      <c r="F22" s="31">
        <v>15282847</v>
      </c>
      <c r="G22" s="31">
        <v>334502</v>
      </c>
      <c r="H22" s="31">
        <v>3605528</v>
      </c>
      <c r="I22" s="31">
        <v>5037291</v>
      </c>
      <c r="J22" s="31">
        <v>21227930</v>
      </c>
      <c r="K22" s="31">
        <v>2439834</v>
      </c>
      <c r="L22" s="31">
        <v>12725988</v>
      </c>
      <c r="M22" s="31">
        <v>1064520</v>
      </c>
    </row>
    <row r="23" spans="1:16" ht="15.75" customHeight="1">
      <c r="A23" s="121">
        <v>203</v>
      </c>
      <c r="B23" s="121" t="s">
        <v>113</v>
      </c>
      <c r="C23" s="63">
        <v>119352087</v>
      </c>
      <c r="D23" s="31">
        <v>18053458</v>
      </c>
      <c r="E23" s="31">
        <v>0</v>
      </c>
      <c r="F23" s="31">
        <v>3242367</v>
      </c>
      <c r="G23" s="31">
        <v>83958</v>
      </c>
      <c r="H23" s="31">
        <v>886874</v>
      </c>
      <c r="I23" s="31">
        <v>767693</v>
      </c>
      <c r="J23" s="31">
        <v>12089477</v>
      </c>
      <c r="K23" s="31">
        <v>1156263</v>
      </c>
      <c r="L23" s="31">
        <v>3322301</v>
      </c>
      <c r="M23" s="31">
        <v>1623108</v>
      </c>
    </row>
    <row r="24" spans="1:16" ht="15.75" customHeight="1">
      <c r="A24" s="121">
        <v>204</v>
      </c>
      <c r="B24" s="121" t="s">
        <v>114</v>
      </c>
      <c r="C24" s="63">
        <v>136232758</v>
      </c>
      <c r="D24" s="31">
        <v>6963688</v>
      </c>
      <c r="E24" s="31">
        <v>477000</v>
      </c>
      <c r="F24" s="31">
        <v>11969399</v>
      </c>
      <c r="G24" s="31">
        <v>209750</v>
      </c>
      <c r="H24" s="31">
        <v>1206279</v>
      </c>
      <c r="I24" s="31">
        <v>427541</v>
      </c>
      <c r="J24" s="31">
        <v>13723833</v>
      </c>
      <c r="K24" s="31">
        <v>4601956</v>
      </c>
      <c r="L24" s="31">
        <v>5133082</v>
      </c>
      <c r="M24" s="31">
        <v>723785</v>
      </c>
    </row>
    <row r="25" spans="1:16" ht="15.75" customHeight="1">
      <c r="A25" s="121">
        <v>205</v>
      </c>
      <c r="B25" s="121" t="s">
        <v>115</v>
      </c>
      <c r="C25" s="63">
        <v>30629474</v>
      </c>
      <c r="D25" s="31">
        <v>1298429</v>
      </c>
      <c r="E25" s="31">
        <v>60000</v>
      </c>
      <c r="F25" s="31">
        <v>1174102</v>
      </c>
      <c r="G25" s="31">
        <v>641181</v>
      </c>
      <c r="H25" s="31">
        <v>77755</v>
      </c>
      <c r="I25" s="31">
        <v>43724</v>
      </c>
      <c r="J25" s="31">
        <v>1831230</v>
      </c>
      <c r="K25" s="31">
        <v>23391</v>
      </c>
      <c r="L25" s="31">
        <v>250984</v>
      </c>
      <c r="M25" s="31">
        <v>62518</v>
      </c>
    </row>
    <row r="26" spans="1:16" ht="15.75" customHeight="1">
      <c r="A26" s="121">
        <v>206</v>
      </c>
      <c r="B26" s="121" t="s">
        <v>116</v>
      </c>
      <c r="C26" s="63">
        <v>50531622</v>
      </c>
      <c r="D26" s="31">
        <v>4818800</v>
      </c>
      <c r="E26" s="31">
        <v>0</v>
      </c>
      <c r="F26" s="31">
        <v>11253243</v>
      </c>
      <c r="G26" s="31">
        <v>0</v>
      </c>
      <c r="H26" s="31">
        <v>10836</v>
      </c>
      <c r="I26" s="31">
        <v>25955</v>
      </c>
      <c r="J26" s="31">
        <v>7472486</v>
      </c>
      <c r="K26" s="31">
        <v>735970</v>
      </c>
      <c r="L26" s="31">
        <v>446746</v>
      </c>
      <c r="M26" s="31">
        <v>622926</v>
      </c>
    </row>
    <row r="27" spans="1:16" ht="15.75" customHeight="1">
      <c r="A27" s="121">
        <v>207</v>
      </c>
      <c r="B27" s="121" t="s">
        <v>117</v>
      </c>
      <c r="C27" s="63">
        <v>59448108</v>
      </c>
      <c r="D27" s="31">
        <v>1786537</v>
      </c>
      <c r="E27" s="31">
        <v>63400</v>
      </c>
      <c r="F27" s="31">
        <v>829692</v>
      </c>
      <c r="G27" s="31">
        <v>119231</v>
      </c>
      <c r="H27" s="31">
        <v>155190</v>
      </c>
      <c r="I27" s="31">
        <v>73034</v>
      </c>
      <c r="J27" s="31">
        <v>7331756</v>
      </c>
      <c r="K27" s="31">
        <v>317174</v>
      </c>
      <c r="L27" s="31">
        <v>18767</v>
      </c>
      <c r="M27" s="31">
        <v>635757</v>
      </c>
    </row>
    <row r="28" spans="1:16" ht="15.75" customHeight="1">
      <c r="A28" s="121">
        <v>208</v>
      </c>
      <c r="B28" s="121" t="s">
        <v>118</v>
      </c>
      <c r="C28" s="63">
        <v>13528827</v>
      </c>
      <c r="D28" s="31">
        <v>907171</v>
      </c>
      <c r="E28" s="31">
        <v>1100</v>
      </c>
      <c r="F28" s="31">
        <v>27053</v>
      </c>
      <c r="G28" s="31">
        <v>13673</v>
      </c>
      <c r="H28" s="31">
        <v>121488</v>
      </c>
      <c r="I28" s="31">
        <v>178816</v>
      </c>
      <c r="J28" s="31">
        <v>543354</v>
      </c>
      <c r="K28" s="31">
        <v>0</v>
      </c>
      <c r="L28" s="31">
        <v>555348</v>
      </c>
      <c r="M28" s="31">
        <v>31727</v>
      </c>
    </row>
    <row r="29" spans="1:16" ht="15.75" customHeight="1">
      <c r="A29" s="121">
        <v>209</v>
      </c>
      <c r="B29" s="121" t="s">
        <v>119</v>
      </c>
      <c r="C29" s="63">
        <v>51722140</v>
      </c>
      <c r="D29" s="31">
        <v>701496</v>
      </c>
      <c r="E29" s="31">
        <v>0</v>
      </c>
      <c r="F29" s="31">
        <v>722348</v>
      </c>
      <c r="G29" s="31">
        <v>328149</v>
      </c>
      <c r="H29" s="31">
        <v>449623</v>
      </c>
      <c r="I29" s="31">
        <v>302655</v>
      </c>
      <c r="J29" s="31">
        <v>1090819</v>
      </c>
      <c r="K29" s="31">
        <v>52541</v>
      </c>
      <c r="L29" s="31">
        <v>0</v>
      </c>
      <c r="M29" s="31">
        <v>18432</v>
      </c>
    </row>
    <row r="30" spans="1:16" ht="15.75" customHeight="1">
      <c r="A30" s="121">
        <v>210</v>
      </c>
      <c r="B30" s="121" t="s">
        <v>84</v>
      </c>
      <c r="C30" s="63">
        <v>73702229</v>
      </c>
      <c r="D30" s="31">
        <v>3085707</v>
      </c>
      <c r="E30" s="31">
        <v>556400</v>
      </c>
      <c r="F30" s="31">
        <v>554171</v>
      </c>
      <c r="G30" s="31">
        <v>18080</v>
      </c>
      <c r="H30" s="31">
        <v>343052</v>
      </c>
      <c r="I30" s="31">
        <v>109419</v>
      </c>
      <c r="J30" s="31">
        <v>7301195</v>
      </c>
      <c r="K30" s="31">
        <v>1536757</v>
      </c>
      <c r="L30" s="31">
        <v>1522355</v>
      </c>
      <c r="M30" s="31">
        <v>1568830</v>
      </c>
    </row>
    <row r="31" spans="1:16" ht="15.75" customHeight="1">
      <c r="A31" s="121">
        <v>212</v>
      </c>
      <c r="B31" s="121" t="s">
        <v>121</v>
      </c>
      <c r="C31" s="63">
        <v>30387314</v>
      </c>
      <c r="D31" s="31">
        <v>3068094</v>
      </c>
      <c r="E31" s="31">
        <v>0</v>
      </c>
      <c r="F31" s="31">
        <v>1051333</v>
      </c>
      <c r="G31" s="31">
        <v>675</v>
      </c>
      <c r="H31" s="31">
        <v>255582</v>
      </c>
      <c r="I31" s="31">
        <v>770915</v>
      </c>
      <c r="J31" s="31">
        <v>2230005</v>
      </c>
      <c r="K31" s="31">
        <v>74403</v>
      </c>
      <c r="L31" s="31">
        <v>960252</v>
      </c>
      <c r="M31" s="31">
        <v>96635</v>
      </c>
    </row>
    <row r="32" spans="1:16" ht="15.75" customHeight="1">
      <c r="A32" s="121">
        <v>213</v>
      </c>
      <c r="B32" s="121" t="s">
        <v>122</v>
      </c>
      <c r="C32" s="63">
        <v>20141423</v>
      </c>
      <c r="D32" s="31">
        <v>142015</v>
      </c>
      <c r="E32" s="31">
        <v>0</v>
      </c>
      <c r="F32" s="31">
        <v>279038</v>
      </c>
      <c r="G32" s="31">
        <v>5378</v>
      </c>
      <c r="H32" s="31">
        <v>367907</v>
      </c>
      <c r="I32" s="31">
        <v>30502</v>
      </c>
      <c r="J32" s="31">
        <v>570899</v>
      </c>
      <c r="K32" s="31">
        <v>0</v>
      </c>
      <c r="L32" s="31">
        <v>0</v>
      </c>
      <c r="M32" s="31">
        <v>14680</v>
      </c>
    </row>
    <row r="33" spans="1:13" ht="15.75" customHeight="1">
      <c r="A33" s="121">
        <v>214</v>
      </c>
      <c r="B33" s="121" t="s">
        <v>123</v>
      </c>
      <c r="C33" s="63">
        <v>72956043</v>
      </c>
      <c r="D33" s="31">
        <v>3639487</v>
      </c>
      <c r="E33" s="31">
        <v>156100</v>
      </c>
      <c r="F33" s="31">
        <v>3270825</v>
      </c>
      <c r="G33" s="31">
        <v>169537</v>
      </c>
      <c r="H33" s="31">
        <v>401435</v>
      </c>
      <c r="I33" s="31">
        <v>521749</v>
      </c>
      <c r="J33" s="31">
        <v>5169348</v>
      </c>
      <c r="K33" s="31">
        <v>1282022</v>
      </c>
      <c r="L33" s="31">
        <v>515684</v>
      </c>
      <c r="M33" s="31">
        <v>250331</v>
      </c>
    </row>
    <row r="34" spans="1:13" ht="15.75" customHeight="1">
      <c r="A34" s="121">
        <v>215</v>
      </c>
      <c r="B34" s="121" t="s">
        <v>124</v>
      </c>
      <c r="C34" s="63">
        <v>38264566</v>
      </c>
      <c r="D34" s="31">
        <v>817082</v>
      </c>
      <c r="E34" s="31">
        <v>0</v>
      </c>
      <c r="F34" s="31">
        <v>899941</v>
      </c>
      <c r="G34" s="31">
        <v>304894</v>
      </c>
      <c r="H34" s="31">
        <v>0</v>
      </c>
      <c r="I34" s="31">
        <v>213908</v>
      </c>
      <c r="J34" s="31">
        <v>2240953</v>
      </c>
      <c r="K34" s="31">
        <v>174200</v>
      </c>
      <c r="L34" s="31">
        <v>414823</v>
      </c>
      <c r="M34" s="31">
        <v>84712</v>
      </c>
    </row>
    <row r="35" spans="1:13" ht="15.75" customHeight="1">
      <c r="A35" s="121">
        <v>216</v>
      </c>
      <c r="B35" s="121" t="s">
        <v>125</v>
      </c>
      <c r="C35" s="63">
        <v>39005191</v>
      </c>
      <c r="D35" s="31">
        <v>1748902</v>
      </c>
      <c r="E35" s="31">
        <v>204700</v>
      </c>
      <c r="F35" s="31">
        <v>816024</v>
      </c>
      <c r="G35" s="31">
        <v>1700</v>
      </c>
      <c r="H35" s="31">
        <v>171272</v>
      </c>
      <c r="I35" s="31">
        <v>73155</v>
      </c>
      <c r="J35" s="31">
        <v>4374743</v>
      </c>
      <c r="K35" s="31">
        <v>485933</v>
      </c>
      <c r="L35" s="31">
        <v>513850</v>
      </c>
      <c r="M35" s="31">
        <v>373023</v>
      </c>
    </row>
    <row r="36" spans="1:13" ht="15.75" customHeight="1">
      <c r="A36" s="121">
        <v>217</v>
      </c>
      <c r="B36" s="121" t="s">
        <v>126</v>
      </c>
      <c r="C36" s="63">
        <v>72371958</v>
      </c>
      <c r="D36" s="31">
        <v>2558149</v>
      </c>
      <c r="E36" s="31">
        <v>0</v>
      </c>
      <c r="F36" s="31">
        <v>1160135</v>
      </c>
      <c r="G36" s="31">
        <v>151040</v>
      </c>
      <c r="H36" s="31">
        <v>1540632</v>
      </c>
      <c r="I36" s="31">
        <v>1656132</v>
      </c>
      <c r="J36" s="31">
        <v>4355847</v>
      </c>
      <c r="K36" s="31">
        <v>596498</v>
      </c>
      <c r="L36" s="31">
        <v>492014</v>
      </c>
      <c r="M36" s="31">
        <v>165328</v>
      </c>
    </row>
    <row r="37" spans="1:13" ht="15.75" customHeight="1">
      <c r="A37" s="121">
        <v>218</v>
      </c>
      <c r="B37" s="121" t="s">
        <v>127</v>
      </c>
      <c r="C37" s="63">
        <v>21556706</v>
      </c>
      <c r="D37" s="31">
        <v>655744</v>
      </c>
      <c r="E37" s="31">
        <v>0</v>
      </c>
      <c r="F37" s="31">
        <v>156813</v>
      </c>
      <c r="G37" s="31">
        <v>19405</v>
      </c>
      <c r="H37" s="31">
        <v>1022293</v>
      </c>
      <c r="I37" s="31">
        <v>0</v>
      </c>
      <c r="J37" s="31">
        <v>1756148</v>
      </c>
      <c r="K37" s="31">
        <v>30660</v>
      </c>
      <c r="L37" s="31">
        <v>30575</v>
      </c>
      <c r="M37" s="31">
        <v>137244</v>
      </c>
    </row>
    <row r="38" spans="1:13" ht="15.75" customHeight="1">
      <c r="A38" s="121">
        <v>219</v>
      </c>
      <c r="B38" s="121" t="s">
        <v>128</v>
      </c>
      <c r="C38" s="63">
        <v>34551891</v>
      </c>
      <c r="D38" s="31">
        <v>1317435</v>
      </c>
      <c r="E38" s="31">
        <v>0</v>
      </c>
      <c r="F38" s="31">
        <v>1074665</v>
      </c>
      <c r="G38" s="31">
        <v>212819</v>
      </c>
      <c r="H38" s="31">
        <v>19506</v>
      </c>
      <c r="I38" s="31">
        <v>166723</v>
      </c>
      <c r="J38" s="31">
        <v>2487323</v>
      </c>
      <c r="K38" s="31">
        <v>2200</v>
      </c>
      <c r="L38" s="31">
        <v>613714</v>
      </c>
      <c r="M38" s="31">
        <v>257040</v>
      </c>
    </row>
    <row r="39" spans="1:13" ht="15.75" customHeight="1">
      <c r="A39" s="121">
        <v>220</v>
      </c>
      <c r="B39" s="121" t="s">
        <v>129</v>
      </c>
      <c r="C39" s="63">
        <v>19864613</v>
      </c>
      <c r="D39" s="31">
        <v>852348</v>
      </c>
      <c r="E39" s="31">
        <v>24800</v>
      </c>
      <c r="F39" s="31">
        <v>249838</v>
      </c>
      <c r="G39" s="31">
        <v>16925</v>
      </c>
      <c r="H39" s="31">
        <v>318647</v>
      </c>
      <c r="I39" s="31">
        <v>770546</v>
      </c>
      <c r="J39" s="31">
        <v>2252014</v>
      </c>
      <c r="K39" s="31">
        <v>191242</v>
      </c>
      <c r="L39" s="31">
        <v>652037</v>
      </c>
      <c r="M39" s="31">
        <v>167465</v>
      </c>
    </row>
    <row r="40" spans="1:13" ht="15.75" customHeight="1">
      <c r="A40" s="121">
        <v>221</v>
      </c>
      <c r="B40" s="121" t="s">
        <v>528</v>
      </c>
      <c r="C40" s="63">
        <v>19081513</v>
      </c>
      <c r="D40" s="31">
        <v>494676</v>
      </c>
      <c r="E40" s="31">
        <v>91800</v>
      </c>
      <c r="F40" s="31">
        <v>412403</v>
      </c>
      <c r="G40" s="31">
        <v>385713</v>
      </c>
      <c r="H40" s="31">
        <v>47543</v>
      </c>
      <c r="I40" s="31">
        <v>319147</v>
      </c>
      <c r="J40" s="31">
        <v>1048459</v>
      </c>
      <c r="K40" s="31">
        <v>91000</v>
      </c>
      <c r="L40" s="31">
        <v>835904</v>
      </c>
      <c r="M40" s="31">
        <v>113531</v>
      </c>
    </row>
    <row r="41" spans="1:13" ht="15.75" customHeight="1">
      <c r="A41" s="121">
        <v>222</v>
      </c>
      <c r="B41" s="121" t="s">
        <v>130</v>
      </c>
      <c r="C41" s="63">
        <v>15685070</v>
      </c>
      <c r="D41" s="31">
        <v>24140</v>
      </c>
      <c r="E41" s="31">
        <v>0</v>
      </c>
      <c r="F41" s="31">
        <v>209157</v>
      </c>
      <c r="G41" s="31">
        <v>266111</v>
      </c>
      <c r="H41" s="31">
        <v>0</v>
      </c>
      <c r="I41" s="31">
        <v>129154</v>
      </c>
      <c r="J41" s="31">
        <v>40511</v>
      </c>
      <c r="K41" s="31">
        <v>0</v>
      </c>
      <c r="L41" s="31">
        <v>365</v>
      </c>
      <c r="M41" s="31">
        <v>1443</v>
      </c>
    </row>
    <row r="42" spans="1:13" ht="15.75" customHeight="1">
      <c r="A42" s="121">
        <v>223</v>
      </c>
      <c r="B42" s="121" t="s">
        <v>131</v>
      </c>
      <c r="C42" s="63">
        <v>37128874</v>
      </c>
      <c r="D42" s="31">
        <v>821602</v>
      </c>
      <c r="E42" s="31">
        <v>0</v>
      </c>
      <c r="F42" s="31">
        <v>775216</v>
      </c>
      <c r="G42" s="31">
        <v>860637</v>
      </c>
      <c r="H42" s="31">
        <v>233301</v>
      </c>
      <c r="I42" s="31">
        <v>135071</v>
      </c>
      <c r="J42" s="31">
        <v>2286184</v>
      </c>
      <c r="K42" s="31">
        <v>30300</v>
      </c>
      <c r="L42" s="31">
        <v>0</v>
      </c>
      <c r="M42" s="31">
        <v>70740</v>
      </c>
    </row>
    <row r="43" spans="1:13" ht="15.75" customHeight="1">
      <c r="A43" s="121">
        <v>224</v>
      </c>
      <c r="B43" s="121" t="s">
        <v>132</v>
      </c>
      <c r="C43" s="63">
        <v>32514389</v>
      </c>
      <c r="D43" s="31">
        <v>1728625</v>
      </c>
      <c r="E43" s="31">
        <v>18200</v>
      </c>
      <c r="F43" s="31">
        <v>663693</v>
      </c>
      <c r="G43" s="31">
        <v>238932</v>
      </c>
      <c r="H43" s="31">
        <v>24069</v>
      </c>
      <c r="I43" s="31">
        <v>19880</v>
      </c>
      <c r="J43" s="31">
        <v>1375533</v>
      </c>
      <c r="K43" s="31">
        <v>19289</v>
      </c>
      <c r="L43" s="31">
        <v>0</v>
      </c>
      <c r="M43" s="31">
        <v>197211</v>
      </c>
    </row>
    <row r="44" spans="1:13" ht="15.75" customHeight="1">
      <c r="A44" s="121">
        <v>225</v>
      </c>
      <c r="B44" s="121" t="s">
        <v>133</v>
      </c>
      <c r="C44" s="63">
        <v>22120838</v>
      </c>
      <c r="D44" s="31">
        <v>727825</v>
      </c>
      <c r="E44" s="31">
        <v>0</v>
      </c>
      <c r="F44" s="31">
        <v>248456</v>
      </c>
      <c r="G44" s="31">
        <v>396513</v>
      </c>
      <c r="H44" s="31">
        <v>94891</v>
      </c>
      <c r="I44" s="31">
        <v>22973</v>
      </c>
      <c r="J44" s="31">
        <v>361734</v>
      </c>
      <c r="K44" s="31">
        <v>0</v>
      </c>
      <c r="L44" s="31">
        <v>0</v>
      </c>
      <c r="M44" s="31">
        <v>98070</v>
      </c>
    </row>
    <row r="45" spans="1:13" ht="15.75" customHeight="1">
      <c r="A45" s="121">
        <v>226</v>
      </c>
      <c r="B45" s="121" t="s">
        <v>134</v>
      </c>
      <c r="C45" s="63">
        <v>39895791</v>
      </c>
      <c r="D45" s="31">
        <v>1257841</v>
      </c>
      <c r="E45" s="31">
        <v>0</v>
      </c>
      <c r="F45" s="31">
        <v>1785059</v>
      </c>
      <c r="G45" s="31">
        <v>1293826</v>
      </c>
      <c r="H45" s="31">
        <v>281054</v>
      </c>
      <c r="I45" s="31">
        <v>18406</v>
      </c>
      <c r="J45" s="31">
        <v>263559</v>
      </c>
      <c r="K45" s="31">
        <v>4998</v>
      </c>
      <c r="L45" s="31">
        <v>14231</v>
      </c>
      <c r="M45" s="31">
        <v>103822</v>
      </c>
    </row>
    <row r="46" spans="1:13" ht="15.75" customHeight="1">
      <c r="A46" s="121">
        <v>227</v>
      </c>
      <c r="B46" s="121" t="s">
        <v>135</v>
      </c>
      <c r="C46" s="63">
        <v>31075757</v>
      </c>
      <c r="D46" s="31">
        <v>293449</v>
      </c>
      <c r="E46" s="31">
        <v>24900</v>
      </c>
      <c r="F46" s="31">
        <v>549798</v>
      </c>
      <c r="G46" s="31">
        <v>673861</v>
      </c>
      <c r="H46" s="31">
        <v>142828</v>
      </c>
      <c r="I46" s="31">
        <v>272450</v>
      </c>
      <c r="J46" s="31">
        <v>331471</v>
      </c>
      <c r="K46" s="31">
        <v>0</v>
      </c>
      <c r="L46" s="31">
        <v>12717</v>
      </c>
      <c r="M46" s="31">
        <v>49255</v>
      </c>
    </row>
    <row r="47" spans="1:13" ht="15.75" customHeight="1">
      <c r="A47" s="121">
        <v>228</v>
      </c>
      <c r="B47" s="121" t="s">
        <v>136</v>
      </c>
      <c r="C47" s="63">
        <v>22243633</v>
      </c>
      <c r="D47" s="31">
        <v>487967</v>
      </c>
      <c r="E47" s="31">
        <v>0</v>
      </c>
      <c r="F47" s="31">
        <v>557357</v>
      </c>
      <c r="G47" s="31">
        <v>7534</v>
      </c>
      <c r="H47" s="31">
        <v>48636</v>
      </c>
      <c r="I47" s="31">
        <v>71449</v>
      </c>
      <c r="J47" s="31">
        <v>124103</v>
      </c>
      <c r="K47" s="31">
        <v>0</v>
      </c>
      <c r="L47" s="31">
        <v>0</v>
      </c>
      <c r="M47" s="31">
        <v>18128</v>
      </c>
    </row>
    <row r="48" spans="1:13" ht="15.75" customHeight="1">
      <c r="A48" s="121">
        <v>229</v>
      </c>
      <c r="B48" s="121" t="s">
        <v>120</v>
      </c>
      <c r="C48" s="63">
        <v>39318630</v>
      </c>
      <c r="D48" s="31">
        <v>286199</v>
      </c>
      <c r="E48" s="31">
        <v>0</v>
      </c>
      <c r="F48" s="31">
        <v>592940</v>
      </c>
      <c r="G48" s="31">
        <v>47365</v>
      </c>
      <c r="H48" s="31">
        <v>239625</v>
      </c>
      <c r="I48" s="31">
        <v>192532</v>
      </c>
      <c r="J48" s="31">
        <v>486004</v>
      </c>
      <c r="K48" s="31">
        <v>7865</v>
      </c>
      <c r="L48" s="31">
        <v>4363</v>
      </c>
      <c r="M48" s="31">
        <v>85262</v>
      </c>
    </row>
    <row r="49" spans="1:16" ht="15.75" customHeight="1">
      <c r="A49" s="121">
        <v>301</v>
      </c>
      <c r="B49" s="121" t="s">
        <v>137</v>
      </c>
      <c r="C49" s="63">
        <v>8156531</v>
      </c>
      <c r="D49" s="31">
        <v>130227</v>
      </c>
      <c r="E49" s="31">
        <v>0</v>
      </c>
      <c r="F49" s="31">
        <v>0</v>
      </c>
      <c r="G49" s="31">
        <v>276346</v>
      </c>
      <c r="H49" s="31">
        <v>96960</v>
      </c>
      <c r="I49" s="31">
        <v>96171</v>
      </c>
      <c r="J49" s="31">
        <v>1165080</v>
      </c>
      <c r="K49" s="31">
        <v>0</v>
      </c>
      <c r="L49" s="31">
        <v>0</v>
      </c>
      <c r="M49" s="31">
        <v>3750</v>
      </c>
    </row>
    <row r="50" spans="1:16" ht="15.75" customHeight="1">
      <c r="A50" s="121">
        <v>365</v>
      </c>
      <c r="B50" s="121" t="s">
        <v>138</v>
      </c>
      <c r="C50" s="63">
        <v>14615193</v>
      </c>
      <c r="D50" s="31">
        <v>133336</v>
      </c>
      <c r="E50" s="31">
        <v>0</v>
      </c>
      <c r="F50" s="31">
        <v>442957</v>
      </c>
      <c r="G50" s="31">
        <v>135614</v>
      </c>
      <c r="H50" s="31">
        <v>27762</v>
      </c>
      <c r="I50" s="31">
        <v>48348</v>
      </c>
      <c r="J50" s="31">
        <v>322153</v>
      </c>
      <c r="K50" s="31">
        <v>12237</v>
      </c>
      <c r="L50" s="31">
        <v>0</v>
      </c>
      <c r="M50" s="31">
        <v>36904</v>
      </c>
    </row>
    <row r="51" spans="1:16" ht="15.75" customHeight="1">
      <c r="A51" s="121">
        <v>381</v>
      </c>
      <c r="B51" s="121" t="s">
        <v>139</v>
      </c>
      <c r="C51" s="63">
        <v>9839418</v>
      </c>
      <c r="D51" s="31">
        <v>257933</v>
      </c>
      <c r="E51" s="31">
        <v>93200</v>
      </c>
      <c r="F51" s="31">
        <v>78012</v>
      </c>
      <c r="G51" s="31">
        <v>2500</v>
      </c>
      <c r="H51" s="31">
        <v>0</v>
      </c>
      <c r="I51" s="31">
        <v>11567</v>
      </c>
      <c r="J51" s="31">
        <v>2030122</v>
      </c>
      <c r="K51" s="31">
        <v>0</v>
      </c>
      <c r="L51" s="31">
        <v>181262</v>
      </c>
      <c r="M51" s="31">
        <v>37509</v>
      </c>
    </row>
    <row r="52" spans="1:16" ht="15.75" customHeight="1">
      <c r="A52" s="121">
        <v>382</v>
      </c>
      <c r="B52" s="121" t="s">
        <v>140</v>
      </c>
      <c r="C52" s="63">
        <v>9267041</v>
      </c>
      <c r="D52" s="31">
        <v>122168</v>
      </c>
      <c r="E52" s="31">
        <v>89300</v>
      </c>
      <c r="F52" s="31">
        <v>570</v>
      </c>
      <c r="G52" s="31">
        <v>0</v>
      </c>
      <c r="H52" s="31">
        <v>0</v>
      </c>
      <c r="I52" s="31">
        <v>0</v>
      </c>
      <c r="J52" s="31">
        <v>2098449</v>
      </c>
      <c r="K52" s="31">
        <v>0</v>
      </c>
      <c r="L52" s="31">
        <v>182500</v>
      </c>
      <c r="M52" s="31">
        <v>0</v>
      </c>
    </row>
    <row r="53" spans="1:16" ht="15.75" customHeight="1">
      <c r="A53" s="121">
        <v>442</v>
      </c>
      <c r="B53" s="121" t="s">
        <v>142</v>
      </c>
      <c r="C53" s="63">
        <v>6264559</v>
      </c>
      <c r="D53" s="31">
        <v>274260</v>
      </c>
      <c r="E53" s="31">
        <v>9200</v>
      </c>
      <c r="F53" s="31">
        <v>871</v>
      </c>
      <c r="G53" s="31">
        <v>228934</v>
      </c>
      <c r="H53" s="31">
        <v>15473</v>
      </c>
      <c r="I53" s="31">
        <v>0</v>
      </c>
      <c r="J53" s="31">
        <v>317432</v>
      </c>
      <c r="K53" s="31">
        <v>11400</v>
      </c>
      <c r="L53" s="31">
        <v>0</v>
      </c>
      <c r="M53" s="31">
        <v>74903</v>
      </c>
    </row>
    <row r="54" spans="1:16" ht="15.75" customHeight="1">
      <c r="A54" s="121">
        <v>443</v>
      </c>
      <c r="B54" s="121" t="s">
        <v>143</v>
      </c>
      <c r="C54" s="63">
        <v>11734067</v>
      </c>
      <c r="D54" s="31">
        <v>1546650</v>
      </c>
      <c r="E54" s="31">
        <v>0</v>
      </c>
      <c r="F54" s="31">
        <v>303303</v>
      </c>
      <c r="G54" s="31">
        <v>17586</v>
      </c>
      <c r="H54" s="31">
        <v>379</v>
      </c>
      <c r="I54" s="31">
        <v>38890</v>
      </c>
      <c r="J54" s="31">
        <v>720122</v>
      </c>
      <c r="K54" s="31">
        <v>332152</v>
      </c>
      <c r="L54" s="31">
        <v>0</v>
      </c>
      <c r="M54" s="31">
        <v>30000</v>
      </c>
    </row>
    <row r="55" spans="1:16" ht="15.75" customHeight="1">
      <c r="A55" s="121">
        <v>446</v>
      </c>
      <c r="B55" s="121" t="s">
        <v>141</v>
      </c>
      <c r="C55" s="63">
        <v>13305896</v>
      </c>
      <c r="D55" s="31">
        <v>199825</v>
      </c>
      <c r="E55" s="31">
        <v>0</v>
      </c>
      <c r="F55" s="31">
        <v>560370</v>
      </c>
      <c r="G55" s="31">
        <v>168409</v>
      </c>
      <c r="H55" s="31">
        <v>8013</v>
      </c>
      <c r="I55" s="31">
        <v>62937</v>
      </c>
      <c r="J55" s="31">
        <v>59804</v>
      </c>
      <c r="K55" s="31">
        <v>0</v>
      </c>
      <c r="L55" s="31">
        <v>0</v>
      </c>
      <c r="M55" s="31">
        <v>150508</v>
      </c>
    </row>
    <row r="56" spans="1:16" ht="15.75" customHeight="1">
      <c r="A56" s="121">
        <v>464</v>
      </c>
      <c r="B56" s="121" t="s">
        <v>144</v>
      </c>
      <c r="C56" s="63">
        <v>12134411</v>
      </c>
      <c r="D56" s="31">
        <v>748529</v>
      </c>
      <c r="E56" s="31">
        <v>187900</v>
      </c>
      <c r="F56" s="31">
        <v>0</v>
      </c>
      <c r="G56" s="31">
        <v>0</v>
      </c>
      <c r="H56" s="31">
        <v>116222</v>
      </c>
      <c r="I56" s="31">
        <v>11455</v>
      </c>
      <c r="J56" s="31">
        <v>1031297</v>
      </c>
      <c r="K56" s="31">
        <v>0</v>
      </c>
      <c r="L56" s="31">
        <v>376339</v>
      </c>
      <c r="M56" s="31">
        <v>71990</v>
      </c>
    </row>
    <row r="57" spans="1:16" ht="15.75" customHeight="1">
      <c r="A57" s="121">
        <v>481</v>
      </c>
      <c r="B57" s="121" t="s">
        <v>145</v>
      </c>
      <c r="C57" s="63">
        <v>9474309</v>
      </c>
      <c r="D57" s="31">
        <v>245579</v>
      </c>
      <c r="E57" s="31">
        <v>6600</v>
      </c>
      <c r="F57" s="31">
        <v>694584</v>
      </c>
      <c r="G57" s="31">
        <v>47218</v>
      </c>
      <c r="H57" s="31">
        <v>36338</v>
      </c>
      <c r="I57" s="31">
        <v>7835</v>
      </c>
      <c r="J57" s="31">
        <v>507232</v>
      </c>
      <c r="K57" s="31">
        <v>64374</v>
      </c>
      <c r="L57" s="31">
        <v>0</v>
      </c>
      <c r="M57" s="31">
        <v>56217</v>
      </c>
    </row>
    <row r="58" spans="1:16" ht="15.75" customHeight="1">
      <c r="A58" s="121">
        <v>501</v>
      </c>
      <c r="B58" s="121" t="s">
        <v>146</v>
      </c>
      <c r="C58" s="63">
        <v>13052461</v>
      </c>
      <c r="D58" s="31">
        <v>213111</v>
      </c>
      <c r="E58" s="31">
        <v>0</v>
      </c>
      <c r="F58" s="31">
        <v>80580</v>
      </c>
      <c r="G58" s="31">
        <v>261407</v>
      </c>
      <c r="H58" s="31">
        <v>277094</v>
      </c>
      <c r="I58" s="31">
        <v>104067</v>
      </c>
      <c r="J58" s="31">
        <v>566415</v>
      </c>
      <c r="K58" s="31">
        <v>750</v>
      </c>
      <c r="L58" s="31">
        <v>0</v>
      </c>
      <c r="M58" s="31">
        <v>0</v>
      </c>
    </row>
    <row r="59" spans="1:16" ht="15.75" customHeight="1">
      <c r="A59" s="121">
        <v>585</v>
      </c>
      <c r="B59" s="121" t="s">
        <v>147</v>
      </c>
      <c r="C59" s="63">
        <v>19099029</v>
      </c>
      <c r="D59" s="31">
        <v>165106</v>
      </c>
      <c r="E59" s="31">
        <v>0</v>
      </c>
      <c r="F59" s="31">
        <v>41769</v>
      </c>
      <c r="G59" s="31">
        <v>283551</v>
      </c>
      <c r="H59" s="31">
        <v>55420</v>
      </c>
      <c r="I59" s="31">
        <v>265166</v>
      </c>
      <c r="J59" s="31">
        <v>248357</v>
      </c>
      <c r="K59" s="31">
        <v>0</v>
      </c>
      <c r="L59" s="31">
        <v>0</v>
      </c>
      <c r="M59" s="31">
        <v>10791</v>
      </c>
    </row>
    <row r="60" spans="1:16" ht="15.75" customHeight="1">
      <c r="A60" s="121">
        <v>586</v>
      </c>
      <c r="B60" s="121" t="s">
        <v>148</v>
      </c>
      <c r="C60" s="63">
        <v>14463722</v>
      </c>
      <c r="D60" s="31">
        <v>263810</v>
      </c>
      <c r="E60" s="31">
        <v>0</v>
      </c>
      <c r="F60" s="31">
        <v>151610</v>
      </c>
      <c r="G60" s="31">
        <v>111356</v>
      </c>
      <c r="H60" s="31">
        <v>0</v>
      </c>
      <c r="I60" s="31">
        <v>152496</v>
      </c>
      <c r="J60" s="31">
        <v>214284</v>
      </c>
      <c r="K60" s="31">
        <v>0</v>
      </c>
      <c r="L60" s="31">
        <v>0</v>
      </c>
      <c r="M60" s="31">
        <v>24257</v>
      </c>
    </row>
    <row r="61" spans="1:16" ht="3.75" customHeight="1">
      <c r="B61" s="156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6" ht="12">
      <c r="A62" s="205" t="s">
        <v>159</v>
      </c>
      <c r="B62" s="157"/>
      <c r="C62" s="157"/>
      <c r="D62" s="157"/>
      <c r="E62" s="157"/>
      <c r="F62" s="157"/>
      <c r="G62" s="157"/>
      <c r="H62" s="157"/>
      <c r="I62" s="157"/>
      <c r="J62" s="157"/>
      <c r="K62" s="157"/>
      <c r="L62" s="157"/>
      <c r="M62" s="157"/>
    </row>
    <row r="63" spans="1:16">
      <c r="N63" s="121"/>
      <c r="O63" s="121"/>
      <c r="P63" s="121"/>
    </row>
    <row r="64" spans="1:16">
      <c r="N64" s="121"/>
      <c r="O64" s="121"/>
      <c r="P64" s="121"/>
    </row>
    <row r="65" s="121" customFormat="1"/>
    <row r="66" s="121" customFormat="1"/>
    <row r="67" s="121" customFormat="1"/>
    <row r="68" s="121" customFormat="1"/>
    <row r="69" s="121" customFormat="1"/>
    <row r="70" s="121" customFormat="1"/>
    <row r="71" s="121" customFormat="1"/>
    <row r="72" s="121" customFormat="1"/>
    <row r="73" s="121" customFormat="1"/>
    <row r="74" s="121" customFormat="1"/>
    <row r="75" s="121" customFormat="1"/>
    <row r="76" s="121" customFormat="1"/>
    <row r="77" s="121" customFormat="1"/>
    <row r="78" s="121" customFormat="1"/>
    <row r="79" s="121" customFormat="1"/>
    <row r="80" s="121" customFormat="1"/>
    <row r="81" s="121" customFormat="1"/>
    <row r="82" s="121" customFormat="1"/>
    <row r="83" s="121" customFormat="1"/>
    <row r="84" s="121" customFormat="1"/>
    <row r="85" s="121" customFormat="1"/>
    <row r="86" s="121" customFormat="1"/>
    <row r="87" s="121" customFormat="1"/>
    <row r="88" s="121" customFormat="1"/>
    <row r="89" s="121" customFormat="1"/>
    <row r="90" s="121" customFormat="1"/>
    <row r="91" s="121" customFormat="1"/>
    <row r="92" s="121" customFormat="1"/>
    <row r="93" s="121" customFormat="1"/>
  </sheetData>
  <mergeCells count="1">
    <mergeCell ref="A3:B3"/>
  </mergeCells>
  <phoneticPr fontId="2"/>
  <printOptions gridLinesSet="0"/>
  <pageMargins left="0.59055118110236227" right="0.59055118110236227" top="0.59055118110236227" bottom="0.59055118110236227" header="0.23622047244094491" footer="0.19685039370078741"/>
  <pageSetup paperSize="9" scale="66" orientation="portrait" horizontalDpi="4294967293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0070C0"/>
  </sheetPr>
  <dimension ref="A1:X93"/>
  <sheetViews>
    <sheetView zoomScaleNormal="100" workbookViewId="0"/>
  </sheetViews>
  <sheetFormatPr defaultRowHeight="10.8"/>
  <cols>
    <col min="1" max="1" width="3.5546875" style="102" customWidth="1"/>
    <col min="2" max="3" width="11.44140625" style="102" customWidth="1"/>
    <col min="4" max="4" width="12.5546875" style="102" customWidth="1"/>
    <col min="5" max="5" width="11" style="102" customWidth="1"/>
    <col min="6" max="6" width="11.44140625" style="102" customWidth="1"/>
    <col min="7" max="7" width="12.88671875" style="102" customWidth="1"/>
    <col min="8" max="8" width="11" style="102" customWidth="1"/>
    <col min="9" max="9" width="12.33203125" style="102" customWidth="1"/>
    <col min="10" max="10" width="9.33203125" style="102" customWidth="1"/>
    <col min="11" max="11" width="10.6640625" style="102" customWidth="1"/>
    <col min="12" max="12" width="13.44140625" style="102" customWidth="1"/>
    <col min="13" max="13" width="11.6640625" style="102" customWidth="1"/>
    <col min="14" max="14" width="11.109375" style="102" customWidth="1"/>
    <col min="15" max="15" width="12" style="102" customWidth="1"/>
    <col min="16" max="16" width="10.88671875" style="102" customWidth="1"/>
    <col min="17" max="17" width="12" style="102" customWidth="1"/>
    <col min="18" max="18" width="11.5546875" style="102" customWidth="1"/>
    <col min="19" max="19" width="11.44140625" style="102" customWidth="1"/>
    <col min="20" max="20" width="14.109375" style="102" customWidth="1"/>
    <col min="21" max="21" width="10.109375" style="102" customWidth="1"/>
    <col min="22" max="23" width="14.109375" style="102" customWidth="1"/>
    <col min="24" max="24" width="12.88671875" style="102" customWidth="1"/>
    <col min="25" max="16384" width="8.88671875" style="102"/>
  </cols>
  <sheetData>
    <row r="1" spans="1:24" s="99" customFormat="1" ht="16.2">
      <c r="A1" s="98" t="s">
        <v>212</v>
      </c>
      <c r="W1" s="98"/>
    </row>
    <row r="2" spans="1:24">
      <c r="C2" s="104"/>
      <c r="O2" s="104"/>
      <c r="W2" s="104" t="s">
        <v>157</v>
      </c>
      <c r="X2" s="104"/>
    </row>
    <row r="3" spans="1:24" ht="33.75" customHeight="1">
      <c r="A3" s="241" t="s">
        <v>478</v>
      </c>
      <c r="B3" s="238"/>
      <c r="C3" s="158" t="s">
        <v>490</v>
      </c>
      <c r="D3" s="107" t="s">
        <v>491</v>
      </c>
      <c r="E3" s="107" t="s">
        <v>492</v>
      </c>
      <c r="F3" s="107" t="s">
        <v>493</v>
      </c>
      <c r="G3" s="107" t="s">
        <v>494</v>
      </c>
      <c r="H3" s="108" t="s">
        <v>495</v>
      </c>
      <c r="I3" s="108" t="s">
        <v>496</v>
      </c>
      <c r="J3" s="159" t="s">
        <v>497</v>
      </c>
      <c r="K3" s="153" t="s">
        <v>498</v>
      </c>
      <c r="L3" s="159" t="s">
        <v>499</v>
      </c>
      <c r="M3" s="107" t="s">
        <v>500</v>
      </c>
      <c r="N3" s="153" t="s">
        <v>501</v>
      </c>
      <c r="O3" s="107" t="s">
        <v>502</v>
      </c>
      <c r="P3" s="107" t="s">
        <v>503</v>
      </c>
      <c r="Q3" s="107" t="s">
        <v>504</v>
      </c>
      <c r="R3" s="153" t="s">
        <v>505</v>
      </c>
      <c r="S3" s="107" t="s">
        <v>506</v>
      </c>
      <c r="T3" s="107" t="s">
        <v>507</v>
      </c>
      <c r="U3" s="153" t="s">
        <v>508</v>
      </c>
      <c r="V3" s="153" t="s">
        <v>509</v>
      </c>
      <c r="W3" s="108" t="s">
        <v>510</v>
      </c>
      <c r="X3" s="160"/>
    </row>
    <row r="4" spans="1:24" ht="19.5" customHeight="1">
      <c r="B4" s="104" t="s">
        <v>439</v>
      </c>
      <c r="C4" s="161">
        <v>10611963</v>
      </c>
      <c r="D4" s="148">
        <v>634108770</v>
      </c>
      <c r="E4" s="148">
        <v>2959839</v>
      </c>
      <c r="F4" s="148">
        <v>28894758</v>
      </c>
      <c r="G4" s="148">
        <v>41433751</v>
      </c>
      <c r="H4" s="148">
        <v>4787818</v>
      </c>
      <c r="I4" s="148">
        <v>3373688</v>
      </c>
      <c r="J4" s="148">
        <v>0</v>
      </c>
      <c r="K4" s="148">
        <v>20256694</v>
      </c>
      <c r="L4" s="148">
        <v>18543480</v>
      </c>
      <c r="M4" s="148">
        <v>20591</v>
      </c>
      <c r="N4" s="148">
        <v>63896907</v>
      </c>
      <c r="O4" s="148">
        <v>19825917</v>
      </c>
      <c r="P4" s="148">
        <v>420553</v>
      </c>
      <c r="Q4" s="148">
        <v>302617</v>
      </c>
      <c r="R4" s="148">
        <v>65561381</v>
      </c>
      <c r="S4" s="148">
        <v>4827563</v>
      </c>
      <c r="T4" s="148">
        <v>997579879</v>
      </c>
      <c r="U4" s="148">
        <v>0</v>
      </c>
      <c r="V4" s="148">
        <v>14027290</v>
      </c>
      <c r="W4" s="148">
        <v>151787140</v>
      </c>
      <c r="X4" s="112"/>
    </row>
    <row r="5" spans="1:24" ht="15.75" customHeight="1">
      <c r="B5" s="104" t="s">
        <v>345</v>
      </c>
      <c r="C5" s="139">
        <v>11701291</v>
      </c>
      <c r="D5" s="148">
        <v>618210477</v>
      </c>
      <c r="E5" s="148">
        <v>3145134</v>
      </c>
      <c r="F5" s="148">
        <v>28400671</v>
      </c>
      <c r="G5" s="148">
        <v>33391096</v>
      </c>
      <c r="H5" s="148">
        <v>6399104</v>
      </c>
      <c r="I5" s="148">
        <v>2500948</v>
      </c>
      <c r="J5" s="148">
        <v>0</v>
      </c>
      <c r="K5" s="148">
        <v>18421201</v>
      </c>
      <c r="L5" s="148">
        <v>16166470</v>
      </c>
      <c r="M5" s="148">
        <v>11498</v>
      </c>
      <c r="N5" s="148">
        <v>78189269</v>
      </c>
      <c r="O5" s="148">
        <v>18025138</v>
      </c>
      <c r="P5" s="148">
        <v>285033</v>
      </c>
      <c r="Q5" s="148">
        <v>275650</v>
      </c>
      <c r="R5" s="148">
        <v>58061305</v>
      </c>
      <c r="S5" s="148">
        <v>2570299</v>
      </c>
      <c r="T5" s="148">
        <v>1042543971</v>
      </c>
      <c r="U5" s="148">
        <v>0</v>
      </c>
      <c r="V5" s="148">
        <v>12994237</v>
      </c>
      <c r="W5" s="148">
        <v>138386255</v>
      </c>
      <c r="X5" s="112"/>
    </row>
    <row r="6" spans="1:24" ht="15.75" customHeight="1">
      <c r="B6" s="104" t="s">
        <v>433</v>
      </c>
      <c r="C6" s="162">
        <v>12365893</v>
      </c>
      <c r="D6" s="148">
        <v>591168846</v>
      </c>
      <c r="E6" s="148">
        <v>3578724</v>
      </c>
      <c r="F6" s="148">
        <v>28761206</v>
      </c>
      <c r="G6" s="148">
        <v>29704815</v>
      </c>
      <c r="H6" s="148">
        <v>6578728</v>
      </c>
      <c r="I6" s="148">
        <v>2171996</v>
      </c>
      <c r="J6" s="148">
        <v>0</v>
      </c>
      <c r="K6" s="148">
        <v>16540483</v>
      </c>
      <c r="L6" s="148">
        <v>14643848</v>
      </c>
      <c r="M6" s="148">
        <v>10898</v>
      </c>
      <c r="N6" s="148">
        <v>84268136</v>
      </c>
      <c r="O6" s="148">
        <v>17591627</v>
      </c>
      <c r="P6" s="148">
        <v>160389</v>
      </c>
      <c r="Q6" s="148">
        <v>253877</v>
      </c>
      <c r="R6" s="148">
        <v>50438640</v>
      </c>
      <c r="S6" s="148">
        <v>407600</v>
      </c>
      <c r="T6" s="148">
        <v>1091197374</v>
      </c>
      <c r="U6" s="148">
        <v>0</v>
      </c>
      <c r="V6" s="148">
        <v>12281846</v>
      </c>
      <c r="W6" s="148">
        <v>129618681</v>
      </c>
      <c r="X6" s="112"/>
    </row>
    <row r="7" spans="1:24" ht="15.75" customHeight="1">
      <c r="B7" s="104" t="s">
        <v>447</v>
      </c>
      <c r="C7" s="162">
        <v>13267212</v>
      </c>
      <c r="D7" s="148">
        <v>574025897</v>
      </c>
      <c r="E7" s="148">
        <v>3557625</v>
      </c>
      <c r="F7" s="148">
        <v>30805209</v>
      </c>
      <c r="G7" s="148">
        <v>25822649</v>
      </c>
      <c r="H7" s="148">
        <v>6634756</v>
      </c>
      <c r="I7" s="148">
        <v>1851999</v>
      </c>
      <c r="J7" s="148">
        <v>0</v>
      </c>
      <c r="K7" s="148">
        <v>12574687</v>
      </c>
      <c r="L7" s="148">
        <v>14917337</v>
      </c>
      <c r="M7" s="148">
        <v>10298</v>
      </c>
      <c r="N7" s="148">
        <v>86824868</v>
      </c>
      <c r="O7" s="148">
        <v>9222656</v>
      </c>
      <c r="P7" s="148">
        <v>122673</v>
      </c>
      <c r="Q7" s="148">
        <v>241997</v>
      </c>
      <c r="R7" s="148">
        <v>43178225</v>
      </c>
      <c r="S7" s="148">
        <v>366400</v>
      </c>
      <c r="T7" s="148">
        <v>1133415944</v>
      </c>
      <c r="U7" s="148">
        <v>0</v>
      </c>
      <c r="V7" s="148">
        <v>11706000</v>
      </c>
      <c r="W7" s="148">
        <v>122234724</v>
      </c>
      <c r="X7" s="112"/>
    </row>
    <row r="8" spans="1:24" ht="15.75" customHeight="1">
      <c r="B8" s="104" t="s">
        <v>462</v>
      </c>
      <c r="C8" s="162">
        <f>SUM(C20:C60)</f>
        <v>14978530</v>
      </c>
      <c r="D8" s="163">
        <f>SUM(D20:D60)</f>
        <v>575021045</v>
      </c>
      <c r="E8" s="163">
        <f>SUM(E20:E60)</f>
        <v>3481784</v>
      </c>
      <c r="F8" s="163">
        <f>SUM(F20:F60)</f>
        <v>33192935</v>
      </c>
      <c r="G8" s="163">
        <f>SUM(G20:G60)</f>
        <v>22719618</v>
      </c>
      <c r="H8" s="163">
        <f t="shared" ref="H8:W8" si="0">SUM(H20:H60)</f>
        <v>6636834</v>
      </c>
      <c r="I8" s="163">
        <f t="shared" si="0"/>
        <v>1691381</v>
      </c>
      <c r="J8" s="163">
        <f t="shared" si="0"/>
        <v>0</v>
      </c>
      <c r="K8" s="163">
        <f t="shared" si="0"/>
        <v>7570527</v>
      </c>
      <c r="L8" s="163">
        <f t="shared" si="0"/>
        <v>15123031</v>
      </c>
      <c r="M8" s="163">
        <f t="shared" si="0"/>
        <v>0</v>
      </c>
      <c r="N8" s="163">
        <f t="shared" si="0"/>
        <v>90678258</v>
      </c>
      <c r="O8" s="163">
        <f t="shared" si="0"/>
        <v>8649452</v>
      </c>
      <c r="P8" s="163">
        <f t="shared" si="0"/>
        <v>122442</v>
      </c>
      <c r="Q8" s="163">
        <f t="shared" si="0"/>
        <v>214504</v>
      </c>
      <c r="R8" s="163">
        <f t="shared" si="0"/>
        <v>37500194</v>
      </c>
      <c r="S8" s="163">
        <f t="shared" si="0"/>
        <v>325200</v>
      </c>
      <c r="T8" s="163">
        <f t="shared" si="0"/>
        <v>1152185813</v>
      </c>
      <c r="U8" s="163">
        <f t="shared" si="0"/>
        <v>0</v>
      </c>
      <c r="V8" s="163">
        <f t="shared" si="0"/>
        <v>10822017</v>
      </c>
      <c r="W8" s="163">
        <f t="shared" si="0"/>
        <v>113260935</v>
      </c>
      <c r="X8" s="112"/>
    </row>
    <row r="9" spans="1:24" ht="4.95" customHeight="1">
      <c r="C9" s="162"/>
      <c r="D9" s="163"/>
      <c r="E9" s="163"/>
      <c r="F9" s="163"/>
      <c r="G9" s="163"/>
      <c r="H9" s="163"/>
      <c r="I9" s="163"/>
      <c r="J9" s="163"/>
      <c r="K9" s="163"/>
      <c r="L9" s="163"/>
      <c r="M9" s="163"/>
      <c r="N9" s="163"/>
      <c r="O9" s="163"/>
      <c r="P9" s="163"/>
      <c r="Q9" s="163"/>
      <c r="R9" s="163"/>
      <c r="S9" s="163"/>
      <c r="T9" s="163"/>
      <c r="U9" s="163"/>
      <c r="V9" s="163"/>
      <c r="W9" s="163"/>
      <c r="X9" s="112"/>
    </row>
    <row r="10" spans="1:24" ht="15.75" customHeight="1">
      <c r="B10" s="102" t="s">
        <v>149</v>
      </c>
      <c r="C10" s="162">
        <f t="shared" ref="C10:W10" si="1">SUM(C22,C24,C26)</f>
        <v>3046232</v>
      </c>
      <c r="D10" s="163">
        <f t="shared" si="1"/>
        <v>74138092</v>
      </c>
      <c r="E10" s="163">
        <f t="shared" si="1"/>
        <v>0</v>
      </c>
      <c r="F10" s="163">
        <f t="shared" si="1"/>
        <v>0</v>
      </c>
      <c r="G10" s="163">
        <f t="shared" si="1"/>
        <v>2846568</v>
      </c>
      <c r="H10" s="163">
        <f t="shared" si="1"/>
        <v>3346466</v>
      </c>
      <c r="I10" s="163">
        <f t="shared" si="1"/>
        <v>4930</v>
      </c>
      <c r="J10" s="163">
        <f t="shared" si="1"/>
        <v>0</v>
      </c>
      <c r="K10" s="163">
        <f t="shared" si="1"/>
        <v>2187927</v>
      </c>
      <c r="L10" s="163">
        <f t="shared" si="1"/>
        <v>9500</v>
      </c>
      <c r="M10" s="163">
        <f t="shared" si="1"/>
        <v>0</v>
      </c>
      <c r="N10" s="163">
        <f t="shared" si="1"/>
        <v>11063878</v>
      </c>
      <c r="O10" s="163">
        <f t="shared" si="1"/>
        <v>4285</v>
      </c>
      <c r="P10" s="163">
        <f t="shared" si="1"/>
        <v>0</v>
      </c>
      <c r="Q10" s="163">
        <f t="shared" si="1"/>
        <v>0</v>
      </c>
      <c r="R10" s="163">
        <f t="shared" si="1"/>
        <v>3877857</v>
      </c>
      <c r="S10" s="163">
        <f t="shared" si="1"/>
        <v>0</v>
      </c>
      <c r="T10" s="163">
        <f t="shared" si="1"/>
        <v>164819576</v>
      </c>
      <c r="U10" s="163">
        <f t="shared" si="1"/>
        <v>0</v>
      </c>
      <c r="V10" s="163">
        <f t="shared" si="1"/>
        <v>3461041</v>
      </c>
      <c r="W10" s="163">
        <f t="shared" si="1"/>
        <v>7282863</v>
      </c>
      <c r="X10" s="112"/>
    </row>
    <row r="11" spans="1:24" ht="15.75" customHeight="1">
      <c r="B11" s="102" t="s">
        <v>150</v>
      </c>
      <c r="C11" s="162">
        <f t="shared" ref="C11:W11" si="2">SUM(C27,C33,C36,C38,C49)</f>
        <v>1216165</v>
      </c>
      <c r="D11" s="163">
        <f t="shared" si="2"/>
        <v>54311674</v>
      </c>
      <c r="E11" s="163">
        <f t="shared" si="2"/>
        <v>28900</v>
      </c>
      <c r="F11" s="163">
        <f t="shared" si="2"/>
        <v>0</v>
      </c>
      <c r="G11" s="163">
        <f t="shared" si="2"/>
        <v>5033377</v>
      </c>
      <c r="H11" s="163">
        <f t="shared" si="2"/>
        <v>198742</v>
      </c>
      <c r="I11" s="163">
        <f t="shared" si="2"/>
        <v>0</v>
      </c>
      <c r="J11" s="163">
        <f t="shared" si="2"/>
        <v>0</v>
      </c>
      <c r="K11" s="163">
        <f t="shared" si="2"/>
        <v>0</v>
      </c>
      <c r="L11" s="163">
        <f t="shared" si="2"/>
        <v>132605</v>
      </c>
      <c r="M11" s="163">
        <f t="shared" si="2"/>
        <v>0</v>
      </c>
      <c r="N11" s="163">
        <f t="shared" si="2"/>
        <v>7446320</v>
      </c>
      <c r="O11" s="163">
        <f t="shared" si="2"/>
        <v>219063</v>
      </c>
      <c r="P11" s="163">
        <f t="shared" si="2"/>
        <v>0</v>
      </c>
      <c r="Q11" s="163">
        <f t="shared" si="2"/>
        <v>0</v>
      </c>
      <c r="R11" s="163">
        <f t="shared" si="2"/>
        <v>2265887</v>
      </c>
      <c r="S11" s="163">
        <f t="shared" si="2"/>
        <v>0</v>
      </c>
      <c r="T11" s="163">
        <f t="shared" si="2"/>
        <v>120935211</v>
      </c>
      <c r="U11" s="163">
        <f t="shared" si="2"/>
        <v>0</v>
      </c>
      <c r="V11" s="163">
        <f t="shared" si="2"/>
        <v>2369428</v>
      </c>
      <c r="W11" s="163">
        <f t="shared" si="2"/>
        <v>5575634</v>
      </c>
      <c r="X11" s="112"/>
    </row>
    <row r="12" spans="1:24" ht="15.75" customHeight="1">
      <c r="B12" s="102" t="s">
        <v>151</v>
      </c>
      <c r="C12" s="162">
        <f t="shared" ref="C12:W12" si="3">SUM(C23,C30,C35,C51,C52)</f>
        <v>1151256</v>
      </c>
      <c r="D12" s="163">
        <f t="shared" si="3"/>
        <v>44497424</v>
      </c>
      <c r="E12" s="163">
        <f t="shared" si="3"/>
        <v>0</v>
      </c>
      <c r="F12" s="163">
        <f t="shared" si="3"/>
        <v>0</v>
      </c>
      <c r="G12" s="163">
        <f t="shared" si="3"/>
        <v>0</v>
      </c>
      <c r="H12" s="163">
        <f t="shared" si="3"/>
        <v>3091626</v>
      </c>
      <c r="I12" s="163">
        <f t="shared" si="3"/>
        <v>15188</v>
      </c>
      <c r="J12" s="163">
        <f t="shared" si="3"/>
        <v>0</v>
      </c>
      <c r="K12" s="163">
        <f t="shared" si="3"/>
        <v>0</v>
      </c>
      <c r="L12" s="163">
        <f t="shared" si="3"/>
        <v>478584</v>
      </c>
      <c r="M12" s="163">
        <f t="shared" si="3"/>
        <v>0</v>
      </c>
      <c r="N12" s="163">
        <f t="shared" si="3"/>
        <v>6300064</v>
      </c>
      <c r="O12" s="163">
        <f t="shared" si="3"/>
        <v>232105</v>
      </c>
      <c r="P12" s="163">
        <f t="shared" si="3"/>
        <v>0</v>
      </c>
      <c r="Q12" s="163">
        <f t="shared" si="3"/>
        <v>0</v>
      </c>
      <c r="R12" s="163">
        <f t="shared" si="3"/>
        <v>1913213</v>
      </c>
      <c r="S12" s="163">
        <f t="shared" si="3"/>
        <v>0</v>
      </c>
      <c r="T12" s="163">
        <f t="shared" si="3"/>
        <v>116795294</v>
      </c>
      <c r="U12" s="163">
        <f t="shared" si="3"/>
        <v>0</v>
      </c>
      <c r="V12" s="163">
        <f t="shared" si="3"/>
        <v>1027269</v>
      </c>
      <c r="W12" s="163">
        <f t="shared" si="3"/>
        <v>1229045</v>
      </c>
      <c r="X12" s="112"/>
    </row>
    <row r="13" spans="1:24" ht="15.75" customHeight="1">
      <c r="B13" s="102" t="s">
        <v>152</v>
      </c>
      <c r="C13" s="162">
        <f t="shared" ref="C13:W13" si="4">SUM(C32,C34,C37,C39,C47,C50)</f>
        <v>643291</v>
      </c>
      <c r="D13" s="163">
        <f t="shared" si="4"/>
        <v>52849641</v>
      </c>
      <c r="E13" s="163">
        <f t="shared" si="4"/>
        <v>240573</v>
      </c>
      <c r="F13" s="163">
        <f t="shared" si="4"/>
        <v>0</v>
      </c>
      <c r="G13" s="163">
        <f t="shared" si="4"/>
        <v>134400</v>
      </c>
      <c r="H13" s="163">
        <f t="shared" si="4"/>
        <v>0</v>
      </c>
      <c r="I13" s="163">
        <f t="shared" si="4"/>
        <v>0</v>
      </c>
      <c r="J13" s="163">
        <f t="shared" si="4"/>
        <v>0</v>
      </c>
      <c r="K13" s="163">
        <f t="shared" si="4"/>
        <v>0</v>
      </c>
      <c r="L13" s="163">
        <f t="shared" si="4"/>
        <v>0</v>
      </c>
      <c r="M13" s="163">
        <f t="shared" si="4"/>
        <v>0</v>
      </c>
      <c r="N13" s="163">
        <f t="shared" si="4"/>
        <v>2007719</v>
      </c>
      <c r="O13" s="163">
        <f t="shared" si="4"/>
        <v>1344</v>
      </c>
      <c r="P13" s="163">
        <f t="shared" si="4"/>
        <v>0</v>
      </c>
      <c r="Q13" s="163">
        <f t="shared" si="4"/>
        <v>0</v>
      </c>
      <c r="R13" s="163">
        <f t="shared" si="4"/>
        <v>669134</v>
      </c>
      <c r="S13" s="163">
        <f t="shared" si="4"/>
        <v>0</v>
      </c>
      <c r="T13" s="163">
        <f t="shared" si="4"/>
        <v>56166365</v>
      </c>
      <c r="U13" s="163">
        <f t="shared" si="4"/>
        <v>0</v>
      </c>
      <c r="V13" s="163">
        <f t="shared" si="4"/>
        <v>649660</v>
      </c>
      <c r="W13" s="163">
        <f t="shared" si="4"/>
        <v>4983846</v>
      </c>
      <c r="X13" s="112"/>
    </row>
    <row r="14" spans="1:24" ht="15.75" customHeight="1">
      <c r="B14" s="102" t="s">
        <v>153</v>
      </c>
      <c r="C14" s="162">
        <f>SUM(C21,C53,C54,C55)</f>
        <v>1961929</v>
      </c>
      <c r="D14" s="163">
        <f t="shared" ref="D14:W14" si="5">SUM(D21,D53,D54,D55)</f>
        <v>60386201</v>
      </c>
      <c r="E14" s="163">
        <f t="shared" si="5"/>
        <v>852550</v>
      </c>
      <c r="F14" s="163">
        <f t="shared" si="5"/>
        <v>2077900</v>
      </c>
      <c r="G14" s="163">
        <f t="shared" si="5"/>
        <v>0</v>
      </c>
      <c r="H14" s="163">
        <f t="shared" si="5"/>
        <v>0</v>
      </c>
      <c r="I14" s="163">
        <f t="shared" si="5"/>
        <v>227</v>
      </c>
      <c r="J14" s="163">
        <f t="shared" si="5"/>
        <v>0</v>
      </c>
      <c r="K14" s="163">
        <f t="shared" si="5"/>
        <v>0</v>
      </c>
      <c r="L14" s="163">
        <f t="shared" si="5"/>
        <v>0</v>
      </c>
      <c r="M14" s="163">
        <f t="shared" si="5"/>
        <v>0</v>
      </c>
      <c r="N14" s="163">
        <f t="shared" si="5"/>
        <v>9558093</v>
      </c>
      <c r="O14" s="163">
        <f t="shared" si="5"/>
        <v>131528</v>
      </c>
      <c r="P14" s="163">
        <f t="shared" si="5"/>
        <v>0</v>
      </c>
      <c r="Q14" s="163">
        <f t="shared" si="5"/>
        <v>0</v>
      </c>
      <c r="R14" s="163">
        <f t="shared" si="5"/>
        <v>1681286</v>
      </c>
      <c r="S14" s="163">
        <f t="shared" si="5"/>
        <v>0</v>
      </c>
      <c r="T14" s="163">
        <f t="shared" si="5"/>
        <v>100970218</v>
      </c>
      <c r="U14" s="163">
        <f t="shared" si="5"/>
        <v>0</v>
      </c>
      <c r="V14" s="163">
        <f t="shared" si="5"/>
        <v>288760</v>
      </c>
      <c r="W14" s="163">
        <f t="shared" si="5"/>
        <v>3092213</v>
      </c>
      <c r="X14" s="112"/>
    </row>
    <row r="15" spans="1:24" ht="15.75" customHeight="1">
      <c r="B15" s="102" t="s">
        <v>154</v>
      </c>
      <c r="C15" s="162">
        <f t="shared" ref="C15:W15" si="6">SUM(C28,C31,C46,C48,C56,C57,C58)</f>
        <v>22718</v>
      </c>
      <c r="D15" s="163">
        <f t="shared" si="6"/>
        <v>49833519</v>
      </c>
      <c r="E15" s="163">
        <f t="shared" si="6"/>
        <v>586503</v>
      </c>
      <c r="F15" s="163">
        <f t="shared" si="6"/>
        <v>9327920</v>
      </c>
      <c r="G15" s="163">
        <f t="shared" si="6"/>
        <v>0</v>
      </c>
      <c r="H15" s="163">
        <f t="shared" si="6"/>
        <v>0</v>
      </c>
      <c r="I15" s="163">
        <f t="shared" si="6"/>
        <v>2011</v>
      </c>
      <c r="J15" s="163">
        <f t="shared" si="6"/>
        <v>0</v>
      </c>
      <c r="K15" s="163">
        <f t="shared" si="6"/>
        <v>0</v>
      </c>
      <c r="L15" s="163">
        <f t="shared" si="6"/>
        <v>158382</v>
      </c>
      <c r="M15" s="163">
        <f t="shared" si="6"/>
        <v>0</v>
      </c>
      <c r="N15" s="163">
        <f t="shared" si="6"/>
        <v>4299392</v>
      </c>
      <c r="O15" s="163">
        <f t="shared" si="6"/>
        <v>0</v>
      </c>
      <c r="P15" s="163">
        <f t="shared" si="6"/>
        <v>0</v>
      </c>
      <c r="Q15" s="163">
        <f t="shared" si="6"/>
        <v>0</v>
      </c>
      <c r="R15" s="163">
        <f t="shared" si="6"/>
        <v>620311</v>
      </c>
      <c r="S15" s="163">
        <f t="shared" si="6"/>
        <v>0</v>
      </c>
      <c r="T15" s="163">
        <f t="shared" si="6"/>
        <v>56330813</v>
      </c>
      <c r="U15" s="163">
        <f t="shared" si="6"/>
        <v>0</v>
      </c>
      <c r="V15" s="163">
        <f t="shared" si="6"/>
        <v>1694540</v>
      </c>
      <c r="W15" s="163">
        <f t="shared" si="6"/>
        <v>5184969</v>
      </c>
      <c r="X15" s="112"/>
    </row>
    <row r="16" spans="1:24" ht="15.75" customHeight="1">
      <c r="B16" s="102" t="s">
        <v>390</v>
      </c>
      <c r="C16" s="162">
        <f t="shared" ref="C16:W16" si="7">SUM(C29,C41,C44,C59,C60)</f>
        <v>0</v>
      </c>
      <c r="D16" s="163">
        <f t="shared" si="7"/>
        <v>56824656</v>
      </c>
      <c r="E16" s="163">
        <f t="shared" si="7"/>
        <v>1000391</v>
      </c>
      <c r="F16" s="163">
        <f t="shared" si="7"/>
        <v>17286684</v>
      </c>
      <c r="G16" s="163">
        <f t="shared" si="7"/>
        <v>0</v>
      </c>
      <c r="H16" s="163">
        <f t="shared" si="7"/>
        <v>0</v>
      </c>
      <c r="I16" s="163">
        <f t="shared" si="7"/>
        <v>0</v>
      </c>
      <c r="J16" s="163">
        <f t="shared" si="7"/>
        <v>0</v>
      </c>
      <c r="K16" s="163">
        <f t="shared" si="7"/>
        <v>0</v>
      </c>
      <c r="L16" s="163">
        <f t="shared" si="7"/>
        <v>1204545</v>
      </c>
      <c r="M16" s="163">
        <f t="shared" si="7"/>
        <v>0</v>
      </c>
      <c r="N16" s="163">
        <f t="shared" si="7"/>
        <v>830317</v>
      </c>
      <c r="O16" s="163">
        <f t="shared" si="7"/>
        <v>0</v>
      </c>
      <c r="P16" s="163">
        <f t="shared" si="7"/>
        <v>0</v>
      </c>
      <c r="Q16" s="163">
        <f t="shared" si="7"/>
        <v>0</v>
      </c>
      <c r="R16" s="163">
        <f t="shared" si="7"/>
        <v>360536</v>
      </c>
      <c r="S16" s="163">
        <f t="shared" si="7"/>
        <v>0</v>
      </c>
      <c r="T16" s="163">
        <f t="shared" si="7"/>
        <v>36332010</v>
      </c>
      <c r="U16" s="163">
        <f t="shared" si="7"/>
        <v>0</v>
      </c>
      <c r="V16" s="163">
        <f t="shared" si="7"/>
        <v>10470</v>
      </c>
      <c r="W16" s="163">
        <f t="shared" si="7"/>
        <v>965811</v>
      </c>
      <c r="X16" s="112"/>
    </row>
    <row r="17" spans="1:24" ht="15.75" customHeight="1">
      <c r="B17" s="102" t="s">
        <v>391</v>
      </c>
      <c r="C17" s="162">
        <f t="shared" ref="C17:W17" si="8">SUM(C40,C42)</f>
        <v>388619</v>
      </c>
      <c r="D17" s="163">
        <f t="shared" si="8"/>
        <v>23352780</v>
      </c>
      <c r="E17" s="163">
        <f t="shared" si="8"/>
        <v>441704</v>
      </c>
      <c r="F17" s="163">
        <f t="shared" si="8"/>
        <v>0</v>
      </c>
      <c r="G17" s="163">
        <f t="shared" si="8"/>
        <v>0</v>
      </c>
      <c r="H17" s="163">
        <f t="shared" si="8"/>
        <v>0</v>
      </c>
      <c r="I17" s="163">
        <f t="shared" si="8"/>
        <v>0</v>
      </c>
      <c r="J17" s="163">
        <f t="shared" si="8"/>
        <v>0</v>
      </c>
      <c r="K17" s="163">
        <f t="shared" si="8"/>
        <v>0</v>
      </c>
      <c r="L17" s="163">
        <f t="shared" si="8"/>
        <v>5447</v>
      </c>
      <c r="M17" s="163">
        <f t="shared" si="8"/>
        <v>0</v>
      </c>
      <c r="N17" s="163">
        <f t="shared" si="8"/>
        <v>1216589</v>
      </c>
      <c r="O17" s="163">
        <f t="shared" si="8"/>
        <v>0</v>
      </c>
      <c r="P17" s="163">
        <f t="shared" si="8"/>
        <v>0</v>
      </c>
      <c r="Q17" s="163">
        <f t="shared" si="8"/>
        <v>0</v>
      </c>
      <c r="R17" s="163">
        <f t="shared" si="8"/>
        <v>260515</v>
      </c>
      <c r="S17" s="163">
        <f t="shared" si="8"/>
        <v>0</v>
      </c>
      <c r="T17" s="163">
        <f t="shared" si="8"/>
        <v>21162432</v>
      </c>
      <c r="U17" s="163">
        <f t="shared" si="8"/>
        <v>0</v>
      </c>
      <c r="V17" s="163">
        <f t="shared" si="8"/>
        <v>0</v>
      </c>
      <c r="W17" s="163">
        <f t="shared" si="8"/>
        <v>329074</v>
      </c>
      <c r="X17" s="112"/>
    </row>
    <row r="18" spans="1:24" ht="15.75" customHeight="1">
      <c r="B18" s="102" t="s">
        <v>392</v>
      </c>
      <c r="C18" s="162">
        <f t="shared" ref="C18:W18" si="9">SUM(C25,C43,C45)</f>
        <v>309400</v>
      </c>
      <c r="D18" s="163">
        <f t="shared" si="9"/>
        <v>45099599</v>
      </c>
      <c r="E18" s="163">
        <f t="shared" si="9"/>
        <v>331163</v>
      </c>
      <c r="F18" s="163">
        <f t="shared" si="9"/>
        <v>4500431</v>
      </c>
      <c r="G18" s="163">
        <f t="shared" si="9"/>
        <v>0</v>
      </c>
      <c r="H18" s="163">
        <f t="shared" si="9"/>
        <v>0</v>
      </c>
      <c r="I18" s="163">
        <f t="shared" si="9"/>
        <v>926</v>
      </c>
      <c r="J18" s="163">
        <f t="shared" si="9"/>
        <v>0</v>
      </c>
      <c r="K18" s="163">
        <f t="shared" si="9"/>
        <v>0</v>
      </c>
      <c r="L18" s="163">
        <f t="shared" si="9"/>
        <v>68625</v>
      </c>
      <c r="M18" s="163">
        <f t="shared" si="9"/>
        <v>0</v>
      </c>
      <c r="N18" s="163">
        <f t="shared" si="9"/>
        <v>1547603</v>
      </c>
      <c r="O18" s="163">
        <f t="shared" si="9"/>
        <v>55275</v>
      </c>
      <c r="P18" s="163">
        <f t="shared" si="9"/>
        <v>0</v>
      </c>
      <c r="Q18" s="163">
        <f t="shared" si="9"/>
        <v>0</v>
      </c>
      <c r="R18" s="163">
        <f t="shared" si="9"/>
        <v>320415</v>
      </c>
      <c r="S18" s="163">
        <f t="shared" si="9"/>
        <v>0</v>
      </c>
      <c r="T18" s="163">
        <f t="shared" si="9"/>
        <v>30827438</v>
      </c>
      <c r="U18" s="163">
        <f t="shared" si="9"/>
        <v>0</v>
      </c>
      <c r="V18" s="163">
        <f t="shared" si="9"/>
        <v>159092</v>
      </c>
      <c r="W18" s="163">
        <f t="shared" si="9"/>
        <v>4947130</v>
      </c>
      <c r="X18" s="112"/>
    </row>
    <row r="19" spans="1:24" ht="4.5" customHeight="1">
      <c r="C19" s="162"/>
      <c r="D19" s="163"/>
      <c r="E19" s="163"/>
      <c r="F19" s="163"/>
      <c r="G19" s="163"/>
      <c r="H19" s="163"/>
      <c r="I19" s="163"/>
      <c r="J19" s="163"/>
      <c r="K19" s="163"/>
      <c r="L19" s="163"/>
      <c r="M19" s="163"/>
      <c r="N19" s="163"/>
      <c r="O19" s="163"/>
      <c r="P19" s="163"/>
      <c r="Q19" s="163"/>
      <c r="R19" s="163"/>
      <c r="S19" s="163"/>
      <c r="T19" s="163"/>
      <c r="U19" s="163"/>
      <c r="V19" s="163"/>
      <c r="W19" s="163"/>
      <c r="X19" s="112"/>
    </row>
    <row r="20" spans="1:24" ht="15.75" customHeight="1">
      <c r="A20" s="102">
        <v>100</v>
      </c>
      <c r="B20" s="102" t="s">
        <v>110</v>
      </c>
      <c r="C20" s="162">
        <v>6238920</v>
      </c>
      <c r="D20" s="163">
        <v>113727459</v>
      </c>
      <c r="E20" s="163">
        <v>0</v>
      </c>
      <c r="F20" s="163">
        <v>0</v>
      </c>
      <c r="G20" s="163">
        <v>14705273</v>
      </c>
      <c r="H20" s="163">
        <v>0</v>
      </c>
      <c r="I20" s="163">
        <v>1668099</v>
      </c>
      <c r="J20" s="163">
        <v>0</v>
      </c>
      <c r="K20" s="163">
        <v>5382600</v>
      </c>
      <c r="L20" s="163">
        <v>13065343</v>
      </c>
      <c r="M20" s="163">
        <v>0</v>
      </c>
      <c r="N20" s="163">
        <v>46408283</v>
      </c>
      <c r="O20" s="163">
        <v>8005852</v>
      </c>
      <c r="P20" s="163">
        <v>122442</v>
      </c>
      <c r="Q20" s="163">
        <v>214504</v>
      </c>
      <c r="R20" s="163">
        <v>25531040</v>
      </c>
      <c r="S20" s="163">
        <v>325200</v>
      </c>
      <c r="T20" s="163">
        <v>447846456</v>
      </c>
      <c r="U20" s="163">
        <v>0</v>
      </c>
      <c r="V20" s="163">
        <v>1161757</v>
      </c>
      <c r="W20" s="163">
        <v>79670350</v>
      </c>
      <c r="X20" s="112"/>
    </row>
    <row r="21" spans="1:24" ht="15.75" customHeight="1">
      <c r="A21" s="102">
        <v>201</v>
      </c>
      <c r="B21" s="102" t="s">
        <v>111</v>
      </c>
      <c r="C21" s="162">
        <v>1655770</v>
      </c>
      <c r="D21" s="163">
        <v>50827280</v>
      </c>
      <c r="E21" s="163">
        <v>63100</v>
      </c>
      <c r="F21" s="163">
        <v>0</v>
      </c>
      <c r="G21" s="163">
        <v>0</v>
      </c>
      <c r="H21" s="163">
        <v>0</v>
      </c>
      <c r="I21" s="163">
        <v>0</v>
      </c>
      <c r="J21" s="163">
        <v>0</v>
      </c>
      <c r="K21" s="163">
        <v>0</v>
      </c>
      <c r="L21" s="163">
        <v>0</v>
      </c>
      <c r="M21" s="163">
        <v>0</v>
      </c>
      <c r="N21" s="163">
        <v>8463672</v>
      </c>
      <c r="O21" s="163">
        <v>36356</v>
      </c>
      <c r="P21" s="163">
        <v>0</v>
      </c>
      <c r="Q21" s="163">
        <v>0</v>
      </c>
      <c r="R21" s="163">
        <v>1595027</v>
      </c>
      <c r="S21" s="163">
        <v>0</v>
      </c>
      <c r="T21" s="163">
        <v>89618837</v>
      </c>
      <c r="U21" s="163">
        <v>0</v>
      </c>
      <c r="V21" s="163">
        <v>0</v>
      </c>
      <c r="W21" s="163">
        <v>2640007</v>
      </c>
      <c r="X21" s="112"/>
    </row>
    <row r="22" spans="1:24" ht="15.75" customHeight="1">
      <c r="A22" s="102">
        <v>202</v>
      </c>
      <c r="B22" s="102" t="s">
        <v>112</v>
      </c>
      <c r="C22" s="162">
        <v>1338676</v>
      </c>
      <c r="D22" s="163">
        <v>49527849</v>
      </c>
      <c r="E22" s="163">
        <v>0</v>
      </c>
      <c r="F22" s="163">
        <v>0</v>
      </c>
      <c r="G22" s="163">
        <v>1028868</v>
      </c>
      <c r="H22" s="163">
        <v>3346466</v>
      </c>
      <c r="I22" s="163">
        <v>0</v>
      </c>
      <c r="J22" s="163">
        <v>0</v>
      </c>
      <c r="K22" s="163">
        <v>2187927</v>
      </c>
      <c r="L22" s="163">
        <v>0</v>
      </c>
      <c r="M22" s="163">
        <v>0</v>
      </c>
      <c r="N22" s="163">
        <v>6545961</v>
      </c>
      <c r="O22" s="163">
        <v>3717</v>
      </c>
      <c r="P22" s="163">
        <v>0</v>
      </c>
      <c r="Q22" s="163">
        <v>0</v>
      </c>
      <c r="R22" s="163">
        <v>1271343</v>
      </c>
      <c r="S22" s="163">
        <v>0</v>
      </c>
      <c r="T22" s="163">
        <v>90140975</v>
      </c>
      <c r="U22" s="163">
        <v>0</v>
      </c>
      <c r="V22" s="163">
        <v>1325588</v>
      </c>
      <c r="W22" s="163">
        <v>3430740</v>
      </c>
      <c r="X22" s="112"/>
    </row>
    <row r="23" spans="1:24" ht="15.75" customHeight="1">
      <c r="A23" s="102">
        <v>203</v>
      </c>
      <c r="B23" s="102" t="s">
        <v>113</v>
      </c>
      <c r="C23" s="162">
        <v>458360</v>
      </c>
      <c r="D23" s="163">
        <v>18958802</v>
      </c>
      <c r="E23" s="163">
        <v>0</v>
      </c>
      <c r="F23" s="163">
        <v>0</v>
      </c>
      <c r="G23" s="163">
        <v>0</v>
      </c>
      <c r="H23" s="163">
        <v>3051022</v>
      </c>
      <c r="I23" s="163">
        <v>0</v>
      </c>
      <c r="J23" s="163">
        <v>0</v>
      </c>
      <c r="K23" s="163">
        <v>0</v>
      </c>
      <c r="L23" s="163">
        <v>478584</v>
      </c>
      <c r="M23" s="163">
        <v>0</v>
      </c>
      <c r="N23" s="163">
        <v>1427178</v>
      </c>
      <c r="O23" s="163">
        <v>0</v>
      </c>
      <c r="P23" s="163">
        <v>0</v>
      </c>
      <c r="Q23" s="163">
        <v>0</v>
      </c>
      <c r="R23" s="163">
        <v>790116</v>
      </c>
      <c r="S23" s="163">
        <v>0</v>
      </c>
      <c r="T23" s="163">
        <v>50153641</v>
      </c>
      <c r="U23" s="163">
        <v>0</v>
      </c>
      <c r="V23" s="163">
        <v>229799</v>
      </c>
      <c r="W23" s="163">
        <v>674734</v>
      </c>
      <c r="X23" s="112"/>
    </row>
    <row r="24" spans="1:24" ht="15.75" customHeight="1">
      <c r="A24" s="102">
        <v>204</v>
      </c>
      <c r="B24" s="102" t="s">
        <v>114</v>
      </c>
      <c r="C24" s="162">
        <v>1652856</v>
      </c>
      <c r="D24" s="163">
        <v>14638433</v>
      </c>
      <c r="E24" s="163">
        <v>0</v>
      </c>
      <c r="F24" s="163">
        <v>0</v>
      </c>
      <c r="G24" s="163">
        <v>0</v>
      </c>
      <c r="H24" s="163">
        <v>0</v>
      </c>
      <c r="I24" s="163">
        <v>4197</v>
      </c>
      <c r="J24" s="163">
        <v>0</v>
      </c>
      <c r="K24" s="163">
        <v>0</v>
      </c>
      <c r="L24" s="163">
        <v>0</v>
      </c>
      <c r="M24" s="163">
        <v>0</v>
      </c>
      <c r="N24" s="163">
        <v>3763292</v>
      </c>
      <c r="O24" s="163">
        <v>568</v>
      </c>
      <c r="P24" s="163">
        <v>0</v>
      </c>
      <c r="Q24" s="163">
        <v>0</v>
      </c>
      <c r="R24" s="163">
        <v>1923164</v>
      </c>
      <c r="S24" s="163">
        <v>0</v>
      </c>
      <c r="T24" s="163">
        <v>64465365</v>
      </c>
      <c r="U24" s="163">
        <v>0</v>
      </c>
      <c r="V24" s="163">
        <v>1770090</v>
      </c>
      <c r="W24" s="163">
        <v>2578480</v>
      </c>
      <c r="X24" s="112"/>
    </row>
    <row r="25" spans="1:24" ht="15.75" customHeight="1">
      <c r="A25" s="102">
        <v>205</v>
      </c>
      <c r="B25" s="102" t="s">
        <v>115</v>
      </c>
      <c r="C25" s="162">
        <v>0</v>
      </c>
      <c r="D25" s="163">
        <v>12382055</v>
      </c>
      <c r="E25" s="163">
        <v>992</v>
      </c>
      <c r="F25" s="163">
        <v>1571283</v>
      </c>
      <c r="G25" s="163">
        <v>0</v>
      </c>
      <c r="H25" s="163">
        <v>0</v>
      </c>
      <c r="I25" s="163">
        <v>926</v>
      </c>
      <c r="J25" s="163">
        <v>0</v>
      </c>
      <c r="K25" s="163">
        <v>0</v>
      </c>
      <c r="L25" s="163">
        <v>68625</v>
      </c>
      <c r="M25" s="163">
        <v>0</v>
      </c>
      <c r="N25" s="163">
        <v>754964</v>
      </c>
      <c r="O25" s="163">
        <v>55275</v>
      </c>
      <c r="P25" s="163">
        <v>0</v>
      </c>
      <c r="Q25" s="163">
        <v>0</v>
      </c>
      <c r="R25" s="163">
        <v>119660</v>
      </c>
      <c r="S25" s="163">
        <v>0</v>
      </c>
      <c r="T25" s="163">
        <v>9365835</v>
      </c>
      <c r="U25" s="163">
        <v>0</v>
      </c>
      <c r="V25" s="163">
        <v>0</v>
      </c>
      <c r="W25" s="163">
        <v>745530</v>
      </c>
      <c r="X25" s="112"/>
    </row>
    <row r="26" spans="1:24" ht="15.75" customHeight="1">
      <c r="A26" s="102">
        <v>206</v>
      </c>
      <c r="B26" s="102" t="s">
        <v>116</v>
      </c>
      <c r="C26" s="162">
        <v>54700</v>
      </c>
      <c r="D26" s="163">
        <v>9971810</v>
      </c>
      <c r="E26" s="163">
        <v>0</v>
      </c>
      <c r="F26" s="163">
        <v>0</v>
      </c>
      <c r="G26" s="163">
        <v>1817700</v>
      </c>
      <c r="H26" s="163">
        <v>0</v>
      </c>
      <c r="I26" s="163">
        <v>733</v>
      </c>
      <c r="J26" s="163">
        <v>0</v>
      </c>
      <c r="K26" s="163">
        <v>0</v>
      </c>
      <c r="L26" s="163">
        <v>9500</v>
      </c>
      <c r="M26" s="163">
        <v>0</v>
      </c>
      <c r="N26" s="163">
        <v>754625</v>
      </c>
      <c r="O26" s="163">
        <v>0</v>
      </c>
      <c r="P26" s="163">
        <v>0</v>
      </c>
      <c r="Q26" s="163">
        <v>0</v>
      </c>
      <c r="R26" s="163">
        <v>683350</v>
      </c>
      <c r="S26" s="163">
        <v>0</v>
      </c>
      <c r="T26" s="163">
        <v>10213236</v>
      </c>
      <c r="U26" s="163">
        <v>0</v>
      </c>
      <c r="V26" s="163">
        <v>365363</v>
      </c>
      <c r="W26" s="163">
        <v>1273643</v>
      </c>
      <c r="X26" s="112"/>
    </row>
    <row r="27" spans="1:24" ht="15.75" customHeight="1">
      <c r="A27" s="102">
        <v>207</v>
      </c>
      <c r="B27" s="102" t="s">
        <v>117</v>
      </c>
      <c r="C27" s="162">
        <v>823203</v>
      </c>
      <c r="D27" s="163">
        <v>10283736</v>
      </c>
      <c r="E27" s="163">
        <v>0</v>
      </c>
      <c r="F27" s="163">
        <v>0</v>
      </c>
      <c r="G27" s="163">
        <v>537200</v>
      </c>
      <c r="H27" s="163">
        <v>0</v>
      </c>
      <c r="I27" s="163">
        <v>0</v>
      </c>
      <c r="J27" s="163">
        <v>0</v>
      </c>
      <c r="K27" s="163">
        <v>0</v>
      </c>
      <c r="L27" s="163">
        <v>11296</v>
      </c>
      <c r="M27" s="163">
        <v>0</v>
      </c>
      <c r="N27" s="163">
        <v>1394951</v>
      </c>
      <c r="O27" s="163">
        <v>0</v>
      </c>
      <c r="P27" s="163">
        <v>0</v>
      </c>
      <c r="Q27" s="163">
        <v>0</v>
      </c>
      <c r="R27" s="163">
        <v>527077</v>
      </c>
      <c r="S27" s="163">
        <v>0</v>
      </c>
      <c r="T27" s="163">
        <v>31931832</v>
      </c>
      <c r="U27" s="163">
        <v>0</v>
      </c>
      <c r="V27" s="163">
        <v>155513</v>
      </c>
      <c r="W27" s="163">
        <v>2452762</v>
      </c>
      <c r="X27" s="112"/>
    </row>
    <row r="28" spans="1:24" ht="15.75" customHeight="1">
      <c r="A28" s="102">
        <v>208</v>
      </c>
      <c r="B28" s="102" t="s">
        <v>118</v>
      </c>
      <c r="C28" s="162">
        <v>0</v>
      </c>
      <c r="D28" s="163">
        <v>3315073</v>
      </c>
      <c r="E28" s="163">
        <v>0</v>
      </c>
      <c r="F28" s="163">
        <v>0</v>
      </c>
      <c r="G28" s="163">
        <v>0</v>
      </c>
      <c r="H28" s="163">
        <v>0</v>
      </c>
      <c r="I28" s="163">
        <v>0</v>
      </c>
      <c r="J28" s="163">
        <v>0</v>
      </c>
      <c r="K28" s="163">
        <v>0</v>
      </c>
      <c r="L28" s="163">
        <v>0</v>
      </c>
      <c r="M28" s="163">
        <v>0</v>
      </c>
      <c r="N28" s="163">
        <v>930335</v>
      </c>
      <c r="O28" s="163">
        <v>0</v>
      </c>
      <c r="P28" s="163">
        <v>0</v>
      </c>
      <c r="Q28" s="163">
        <v>0</v>
      </c>
      <c r="R28" s="163">
        <v>80019</v>
      </c>
      <c r="S28" s="163">
        <v>0</v>
      </c>
      <c r="T28" s="163">
        <v>6226000</v>
      </c>
      <c r="U28" s="163">
        <v>0</v>
      </c>
      <c r="V28" s="163">
        <v>0</v>
      </c>
      <c r="W28" s="163">
        <v>597670</v>
      </c>
      <c r="X28" s="112"/>
    </row>
    <row r="29" spans="1:24" ht="15.75" customHeight="1">
      <c r="A29" s="102">
        <v>209</v>
      </c>
      <c r="B29" s="102" t="s">
        <v>119</v>
      </c>
      <c r="C29" s="162">
        <v>0</v>
      </c>
      <c r="D29" s="163">
        <v>27846429</v>
      </c>
      <c r="E29" s="163">
        <v>208337</v>
      </c>
      <c r="F29" s="163">
        <v>3137813</v>
      </c>
      <c r="G29" s="163">
        <v>0</v>
      </c>
      <c r="H29" s="163">
        <v>0</v>
      </c>
      <c r="I29" s="163">
        <v>0</v>
      </c>
      <c r="J29" s="163">
        <v>0</v>
      </c>
      <c r="K29" s="163">
        <v>0</v>
      </c>
      <c r="L29" s="163">
        <v>180101</v>
      </c>
      <c r="M29" s="163">
        <v>0</v>
      </c>
      <c r="N29" s="163">
        <v>450299</v>
      </c>
      <c r="O29" s="163">
        <v>0</v>
      </c>
      <c r="P29" s="163">
        <v>0</v>
      </c>
      <c r="Q29" s="163">
        <v>0</v>
      </c>
      <c r="R29" s="163">
        <v>185653</v>
      </c>
      <c r="S29" s="163">
        <v>0</v>
      </c>
      <c r="T29" s="163">
        <v>15524238</v>
      </c>
      <c r="U29" s="163">
        <v>0</v>
      </c>
      <c r="V29" s="163">
        <v>0</v>
      </c>
      <c r="W29" s="163">
        <v>523207</v>
      </c>
      <c r="X29" s="112"/>
    </row>
    <row r="30" spans="1:24" ht="15.75" customHeight="1">
      <c r="A30" s="102">
        <v>210</v>
      </c>
      <c r="B30" s="102" t="s">
        <v>84</v>
      </c>
      <c r="C30" s="162">
        <v>323048</v>
      </c>
      <c r="D30" s="163">
        <v>13246768</v>
      </c>
      <c r="E30" s="163">
        <v>0</v>
      </c>
      <c r="F30" s="163">
        <v>0</v>
      </c>
      <c r="G30" s="163">
        <v>0</v>
      </c>
      <c r="H30" s="163">
        <v>0</v>
      </c>
      <c r="I30" s="163">
        <v>8493</v>
      </c>
      <c r="J30" s="163">
        <v>0</v>
      </c>
      <c r="K30" s="163">
        <v>0</v>
      </c>
      <c r="L30" s="163">
        <v>0</v>
      </c>
      <c r="M30" s="163">
        <v>0</v>
      </c>
      <c r="N30" s="163">
        <v>3487287</v>
      </c>
      <c r="O30" s="163">
        <v>170292</v>
      </c>
      <c r="P30" s="163">
        <v>0</v>
      </c>
      <c r="Q30" s="163">
        <v>0</v>
      </c>
      <c r="R30" s="163">
        <v>667149</v>
      </c>
      <c r="S30" s="163">
        <v>0</v>
      </c>
      <c r="T30" s="163">
        <v>38264225</v>
      </c>
      <c r="U30" s="163">
        <v>0</v>
      </c>
      <c r="V30" s="163">
        <v>219690</v>
      </c>
      <c r="W30" s="163">
        <v>554311</v>
      </c>
      <c r="X30" s="112"/>
    </row>
    <row r="31" spans="1:24" ht="15.75" customHeight="1">
      <c r="A31" s="102">
        <v>212</v>
      </c>
      <c r="B31" s="102" t="s">
        <v>121</v>
      </c>
      <c r="C31" s="162">
        <v>17667</v>
      </c>
      <c r="D31" s="163">
        <v>6723267</v>
      </c>
      <c r="E31" s="163">
        <v>0</v>
      </c>
      <c r="F31" s="163">
        <v>0</v>
      </c>
      <c r="G31" s="163">
        <v>0</v>
      </c>
      <c r="H31" s="163">
        <v>0</v>
      </c>
      <c r="I31" s="163">
        <v>1392</v>
      </c>
      <c r="J31" s="163">
        <v>0</v>
      </c>
      <c r="K31" s="163">
        <v>0</v>
      </c>
      <c r="L31" s="163">
        <v>27540</v>
      </c>
      <c r="M31" s="163">
        <v>0</v>
      </c>
      <c r="N31" s="163">
        <v>2095095</v>
      </c>
      <c r="O31" s="163">
        <v>0</v>
      </c>
      <c r="P31" s="163">
        <v>0</v>
      </c>
      <c r="Q31" s="163">
        <v>0</v>
      </c>
      <c r="R31" s="163">
        <v>130236</v>
      </c>
      <c r="S31" s="163">
        <v>0</v>
      </c>
      <c r="T31" s="163">
        <v>10466564</v>
      </c>
      <c r="U31" s="163">
        <v>0</v>
      </c>
      <c r="V31" s="163">
        <v>17730</v>
      </c>
      <c r="W31" s="163">
        <v>2382939</v>
      </c>
      <c r="X31" s="112"/>
    </row>
    <row r="32" spans="1:24" ht="15.75" customHeight="1">
      <c r="A32" s="102">
        <v>213</v>
      </c>
      <c r="B32" s="102" t="s">
        <v>122</v>
      </c>
      <c r="C32" s="162">
        <v>0</v>
      </c>
      <c r="D32" s="163">
        <v>7835569</v>
      </c>
      <c r="E32" s="163">
        <v>0</v>
      </c>
      <c r="F32" s="163">
        <v>0</v>
      </c>
      <c r="G32" s="163">
        <v>0</v>
      </c>
      <c r="H32" s="163">
        <v>0</v>
      </c>
      <c r="I32" s="163">
        <v>0</v>
      </c>
      <c r="J32" s="163">
        <v>0</v>
      </c>
      <c r="K32" s="163">
        <v>0</v>
      </c>
      <c r="L32" s="163">
        <v>0</v>
      </c>
      <c r="M32" s="163">
        <v>0</v>
      </c>
      <c r="N32" s="163">
        <v>236085</v>
      </c>
      <c r="O32" s="163">
        <v>0</v>
      </c>
      <c r="P32" s="163">
        <v>0</v>
      </c>
      <c r="Q32" s="163">
        <v>0</v>
      </c>
      <c r="R32" s="163">
        <v>95582</v>
      </c>
      <c r="S32" s="163">
        <v>0</v>
      </c>
      <c r="T32" s="163">
        <v>8916843</v>
      </c>
      <c r="U32" s="163">
        <v>0</v>
      </c>
      <c r="V32" s="163">
        <v>0</v>
      </c>
      <c r="W32" s="163">
        <v>1646925</v>
      </c>
      <c r="X32" s="112"/>
    </row>
    <row r="33" spans="1:24" ht="15.75" customHeight="1">
      <c r="A33" s="102">
        <v>214</v>
      </c>
      <c r="B33" s="102" t="s">
        <v>123</v>
      </c>
      <c r="C33" s="162">
        <v>0</v>
      </c>
      <c r="D33" s="163">
        <v>13636398</v>
      </c>
      <c r="E33" s="163">
        <v>0</v>
      </c>
      <c r="F33" s="163">
        <v>0</v>
      </c>
      <c r="G33" s="163">
        <v>0</v>
      </c>
      <c r="H33" s="163">
        <v>0</v>
      </c>
      <c r="I33" s="163">
        <v>0</v>
      </c>
      <c r="J33" s="163">
        <v>0</v>
      </c>
      <c r="K33" s="163">
        <v>0</v>
      </c>
      <c r="L33" s="163">
        <v>4019</v>
      </c>
      <c r="M33" s="163">
        <v>0</v>
      </c>
      <c r="N33" s="163">
        <v>3355177</v>
      </c>
      <c r="O33" s="163">
        <v>300</v>
      </c>
      <c r="P33" s="163">
        <v>0</v>
      </c>
      <c r="Q33" s="163">
        <v>0</v>
      </c>
      <c r="R33" s="163">
        <v>844293</v>
      </c>
      <c r="S33" s="163">
        <v>0</v>
      </c>
      <c r="T33" s="163">
        <v>36954136</v>
      </c>
      <c r="U33" s="163">
        <v>0</v>
      </c>
      <c r="V33" s="163">
        <v>870408</v>
      </c>
      <c r="W33" s="163">
        <v>1914794</v>
      </c>
      <c r="X33" s="112"/>
    </row>
    <row r="34" spans="1:24" ht="15.75" customHeight="1">
      <c r="A34" s="102">
        <v>215</v>
      </c>
      <c r="B34" s="102" t="s">
        <v>124</v>
      </c>
      <c r="C34" s="162">
        <v>211200</v>
      </c>
      <c r="D34" s="163">
        <v>16874559</v>
      </c>
      <c r="E34" s="163">
        <v>0</v>
      </c>
      <c r="F34" s="163">
        <v>0</v>
      </c>
      <c r="G34" s="163">
        <v>134400</v>
      </c>
      <c r="H34" s="163">
        <v>0</v>
      </c>
      <c r="I34" s="163">
        <v>0</v>
      </c>
      <c r="J34" s="163">
        <v>0</v>
      </c>
      <c r="K34" s="163">
        <v>0</v>
      </c>
      <c r="L34" s="163">
        <v>0</v>
      </c>
      <c r="M34" s="163">
        <v>0</v>
      </c>
      <c r="N34" s="163">
        <v>560670</v>
      </c>
      <c r="O34" s="163">
        <v>0</v>
      </c>
      <c r="P34" s="163">
        <v>0</v>
      </c>
      <c r="Q34" s="163">
        <v>0</v>
      </c>
      <c r="R34" s="163">
        <v>212579</v>
      </c>
      <c r="S34" s="163">
        <v>0</v>
      </c>
      <c r="T34" s="163">
        <v>14208045</v>
      </c>
      <c r="U34" s="163">
        <v>0</v>
      </c>
      <c r="V34" s="163">
        <v>57660</v>
      </c>
      <c r="W34" s="163">
        <v>854940</v>
      </c>
      <c r="X34" s="112"/>
    </row>
    <row r="35" spans="1:24" ht="15.75" customHeight="1">
      <c r="A35" s="102">
        <v>216</v>
      </c>
      <c r="B35" s="102" t="s">
        <v>125</v>
      </c>
      <c r="C35" s="162">
        <v>369848</v>
      </c>
      <c r="D35" s="163">
        <v>10742738</v>
      </c>
      <c r="E35" s="163">
        <v>0</v>
      </c>
      <c r="F35" s="163">
        <v>0</v>
      </c>
      <c r="G35" s="163">
        <v>0</v>
      </c>
      <c r="H35" s="163">
        <v>40604</v>
      </c>
      <c r="I35" s="163">
        <v>0</v>
      </c>
      <c r="J35" s="163">
        <v>0</v>
      </c>
      <c r="K35" s="163">
        <v>0</v>
      </c>
      <c r="L35" s="163">
        <v>0</v>
      </c>
      <c r="M35" s="163">
        <v>0</v>
      </c>
      <c r="N35" s="163">
        <v>1162271</v>
      </c>
      <c r="O35" s="163">
        <v>61813</v>
      </c>
      <c r="P35" s="163">
        <v>0</v>
      </c>
      <c r="Q35" s="163">
        <v>0</v>
      </c>
      <c r="R35" s="163">
        <v>290546</v>
      </c>
      <c r="S35" s="163">
        <v>0</v>
      </c>
      <c r="T35" s="163">
        <v>16400602</v>
      </c>
      <c r="U35" s="163">
        <v>0</v>
      </c>
      <c r="V35" s="163">
        <v>577780</v>
      </c>
      <c r="W35" s="163">
        <v>0</v>
      </c>
      <c r="X35" s="112"/>
    </row>
    <row r="36" spans="1:24" ht="15.75" customHeight="1">
      <c r="A36" s="102">
        <v>217</v>
      </c>
      <c r="B36" s="102" t="s">
        <v>126</v>
      </c>
      <c r="C36" s="162">
        <v>379575</v>
      </c>
      <c r="D36" s="163">
        <v>23314503</v>
      </c>
      <c r="E36" s="163">
        <v>0</v>
      </c>
      <c r="F36" s="163">
        <v>0</v>
      </c>
      <c r="G36" s="163">
        <v>4496177</v>
      </c>
      <c r="H36" s="163">
        <v>0</v>
      </c>
      <c r="I36" s="163">
        <v>0</v>
      </c>
      <c r="J36" s="163">
        <v>0</v>
      </c>
      <c r="K36" s="163">
        <v>0</v>
      </c>
      <c r="L36" s="163">
        <v>79850</v>
      </c>
      <c r="M36" s="163">
        <v>0</v>
      </c>
      <c r="N36" s="163">
        <v>1410773</v>
      </c>
      <c r="O36" s="163">
        <v>207623</v>
      </c>
      <c r="P36" s="163">
        <v>0</v>
      </c>
      <c r="Q36" s="163">
        <v>0</v>
      </c>
      <c r="R36" s="163">
        <v>466124</v>
      </c>
      <c r="S36" s="163">
        <v>0</v>
      </c>
      <c r="T36" s="163">
        <v>27314244</v>
      </c>
      <c r="U36" s="163">
        <v>0</v>
      </c>
      <c r="V36" s="163">
        <v>1119767</v>
      </c>
      <c r="W36" s="163">
        <v>748512</v>
      </c>
      <c r="X36" s="112"/>
    </row>
    <row r="37" spans="1:24" ht="15.75" customHeight="1">
      <c r="A37" s="102">
        <v>218</v>
      </c>
      <c r="B37" s="102" t="s">
        <v>127</v>
      </c>
      <c r="C37" s="162">
        <v>1080</v>
      </c>
      <c r="D37" s="163">
        <v>5848745</v>
      </c>
      <c r="E37" s="163">
        <v>0</v>
      </c>
      <c r="F37" s="163">
        <v>0</v>
      </c>
      <c r="G37" s="163">
        <v>0</v>
      </c>
      <c r="H37" s="163">
        <v>0</v>
      </c>
      <c r="I37" s="163">
        <v>0</v>
      </c>
      <c r="J37" s="163">
        <v>0</v>
      </c>
      <c r="K37" s="163">
        <v>0</v>
      </c>
      <c r="L37" s="163">
        <v>0</v>
      </c>
      <c r="M37" s="163">
        <v>0</v>
      </c>
      <c r="N37" s="163">
        <v>403901</v>
      </c>
      <c r="O37" s="163">
        <v>0</v>
      </c>
      <c r="P37" s="163">
        <v>0</v>
      </c>
      <c r="Q37" s="163">
        <v>0</v>
      </c>
      <c r="R37" s="163">
        <v>93597</v>
      </c>
      <c r="S37" s="163">
        <v>0</v>
      </c>
      <c r="T37" s="163">
        <v>9340629</v>
      </c>
      <c r="U37" s="163">
        <v>0</v>
      </c>
      <c r="V37" s="163">
        <v>90000</v>
      </c>
      <c r="W37" s="163">
        <v>1969872</v>
      </c>
      <c r="X37" s="112"/>
    </row>
    <row r="38" spans="1:24" ht="15.75" customHeight="1">
      <c r="A38" s="102">
        <v>219</v>
      </c>
      <c r="B38" s="102" t="s">
        <v>128</v>
      </c>
      <c r="C38" s="162">
        <v>13387</v>
      </c>
      <c r="D38" s="163">
        <v>6428996</v>
      </c>
      <c r="E38" s="163">
        <v>28900</v>
      </c>
      <c r="F38" s="163">
        <v>0</v>
      </c>
      <c r="G38" s="163">
        <v>0</v>
      </c>
      <c r="H38" s="163">
        <v>198742</v>
      </c>
      <c r="I38" s="163">
        <v>0</v>
      </c>
      <c r="J38" s="163">
        <v>0</v>
      </c>
      <c r="K38" s="163">
        <v>0</v>
      </c>
      <c r="L38" s="163">
        <v>37440</v>
      </c>
      <c r="M38" s="163">
        <v>0</v>
      </c>
      <c r="N38" s="163">
        <v>1155013</v>
      </c>
      <c r="O38" s="163">
        <v>11140</v>
      </c>
      <c r="P38" s="163">
        <v>0</v>
      </c>
      <c r="Q38" s="163">
        <v>0</v>
      </c>
      <c r="R38" s="163">
        <v>348888</v>
      </c>
      <c r="S38" s="163">
        <v>0</v>
      </c>
      <c r="T38" s="163">
        <v>19264894</v>
      </c>
      <c r="U38" s="163">
        <v>0</v>
      </c>
      <c r="V38" s="163">
        <v>173180</v>
      </c>
      <c r="W38" s="163">
        <v>450186</v>
      </c>
      <c r="X38" s="112"/>
    </row>
    <row r="39" spans="1:24" ht="15.75" customHeight="1">
      <c r="A39" s="102">
        <v>220</v>
      </c>
      <c r="B39" s="102" t="s">
        <v>129</v>
      </c>
      <c r="C39" s="162">
        <v>431011</v>
      </c>
      <c r="D39" s="163">
        <v>3781702</v>
      </c>
      <c r="E39" s="163">
        <v>0</v>
      </c>
      <c r="F39" s="163">
        <v>0</v>
      </c>
      <c r="G39" s="163">
        <v>0</v>
      </c>
      <c r="H39" s="163">
        <v>0</v>
      </c>
      <c r="I39" s="163">
        <v>0</v>
      </c>
      <c r="J39" s="163">
        <v>0</v>
      </c>
      <c r="K39" s="163">
        <v>0</v>
      </c>
      <c r="L39" s="163">
        <v>0</v>
      </c>
      <c r="M39" s="163">
        <v>0</v>
      </c>
      <c r="N39" s="163">
        <v>451289</v>
      </c>
      <c r="O39" s="163">
        <v>1344</v>
      </c>
      <c r="P39" s="163">
        <v>0</v>
      </c>
      <c r="Q39" s="163">
        <v>0</v>
      </c>
      <c r="R39" s="163">
        <v>118251</v>
      </c>
      <c r="S39" s="163">
        <v>0</v>
      </c>
      <c r="T39" s="163">
        <v>9037152</v>
      </c>
      <c r="U39" s="163">
        <v>0</v>
      </c>
      <c r="V39" s="163">
        <v>493480</v>
      </c>
      <c r="W39" s="163">
        <v>54522</v>
      </c>
      <c r="X39" s="112"/>
    </row>
    <row r="40" spans="1:24" ht="15.75" customHeight="1">
      <c r="A40" s="102">
        <v>221</v>
      </c>
      <c r="B40" s="121" t="s">
        <v>528</v>
      </c>
      <c r="C40" s="162">
        <v>388619</v>
      </c>
      <c r="D40" s="163">
        <v>4292276</v>
      </c>
      <c r="E40" s="163">
        <v>2900</v>
      </c>
      <c r="F40" s="163">
        <v>0</v>
      </c>
      <c r="G40" s="163">
        <v>0</v>
      </c>
      <c r="H40" s="163">
        <v>0</v>
      </c>
      <c r="I40" s="163">
        <v>0</v>
      </c>
      <c r="J40" s="163">
        <v>0</v>
      </c>
      <c r="K40" s="163">
        <v>0</v>
      </c>
      <c r="L40" s="163">
        <v>0</v>
      </c>
      <c r="M40" s="163">
        <v>0</v>
      </c>
      <c r="N40" s="163">
        <v>538718</v>
      </c>
      <c r="O40" s="163">
        <v>0</v>
      </c>
      <c r="P40" s="163">
        <v>0</v>
      </c>
      <c r="Q40" s="163">
        <v>0</v>
      </c>
      <c r="R40" s="163">
        <v>107045</v>
      </c>
      <c r="S40" s="163">
        <v>0</v>
      </c>
      <c r="T40" s="163">
        <v>9839276</v>
      </c>
      <c r="U40" s="163">
        <v>0</v>
      </c>
      <c r="V40" s="163">
        <v>0</v>
      </c>
      <c r="W40" s="163">
        <v>72503</v>
      </c>
      <c r="X40" s="112"/>
    </row>
    <row r="41" spans="1:24" ht="15.75" customHeight="1">
      <c r="A41" s="102">
        <v>222</v>
      </c>
      <c r="B41" s="102" t="s">
        <v>130</v>
      </c>
      <c r="C41" s="162">
        <v>0</v>
      </c>
      <c r="D41" s="163">
        <v>5539877</v>
      </c>
      <c r="E41" s="163">
        <v>565375</v>
      </c>
      <c r="F41" s="163">
        <v>3568503</v>
      </c>
      <c r="G41" s="163">
        <v>0</v>
      </c>
      <c r="H41" s="163">
        <v>0</v>
      </c>
      <c r="I41" s="163">
        <v>0</v>
      </c>
      <c r="J41" s="163">
        <v>0</v>
      </c>
      <c r="K41" s="163">
        <v>0</v>
      </c>
      <c r="L41" s="163">
        <v>247099</v>
      </c>
      <c r="M41" s="163">
        <v>0</v>
      </c>
      <c r="N41" s="163">
        <v>45719</v>
      </c>
      <c r="O41" s="163">
        <v>0</v>
      </c>
      <c r="P41" s="163">
        <v>0</v>
      </c>
      <c r="Q41" s="163">
        <v>0</v>
      </c>
      <c r="R41" s="163">
        <v>32020</v>
      </c>
      <c r="S41" s="163">
        <v>0</v>
      </c>
      <c r="T41" s="163">
        <v>5001431</v>
      </c>
      <c r="U41" s="163">
        <v>0</v>
      </c>
      <c r="V41" s="163">
        <v>10380</v>
      </c>
      <c r="W41" s="163">
        <v>3785</v>
      </c>
      <c r="X41" s="112"/>
    </row>
    <row r="42" spans="1:24" ht="15.75" customHeight="1">
      <c r="A42" s="102">
        <v>223</v>
      </c>
      <c r="B42" s="102" t="s">
        <v>131</v>
      </c>
      <c r="C42" s="162">
        <v>0</v>
      </c>
      <c r="D42" s="163">
        <v>19060504</v>
      </c>
      <c r="E42" s="163">
        <v>438804</v>
      </c>
      <c r="F42" s="163">
        <v>0</v>
      </c>
      <c r="G42" s="163">
        <v>0</v>
      </c>
      <c r="H42" s="163">
        <v>0</v>
      </c>
      <c r="I42" s="163">
        <v>0</v>
      </c>
      <c r="J42" s="163">
        <v>0</v>
      </c>
      <c r="K42" s="163">
        <v>0</v>
      </c>
      <c r="L42" s="163">
        <v>5447</v>
      </c>
      <c r="M42" s="163">
        <v>0</v>
      </c>
      <c r="N42" s="163">
        <v>677871</v>
      </c>
      <c r="O42" s="163">
        <v>0</v>
      </c>
      <c r="P42" s="163">
        <v>0</v>
      </c>
      <c r="Q42" s="163">
        <v>0</v>
      </c>
      <c r="R42" s="163">
        <v>153470</v>
      </c>
      <c r="S42" s="163">
        <v>0</v>
      </c>
      <c r="T42" s="163">
        <v>11323156</v>
      </c>
      <c r="U42" s="163">
        <v>0</v>
      </c>
      <c r="V42" s="163">
        <v>0</v>
      </c>
      <c r="W42" s="163">
        <v>256571</v>
      </c>
      <c r="X42" s="112"/>
    </row>
    <row r="43" spans="1:24" ht="15.75" customHeight="1">
      <c r="A43" s="102">
        <v>224</v>
      </c>
      <c r="B43" s="102" t="s">
        <v>132</v>
      </c>
      <c r="C43" s="162">
        <v>309400</v>
      </c>
      <c r="D43" s="163">
        <v>14477908</v>
      </c>
      <c r="E43" s="163">
        <v>162892</v>
      </c>
      <c r="F43" s="163">
        <v>0</v>
      </c>
      <c r="G43" s="163">
        <v>0</v>
      </c>
      <c r="H43" s="163">
        <v>0</v>
      </c>
      <c r="I43" s="163">
        <v>0</v>
      </c>
      <c r="J43" s="163">
        <v>0</v>
      </c>
      <c r="K43" s="163">
        <v>0</v>
      </c>
      <c r="L43" s="163">
        <v>0</v>
      </c>
      <c r="M43" s="163">
        <v>0</v>
      </c>
      <c r="N43" s="163">
        <v>566300</v>
      </c>
      <c r="O43" s="163">
        <v>0</v>
      </c>
      <c r="P43" s="163">
        <v>0</v>
      </c>
      <c r="Q43" s="163">
        <v>0</v>
      </c>
      <c r="R43" s="163">
        <v>108246</v>
      </c>
      <c r="S43" s="163">
        <v>0</v>
      </c>
      <c r="T43" s="163">
        <v>10843128</v>
      </c>
      <c r="U43" s="163">
        <v>0</v>
      </c>
      <c r="V43" s="163">
        <v>14667</v>
      </c>
      <c r="W43" s="163">
        <v>1746416</v>
      </c>
      <c r="X43" s="112"/>
    </row>
    <row r="44" spans="1:24" ht="15.75" customHeight="1">
      <c r="A44" s="102">
        <v>225</v>
      </c>
      <c r="B44" s="102" t="s">
        <v>133</v>
      </c>
      <c r="C44" s="162">
        <v>0</v>
      </c>
      <c r="D44" s="163">
        <v>10677434</v>
      </c>
      <c r="E44" s="163">
        <v>150368</v>
      </c>
      <c r="F44" s="163">
        <v>1932126</v>
      </c>
      <c r="G44" s="163">
        <v>0</v>
      </c>
      <c r="H44" s="163">
        <v>0</v>
      </c>
      <c r="I44" s="163">
        <v>0</v>
      </c>
      <c r="J44" s="163">
        <v>0</v>
      </c>
      <c r="K44" s="163">
        <v>0</v>
      </c>
      <c r="L44" s="163">
        <v>382433</v>
      </c>
      <c r="M44" s="163">
        <v>0</v>
      </c>
      <c r="N44" s="163">
        <v>208326</v>
      </c>
      <c r="O44" s="163">
        <v>0</v>
      </c>
      <c r="P44" s="163">
        <v>0</v>
      </c>
      <c r="Q44" s="163">
        <v>0</v>
      </c>
      <c r="R44" s="163">
        <v>79241</v>
      </c>
      <c r="S44" s="163">
        <v>0</v>
      </c>
      <c r="T44" s="163">
        <v>6512601</v>
      </c>
      <c r="U44" s="163">
        <v>0</v>
      </c>
      <c r="V44" s="163">
        <v>0</v>
      </c>
      <c r="W44" s="163">
        <v>227847</v>
      </c>
      <c r="X44" s="112"/>
    </row>
    <row r="45" spans="1:24" ht="15.75" customHeight="1">
      <c r="A45" s="102">
        <v>226</v>
      </c>
      <c r="B45" s="102" t="s">
        <v>134</v>
      </c>
      <c r="C45" s="162">
        <v>0</v>
      </c>
      <c r="D45" s="163">
        <v>18239636</v>
      </c>
      <c r="E45" s="163">
        <v>167279</v>
      </c>
      <c r="F45" s="163">
        <v>2929148</v>
      </c>
      <c r="G45" s="163">
        <v>0</v>
      </c>
      <c r="H45" s="163">
        <v>0</v>
      </c>
      <c r="I45" s="163">
        <v>0</v>
      </c>
      <c r="J45" s="163">
        <v>0</v>
      </c>
      <c r="K45" s="163">
        <v>0</v>
      </c>
      <c r="L45" s="163">
        <v>0</v>
      </c>
      <c r="M45" s="163">
        <v>0</v>
      </c>
      <c r="N45" s="163">
        <v>226339</v>
      </c>
      <c r="O45" s="163">
        <v>0</v>
      </c>
      <c r="P45" s="163">
        <v>0</v>
      </c>
      <c r="Q45" s="163">
        <v>0</v>
      </c>
      <c r="R45" s="163">
        <v>92509</v>
      </c>
      <c r="S45" s="163">
        <v>0</v>
      </c>
      <c r="T45" s="163">
        <v>10618475</v>
      </c>
      <c r="U45" s="163">
        <v>0</v>
      </c>
      <c r="V45" s="163">
        <v>144425</v>
      </c>
      <c r="W45" s="163">
        <v>2455184</v>
      </c>
      <c r="X45" s="112"/>
    </row>
    <row r="46" spans="1:24" ht="15.75" customHeight="1">
      <c r="A46" s="102">
        <v>227</v>
      </c>
      <c r="B46" s="102" t="s">
        <v>135</v>
      </c>
      <c r="C46" s="162">
        <v>5051</v>
      </c>
      <c r="D46" s="163">
        <v>12016987</v>
      </c>
      <c r="E46" s="163">
        <v>321308</v>
      </c>
      <c r="F46" s="163">
        <v>5946797</v>
      </c>
      <c r="G46" s="163">
        <v>0</v>
      </c>
      <c r="H46" s="163">
        <v>0</v>
      </c>
      <c r="I46" s="163">
        <v>0</v>
      </c>
      <c r="J46" s="163">
        <v>0</v>
      </c>
      <c r="K46" s="163">
        <v>0</v>
      </c>
      <c r="L46" s="163">
        <v>71116</v>
      </c>
      <c r="M46" s="163">
        <v>0</v>
      </c>
      <c r="N46" s="163">
        <v>65751</v>
      </c>
      <c r="O46" s="163">
        <v>0</v>
      </c>
      <c r="P46" s="163">
        <v>0</v>
      </c>
      <c r="Q46" s="163">
        <v>0</v>
      </c>
      <c r="R46" s="163">
        <v>82499</v>
      </c>
      <c r="S46" s="163">
        <v>0</v>
      </c>
      <c r="T46" s="163">
        <v>9808796</v>
      </c>
      <c r="U46" s="163">
        <v>0</v>
      </c>
      <c r="V46" s="163">
        <v>36130</v>
      </c>
      <c r="W46" s="163">
        <v>370593</v>
      </c>
      <c r="X46" s="112"/>
    </row>
    <row r="47" spans="1:24" ht="15.75" customHeight="1">
      <c r="A47" s="102">
        <v>228</v>
      </c>
      <c r="B47" s="102" t="s">
        <v>136</v>
      </c>
      <c r="C47" s="162">
        <v>0</v>
      </c>
      <c r="D47" s="163">
        <v>11117395</v>
      </c>
      <c r="E47" s="163">
        <v>0</v>
      </c>
      <c r="F47" s="163">
        <v>0</v>
      </c>
      <c r="G47" s="163">
        <v>0</v>
      </c>
      <c r="H47" s="163">
        <v>0</v>
      </c>
      <c r="I47" s="163">
        <v>0</v>
      </c>
      <c r="J47" s="163">
        <v>0</v>
      </c>
      <c r="K47" s="163">
        <v>0</v>
      </c>
      <c r="L47" s="163">
        <v>0</v>
      </c>
      <c r="M47" s="163">
        <v>0</v>
      </c>
      <c r="N47" s="163">
        <v>163768</v>
      </c>
      <c r="O47" s="163">
        <v>0</v>
      </c>
      <c r="P47" s="163">
        <v>0</v>
      </c>
      <c r="Q47" s="163">
        <v>0</v>
      </c>
      <c r="R47" s="163">
        <v>110412</v>
      </c>
      <c r="S47" s="163">
        <v>0</v>
      </c>
      <c r="T47" s="163">
        <v>9266726</v>
      </c>
      <c r="U47" s="163">
        <v>0</v>
      </c>
      <c r="V47" s="163">
        <v>0</v>
      </c>
      <c r="W47" s="163">
        <v>270158</v>
      </c>
      <c r="X47" s="112"/>
    </row>
    <row r="48" spans="1:24" ht="15.75" customHeight="1">
      <c r="A48" s="102">
        <v>229</v>
      </c>
      <c r="B48" s="102" t="s">
        <v>120</v>
      </c>
      <c r="C48" s="162">
        <v>0</v>
      </c>
      <c r="D48" s="163">
        <v>18460264</v>
      </c>
      <c r="E48" s="163">
        <v>0</v>
      </c>
      <c r="F48" s="163">
        <v>0</v>
      </c>
      <c r="G48" s="163">
        <v>0</v>
      </c>
      <c r="H48" s="163">
        <v>0</v>
      </c>
      <c r="I48" s="163">
        <v>619</v>
      </c>
      <c r="J48" s="163">
        <v>0</v>
      </c>
      <c r="K48" s="163">
        <v>0</v>
      </c>
      <c r="L48" s="163">
        <v>19775</v>
      </c>
      <c r="M48" s="163">
        <v>0</v>
      </c>
      <c r="N48" s="163">
        <v>362643</v>
      </c>
      <c r="O48" s="163">
        <v>0</v>
      </c>
      <c r="P48" s="163">
        <v>0</v>
      </c>
      <c r="Q48" s="163">
        <v>0</v>
      </c>
      <c r="R48" s="163">
        <v>183086</v>
      </c>
      <c r="S48" s="163">
        <v>0</v>
      </c>
      <c r="T48" s="163">
        <v>16037996</v>
      </c>
      <c r="U48" s="163">
        <v>0</v>
      </c>
      <c r="V48" s="163">
        <v>1492900</v>
      </c>
      <c r="W48" s="163">
        <v>819192</v>
      </c>
      <c r="X48" s="112"/>
    </row>
    <row r="49" spans="1:24" ht="15.75" customHeight="1">
      <c r="A49" s="102">
        <v>301</v>
      </c>
      <c r="B49" s="102" t="s">
        <v>137</v>
      </c>
      <c r="C49" s="162">
        <v>0</v>
      </c>
      <c r="D49" s="163">
        <v>648041</v>
      </c>
      <c r="E49" s="163">
        <v>0</v>
      </c>
      <c r="F49" s="163">
        <v>0</v>
      </c>
      <c r="G49" s="163">
        <v>0</v>
      </c>
      <c r="H49" s="163">
        <v>0</v>
      </c>
      <c r="I49" s="163">
        <v>0</v>
      </c>
      <c r="J49" s="163">
        <v>0</v>
      </c>
      <c r="K49" s="163">
        <v>0</v>
      </c>
      <c r="L49" s="163">
        <v>0</v>
      </c>
      <c r="M49" s="163">
        <v>0</v>
      </c>
      <c r="N49" s="163">
        <v>130406</v>
      </c>
      <c r="O49" s="163">
        <v>0</v>
      </c>
      <c r="P49" s="163">
        <v>0</v>
      </c>
      <c r="Q49" s="163">
        <v>0</v>
      </c>
      <c r="R49" s="163">
        <v>79505</v>
      </c>
      <c r="S49" s="163">
        <v>0</v>
      </c>
      <c r="T49" s="163">
        <v>5470105</v>
      </c>
      <c r="U49" s="163">
        <v>0</v>
      </c>
      <c r="V49" s="163">
        <v>50560</v>
      </c>
      <c r="W49" s="163">
        <v>9380</v>
      </c>
      <c r="X49" s="112"/>
    </row>
    <row r="50" spans="1:24" ht="15.75" customHeight="1">
      <c r="A50" s="102">
        <v>365</v>
      </c>
      <c r="B50" s="102" t="s">
        <v>138</v>
      </c>
      <c r="C50" s="162">
        <v>0</v>
      </c>
      <c r="D50" s="163">
        <v>7391671</v>
      </c>
      <c r="E50" s="163">
        <v>240573</v>
      </c>
      <c r="F50" s="163">
        <v>0</v>
      </c>
      <c r="G50" s="163">
        <v>0</v>
      </c>
      <c r="H50" s="163">
        <v>0</v>
      </c>
      <c r="I50" s="163">
        <v>0</v>
      </c>
      <c r="J50" s="163">
        <v>0</v>
      </c>
      <c r="K50" s="163">
        <v>0</v>
      </c>
      <c r="L50" s="163">
        <v>0</v>
      </c>
      <c r="M50" s="163">
        <v>0</v>
      </c>
      <c r="N50" s="163">
        <v>192006</v>
      </c>
      <c r="O50" s="163">
        <v>0</v>
      </c>
      <c r="P50" s="163">
        <v>0</v>
      </c>
      <c r="Q50" s="163">
        <v>0</v>
      </c>
      <c r="R50" s="163">
        <v>38713</v>
      </c>
      <c r="S50" s="163">
        <v>0</v>
      </c>
      <c r="T50" s="163">
        <v>5396970</v>
      </c>
      <c r="U50" s="163">
        <v>0</v>
      </c>
      <c r="V50" s="163">
        <v>8520</v>
      </c>
      <c r="W50" s="163">
        <v>187429</v>
      </c>
      <c r="X50" s="112"/>
    </row>
    <row r="51" spans="1:24" ht="15.75" customHeight="1">
      <c r="A51" s="102">
        <v>381</v>
      </c>
      <c r="B51" s="102" t="s">
        <v>139</v>
      </c>
      <c r="C51" s="162">
        <v>0</v>
      </c>
      <c r="D51" s="163">
        <v>1055027</v>
      </c>
      <c r="E51" s="163">
        <v>0</v>
      </c>
      <c r="F51" s="163">
        <v>0</v>
      </c>
      <c r="G51" s="163">
        <v>0</v>
      </c>
      <c r="H51" s="163">
        <v>0</v>
      </c>
      <c r="I51" s="163">
        <v>6695</v>
      </c>
      <c r="J51" s="163">
        <v>0</v>
      </c>
      <c r="K51" s="163">
        <v>0</v>
      </c>
      <c r="L51" s="163">
        <v>0</v>
      </c>
      <c r="M51" s="163">
        <v>0</v>
      </c>
      <c r="N51" s="163">
        <v>34928</v>
      </c>
      <c r="O51" s="163">
        <v>0</v>
      </c>
      <c r="P51" s="163">
        <v>0</v>
      </c>
      <c r="Q51" s="163">
        <v>0</v>
      </c>
      <c r="R51" s="163">
        <v>83297</v>
      </c>
      <c r="S51" s="163">
        <v>0</v>
      </c>
      <c r="T51" s="163">
        <v>5967366</v>
      </c>
      <c r="U51" s="163">
        <v>0</v>
      </c>
      <c r="V51" s="163">
        <v>0</v>
      </c>
      <c r="W51" s="163">
        <v>0</v>
      </c>
      <c r="X51" s="112"/>
    </row>
    <row r="52" spans="1:24" ht="15.75" customHeight="1">
      <c r="A52" s="102">
        <v>382</v>
      </c>
      <c r="B52" s="102" t="s">
        <v>140</v>
      </c>
      <c r="C52" s="162">
        <v>0</v>
      </c>
      <c r="D52" s="163">
        <v>494089</v>
      </c>
      <c r="E52" s="163">
        <v>0</v>
      </c>
      <c r="F52" s="163">
        <v>0</v>
      </c>
      <c r="G52" s="163">
        <v>0</v>
      </c>
      <c r="H52" s="163">
        <v>0</v>
      </c>
      <c r="I52" s="163">
        <v>0</v>
      </c>
      <c r="J52" s="163">
        <v>0</v>
      </c>
      <c r="K52" s="163">
        <v>0</v>
      </c>
      <c r="L52" s="163">
        <v>0</v>
      </c>
      <c r="M52" s="163">
        <v>0</v>
      </c>
      <c r="N52" s="163">
        <v>188400</v>
      </c>
      <c r="O52" s="163">
        <v>0</v>
      </c>
      <c r="P52" s="163">
        <v>0</v>
      </c>
      <c r="Q52" s="163">
        <v>0</v>
      </c>
      <c r="R52" s="163">
        <v>82105</v>
      </c>
      <c r="S52" s="163">
        <v>0</v>
      </c>
      <c r="T52" s="163">
        <v>6009460</v>
      </c>
      <c r="U52" s="163">
        <v>0</v>
      </c>
      <c r="V52" s="163">
        <v>0</v>
      </c>
      <c r="W52" s="163">
        <v>0</v>
      </c>
      <c r="X52" s="112"/>
    </row>
    <row r="53" spans="1:24" ht="15.75" customHeight="1">
      <c r="A53" s="102">
        <v>442</v>
      </c>
      <c r="B53" s="102" t="s">
        <v>142</v>
      </c>
      <c r="C53" s="162">
        <v>25913</v>
      </c>
      <c r="D53" s="163">
        <v>2092430</v>
      </c>
      <c r="E53" s="163">
        <v>0</v>
      </c>
      <c r="F53" s="163">
        <v>0</v>
      </c>
      <c r="G53" s="163">
        <v>0</v>
      </c>
      <c r="H53" s="163">
        <v>0</v>
      </c>
      <c r="I53" s="163">
        <v>0</v>
      </c>
      <c r="J53" s="163">
        <v>0</v>
      </c>
      <c r="K53" s="163">
        <v>0</v>
      </c>
      <c r="L53" s="163">
        <v>0</v>
      </c>
      <c r="M53" s="163">
        <v>0</v>
      </c>
      <c r="N53" s="163">
        <v>182714</v>
      </c>
      <c r="O53" s="163">
        <v>27262</v>
      </c>
      <c r="P53" s="163">
        <v>0</v>
      </c>
      <c r="Q53" s="163">
        <v>0</v>
      </c>
      <c r="R53" s="163">
        <v>0</v>
      </c>
      <c r="S53" s="163">
        <v>0</v>
      </c>
      <c r="T53" s="163">
        <v>2795417</v>
      </c>
      <c r="U53" s="163">
        <v>0</v>
      </c>
      <c r="V53" s="163">
        <v>208350</v>
      </c>
      <c r="W53" s="163">
        <v>0</v>
      </c>
      <c r="X53" s="112"/>
    </row>
    <row r="54" spans="1:24" ht="15.75" customHeight="1">
      <c r="A54" s="102">
        <v>443</v>
      </c>
      <c r="B54" s="102" t="s">
        <v>143</v>
      </c>
      <c r="C54" s="162">
        <v>271594</v>
      </c>
      <c r="D54" s="163">
        <v>2460233</v>
      </c>
      <c r="E54" s="163">
        <v>0</v>
      </c>
      <c r="F54" s="163">
        <v>0</v>
      </c>
      <c r="G54" s="163">
        <v>0</v>
      </c>
      <c r="H54" s="163">
        <v>0</v>
      </c>
      <c r="I54" s="163">
        <v>227</v>
      </c>
      <c r="J54" s="163">
        <v>0</v>
      </c>
      <c r="K54" s="163">
        <v>0</v>
      </c>
      <c r="L54" s="163">
        <v>0</v>
      </c>
      <c r="M54" s="163">
        <v>0</v>
      </c>
      <c r="N54" s="163">
        <v>826102</v>
      </c>
      <c r="O54" s="163">
        <v>67910</v>
      </c>
      <c r="P54" s="163">
        <v>0</v>
      </c>
      <c r="Q54" s="163">
        <v>0</v>
      </c>
      <c r="R54" s="163">
        <v>60373</v>
      </c>
      <c r="S54" s="163">
        <v>0</v>
      </c>
      <c r="T54" s="163">
        <v>4534095</v>
      </c>
      <c r="U54" s="163">
        <v>0</v>
      </c>
      <c r="V54" s="163">
        <v>0</v>
      </c>
      <c r="W54" s="163">
        <v>452206</v>
      </c>
      <c r="X54" s="112"/>
    </row>
    <row r="55" spans="1:24" ht="15.75" customHeight="1">
      <c r="A55" s="102">
        <v>446</v>
      </c>
      <c r="B55" s="102" t="s">
        <v>141</v>
      </c>
      <c r="C55" s="162">
        <v>8652</v>
      </c>
      <c r="D55" s="163">
        <v>5006258</v>
      </c>
      <c r="E55" s="163">
        <v>789450</v>
      </c>
      <c r="F55" s="163">
        <v>2077900</v>
      </c>
      <c r="G55" s="163">
        <v>0</v>
      </c>
      <c r="H55" s="163">
        <v>0</v>
      </c>
      <c r="I55" s="163">
        <v>0</v>
      </c>
      <c r="J55" s="163">
        <v>0</v>
      </c>
      <c r="K55" s="163">
        <v>0</v>
      </c>
      <c r="L55" s="163">
        <v>0</v>
      </c>
      <c r="M55" s="163">
        <v>0</v>
      </c>
      <c r="N55" s="163">
        <v>85605</v>
      </c>
      <c r="O55" s="163">
        <v>0</v>
      </c>
      <c r="P55" s="163">
        <v>0</v>
      </c>
      <c r="Q55" s="163">
        <v>0</v>
      </c>
      <c r="R55" s="163">
        <v>25886</v>
      </c>
      <c r="S55" s="163">
        <v>0</v>
      </c>
      <c r="T55" s="163">
        <v>4021869</v>
      </c>
      <c r="U55" s="163">
        <v>0</v>
      </c>
      <c r="V55" s="163">
        <v>80410</v>
      </c>
      <c r="W55" s="163">
        <v>0</v>
      </c>
      <c r="X55" s="112"/>
    </row>
    <row r="56" spans="1:24" ht="15.75" customHeight="1">
      <c r="A56" s="102">
        <v>464</v>
      </c>
      <c r="B56" s="102" t="s">
        <v>144</v>
      </c>
      <c r="C56" s="162">
        <v>0</v>
      </c>
      <c r="D56" s="163">
        <v>2685333</v>
      </c>
      <c r="E56" s="163">
        <v>0</v>
      </c>
      <c r="F56" s="163">
        <v>0</v>
      </c>
      <c r="G56" s="163">
        <v>0</v>
      </c>
      <c r="H56" s="163">
        <v>0</v>
      </c>
      <c r="I56" s="163">
        <v>0</v>
      </c>
      <c r="J56" s="163">
        <v>0</v>
      </c>
      <c r="K56" s="163">
        <v>0</v>
      </c>
      <c r="L56" s="163">
        <v>0</v>
      </c>
      <c r="M56" s="163">
        <v>0</v>
      </c>
      <c r="N56" s="163">
        <v>594185</v>
      </c>
      <c r="O56" s="163">
        <v>0</v>
      </c>
      <c r="P56" s="163">
        <v>0</v>
      </c>
      <c r="Q56" s="163">
        <v>0</v>
      </c>
      <c r="R56" s="163">
        <v>73708</v>
      </c>
      <c r="S56" s="163">
        <v>0</v>
      </c>
      <c r="T56" s="163">
        <v>5905413</v>
      </c>
      <c r="U56" s="163">
        <v>0</v>
      </c>
      <c r="V56" s="163">
        <v>0</v>
      </c>
      <c r="W56" s="163">
        <v>332040</v>
      </c>
      <c r="X56" s="112"/>
    </row>
    <row r="57" spans="1:24" ht="15.75" customHeight="1">
      <c r="A57" s="102">
        <v>481</v>
      </c>
      <c r="B57" s="102" t="s">
        <v>145</v>
      </c>
      <c r="C57" s="162">
        <v>0</v>
      </c>
      <c r="D57" s="163">
        <v>2660736</v>
      </c>
      <c r="E57" s="163">
        <v>157263</v>
      </c>
      <c r="F57" s="163">
        <v>0</v>
      </c>
      <c r="G57" s="163">
        <v>0</v>
      </c>
      <c r="H57" s="163">
        <v>0</v>
      </c>
      <c r="I57" s="163">
        <v>0</v>
      </c>
      <c r="J57" s="163">
        <v>0</v>
      </c>
      <c r="K57" s="163">
        <v>0</v>
      </c>
      <c r="L57" s="163">
        <v>0</v>
      </c>
      <c r="M57" s="163">
        <v>0</v>
      </c>
      <c r="N57" s="163">
        <v>219166</v>
      </c>
      <c r="O57" s="163">
        <v>0</v>
      </c>
      <c r="P57" s="163">
        <v>0</v>
      </c>
      <c r="Q57" s="163">
        <v>0</v>
      </c>
      <c r="R57" s="163">
        <v>34587</v>
      </c>
      <c r="S57" s="163">
        <v>0</v>
      </c>
      <c r="T57" s="163">
        <v>3906265</v>
      </c>
      <c r="U57" s="163">
        <v>0</v>
      </c>
      <c r="V57" s="163">
        <v>147780</v>
      </c>
      <c r="W57" s="163">
        <v>682535</v>
      </c>
      <c r="X57" s="112"/>
    </row>
    <row r="58" spans="1:24" ht="15.75" customHeight="1">
      <c r="A58" s="102">
        <v>501</v>
      </c>
      <c r="B58" s="102" t="s">
        <v>146</v>
      </c>
      <c r="C58" s="162">
        <v>0</v>
      </c>
      <c r="D58" s="163">
        <v>3971859</v>
      </c>
      <c r="E58" s="163">
        <v>107932</v>
      </c>
      <c r="F58" s="163">
        <v>3381123</v>
      </c>
      <c r="G58" s="163">
        <v>0</v>
      </c>
      <c r="H58" s="163">
        <v>0</v>
      </c>
      <c r="I58" s="163">
        <v>0</v>
      </c>
      <c r="J58" s="163">
        <v>0</v>
      </c>
      <c r="K58" s="163">
        <v>0</v>
      </c>
      <c r="L58" s="163">
        <v>39951</v>
      </c>
      <c r="M58" s="163">
        <v>0</v>
      </c>
      <c r="N58" s="163">
        <v>32217</v>
      </c>
      <c r="O58" s="163">
        <v>0</v>
      </c>
      <c r="P58" s="163">
        <v>0</v>
      </c>
      <c r="Q58" s="163">
        <v>0</v>
      </c>
      <c r="R58" s="163">
        <v>36176</v>
      </c>
      <c r="S58" s="163">
        <v>0</v>
      </c>
      <c r="T58" s="163">
        <v>3979779</v>
      </c>
      <c r="U58" s="163">
        <v>0</v>
      </c>
      <c r="V58" s="163">
        <v>0</v>
      </c>
      <c r="W58" s="163">
        <v>0</v>
      </c>
      <c r="X58" s="112"/>
    </row>
    <row r="59" spans="1:24" ht="15.75" customHeight="1">
      <c r="A59" s="102">
        <v>585</v>
      </c>
      <c r="B59" s="102" t="s">
        <v>147</v>
      </c>
      <c r="C59" s="162">
        <v>0</v>
      </c>
      <c r="D59" s="163">
        <v>6405774</v>
      </c>
      <c r="E59" s="163">
        <v>58553</v>
      </c>
      <c r="F59" s="163">
        <v>5903215</v>
      </c>
      <c r="G59" s="163">
        <v>0</v>
      </c>
      <c r="H59" s="163">
        <v>0</v>
      </c>
      <c r="I59" s="163">
        <v>0</v>
      </c>
      <c r="J59" s="163">
        <v>0</v>
      </c>
      <c r="K59" s="163">
        <v>0</v>
      </c>
      <c r="L59" s="163">
        <v>313520</v>
      </c>
      <c r="M59" s="163">
        <v>0</v>
      </c>
      <c r="N59" s="163">
        <v>94853</v>
      </c>
      <c r="O59" s="163">
        <v>0</v>
      </c>
      <c r="P59" s="163">
        <v>0</v>
      </c>
      <c r="Q59" s="163">
        <v>0</v>
      </c>
      <c r="R59" s="163">
        <v>33016</v>
      </c>
      <c r="S59" s="163">
        <v>0</v>
      </c>
      <c r="T59" s="163">
        <v>5196373</v>
      </c>
      <c r="U59" s="163">
        <v>0</v>
      </c>
      <c r="V59" s="163">
        <v>90</v>
      </c>
      <c r="W59" s="163">
        <v>23475</v>
      </c>
      <c r="X59" s="112"/>
    </row>
    <row r="60" spans="1:24" ht="15.75" customHeight="1">
      <c r="A60" s="102">
        <v>586</v>
      </c>
      <c r="B60" s="102" t="s">
        <v>148</v>
      </c>
      <c r="C60" s="162">
        <v>0</v>
      </c>
      <c r="D60" s="163">
        <v>6355142</v>
      </c>
      <c r="E60" s="163">
        <v>17758</v>
      </c>
      <c r="F60" s="163">
        <v>2745027</v>
      </c>
      <c r="G60" s="163">
        <v>0</v>
      </c>
      <c r="H60" s="163">
        <v>0</v>
      </c>
      <c r="I60" s="163">
        <v>0</v>
      </c>
      <c r="J60" s="163">
        <v>0</v>
      </c>
      <c r="K60" s="163">
        <v>0</v>
      </c>
      <c r="L60" s="163">
        <v>81392</v>
      </c>
      <c r="M60" s="163">
        <v>0</v>
      </c>
      <c r="N60" s="163">
        <v>31120</v>
      </c>
      <c r="O60" s="163">
        <v>0</v>
      </c>
      <c r="P60" s="163">
        <v>0</v>
      </c>
      <c r="Q60" s="163">
        <v>0</v>
      </c>
      <c r="R60" s="163">
        <v>30606</v>
      </c>
      <c r="S60" s="163">
        <v>0</v>
      </c>
      <c r="T60" s="163">
        <v>4097367</v>
      </c>
      <c r="U60" s="163">
        <v>0</v>
      </c>
      <c r="V60" s="163">
        <v>0</v>
      </c>
      <c r="W60" s="163">
        <v>187497</v>
      </c>
      <c r="X60" s="112"/>
    </row>
    <row r="61" spans="1:24" ht="3.75" customHeight="1">
      <c r="A61" s="113"/>
      <c r="B61" s="114"/>
      <c r="C61" s="112"/>
      <c r="D61" s="112"/>
      <c r="E61" s="112"/>
      <c r="F61" s="112"/>
      <c r="G61" s="112"/>
      <c r="H61" s="112"/>
      <c r="I61" s="112"/>
      <c r="J61" s="112"/>
      <c r="K61" s="112"/>
      <c r="L61" s="112"/>
      <c r="M61" s="112"/>
      <c r="N61" s="112"/>
      <c r="O61" s="112"/>
      <c r="P61" s="112"/>
      <c r="Q61" s="112"/>
      <c r="R61" s="112"/>
      <c r="S61" s="112"/>
      <c r="T61" s="112"/>
      <c r="U61" s="112"/>
      <c r="V61" s="112"/>
      <c r="W61" s="112"/>
      <c r="X61" s="112"/>
    </row>
    <row r="62" spans="1:24">
      <c r="C62" s="154"/>
      <c r="D62" s="154"/>
      <c r="E62" s="154"/>
      <c r="F62" s="154"/>
      <c r="G62" s="154"/>
      <c r="H62" s="154"/>
      <c r="I62" s="154"/>
      <c r="J62" s="154"/>
      <c r="K62" s="154"/>
      <c r="L62" s="154"/>
      <c r="M62" s="154"/>
      <c r="N62" s="154"/>
      <c r="O62" s="154"/>
      <c r="P62" s="154"/>
      <c r="Q62" s="154"/>
      <c r="R62" s="154"/>
      <c r="S62" s="154"/>
      <c r="T62" s="154"/>
      <c r="U62" s="154"/>
      <c r="V62" s="154"/>
      <c r="W62" s="154"/>
    </row>
    <row r="63" spans="1:24" s="116" customFormat="1">
      <c r="C63" s="102"/>
    </row>
    <row r="64" spans="1:24" s="116" customFormat="1" ht="10.199999999999999" customHeight="1">
      <c r="C64" s="102"/>
    </row>
    <row r="65" spans="3:3" s="116" customFormat="1">
      <c r="C65" s="102"/>
    </row>
    <row r="66" spans="3:3" s="116" customFormat="1">
      <c r="C66" s="102"/>
    </row>
    <row r="67" spans="3:3" s="116" customFormat="1">
      <c r="C67" s="102"/>
    </row>
    <row r="68" spans="3:3" s="116" customFormat="1">
      <c r="C68" s="102"/>
    </row>
    <row r="69" spans="3:3" s="116" customFormat="1">
      <c r="C69" s="102"/>
    </row>
    <row r="70" spans="3:3" s="116" customFormat="1">
      <c r="C70" s="102"/>
    </row>
    <row r="71" spans="3:3" s="116" customFormat="1">
      <c r="C71" s="102"/>
    </row>
    <row r="72" spans="3:3" s="116" customFormat="1">
      <c r="C72" s="102"/>
    </row>
    <row r="73" spans="3:3" s="116" customFormat="1">
      <c r="C73" s="102"/>
    </row>
    <row r="74" spans="3:3" s="116" customFormat="1">
      <c r="C74" s="102"/>
    </row>
    <row r="75" spans="3:3" s="116" customFormat="1">
      <c r="C75" s="102"/>
    </row>
    <row r="76" spans="3:3" s="116" customFormat="1">
      <c r="C76" s="102"/>
    </row>
    <row r="77" spans="3:3" s="116" customFormat="1">
      <c r="C77" s="102"/>
    </row>
    <row r="78" spans="3:3" s="116" customFormat="1">
      <c r="C78" s="102"/>
    </row>
    <row r="79" spans="3:3" s="116" customFormat="1">
      <c r="C79" s="102"/>
    </row>
    <row r="80" spans="3:3" s="116" customFormat="1">
      <c r="C80" s="102"/>
    </row>
    <row r="81" spans="3:3" s="116" customFormat="1">
      <c r="C81" s="102"/>
    </row>
    <row r="82" spans="3:3" s="116" customFormat="1">
      <c r="C82" s="102"/>
    </row>
    <row r="83" spans="3:3" s="116" customFormat="1">
      <c r="C83" s="102"/>
    </row>
    <row r="84" spans="3:3" s="116" customFormat="1">
      <c r="C84" s="102"/>
    </row>
    <row r="85" spans="3:3" s="116" customFormat="1">
      <c r="C85" s="102"/>
    </row>
    <row r="86" spans="3:3" s="116" customFormat="1">
      <c r="C86" s="102"/>
    </row>
    <row r="87" spans="3:3" s="116" customFormat="1">
      <c r="C87" s="102"/>
    </row>
    <row r="88" spans="3:3" s="116" customFormat="1">
      <c r="C88" s="102"/>
    </row>
    <row r="89" spans="3:3" s="116" customFormat="1">
      <c r="C89" s="102"/>
    </row>
    <row r="90" spans="3:3" s="116" customFormat="1">
      <c r="C90" s="102"/>
    </row>
    <row r="91" spans="3:3" s="116" customFormat="1">
      <c r="C91" s="102"/>
    </row>
    <row r="92" spans="3:3" s="116" customFormat="1">
      <c r="C92" s="102"/>
    </row>
    <row r="93" spans="3:3" s="116" customFormat="1">
      <c r="C93" s="102"/>
    </row>
  </sheetData>
  <mergeCells count="1">
    <mergeCell ref="A3:B3"/>
  </mergeCells>
  <phoneticPr fontId="2"/>
  <printOptions gridLinesSet="0"/>
  <pageMargins left="0.59055118110236227" right="0.59055118110236227" top="0.59055118110236227" bottom="0.59055118110236227" header="0.23622047244094491" footer="0.19685039370078741"/>
  <pageSetup paperSize="9" scale="75" fitToWidth="2" orientation="portrait" horizontalDpi="4294967293" r:id="rId1"/>
  <headerFooter alignWithMargins="0"/>
  <colBreaks count="1" manualBreakCount="1">
    <brk id="12" max="61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0070C0"/>
    <pageSetUpPr fitToPage="1"/>
  </sheetPr>
  <dimension ref="A1:H15"/>
  <sheetViews>
    <sheetView zoomScaleNormal="100" workbookViewId="0"/>
  </sheetViews>
  <sheetFormatPr defaultRowHeight="10.8"/>
  <cols>
    <col min="1" max="1" width="14.33203125" style="6" customWidth="1"/>
    <col min="2" max="8" width="11.44140625" style="6" customWidth="1"/>
    <col min="9" max="16384" width="8.88671875" style="6"/>
  </cols>
  <sheetData>
    <row r="1" spans="1:8" s="8" customFormat="1" ht="16.2">
      <c r="A1" s="11" t="s">
        <v>347</v>
      </c>
      <c r="B1" s="20"/>
    </row>
    <row r="2" spans="1:8" ht="12" customHeight="1">
      <c r="A2" s="269" t="s">
        <v>162</v>
      </c>
      <c r="B2" s="215" t="s">
        <v>348</v>
      </c>
      <c r="C2" s="215" t="s">
        <v>349</v>
      </c>
      <c r="D2" s="215" t="s">
        <v>271</v>
      </c>
      <c r="E2" s="215" t="s">
        <v>350</v>
      </c>
      <c r="F2" s="217" t="s">
        <v>351</v>
      </c>
      <c r="G2" s="267" t="s">
        <v>352</v>
      </c>
      <c r="H2" s="265" t="s">
        <v>71</v>
      </c>
    </row>
    <row r="3" spans="1:8" ht="12" customHeight="1">
      <c r="A3" s="248"/>
      <c r="B3" s="216"/>
      <c r="C3" s="216"/>
      <c r="D3" s="216"/>
      <c r="E3" s="216"/>
      <c r="F3" s="218"/>
      <c r="G3" s="268"/>
      <c r="H3" s="266"/>
    </row>
    <row r="4" spans="1:8">
      <c r="A4" s="58"/>
      <c r="B4" s="2" t="s">
        <v>196</v>
      </c>
      <c r="C4" s="59" t="s">
        <v>197</v>
      </c>
      <c r="D4" s="59" t="s">
        <v>198</v>
      </c>
      <c r="E4" s="59" t="s">
        <v>198</v>
      </c>
      <c r="F4" s="59" t="s">
        <v>199</v>
      </c>
      <c r="G4" s="59" t="s">
        <v>198</v>
      </c>
      <c r="H4" s="60"/>
    </row>
    <row r="5" spans="1:8" ht="15" customHeight="1">
      <c r="A5" s="19" t="s">
        <v>439</v>
      </c>
      <c r="B5" s="61">
        <v>163</v>
      </c>
      <c r="C5" s="61">
        <v>427636</v>
      </c>
      <c r="D5" s="61">
        <v>44493423</v>
      </c>
      <c r="E5" s="61">
        <v>32753344</v>
      </c>
      <c r="F5" s="61">
        <v>15192</v>
      </c>
      <c r="G5" s="61">
        <v>0</v>
      </c>
      <c r="H5" s="62" t="s">
        <v>341</v>
      </c>
    </row>
    <row r="6" spans="1:8" ht="15" customHeight="1">
      <c r="A6" s="19" t="s">
        <v>345</v>
      </c>
      <c r="B6" s="61">
        <v>163</v>
      </c>
      <c r="C6" s="61">
        <v>413327</v>
      </c>
      <c r="D6" s="61">
        <v>51762679</v>
      </c>
      <c r="E6" s="61">
        <v>38169296</v>
      </c>
      <c r="F6" s="61">
        <v>15133</v>
      </c>
      <c r="G6" s="61">
        <v>0</v>
      </c>
      <c r="H6" s="62" t="s">
        <v>341</v>
      </c>
    </row>
    <row r="7" spans="1:8" ht="15" customHeight="1">
      <c r="A7" s="19" t="s">
        <v>433</v>
      </c>
      <c r="B7" s="61">
        <v>163</v>
      </c>
      <c r="C7" s="61">
        <v>369873</v>
      </c>
      <c r="D7" s="61">
        <v>58881244</v>
      </c>
      <c r="E7" s="61">
        <v>43682342</v>
      </c>
      <c r="F7" s="61">
        <v>15125</v>
      </c>
      <c r="G7" s="61">
        <v>0</v>
      </c>
      <c r="H7" s="62" t="s">
        <v>341</v>
      </c>
    </row>
    <row r="8" spans="1:8" ht="15" customHeight="1">
      <c r="A8" s="58" t="s">
        <v>447</v>
      </c>
      <c r="B8" s="61">
        <v>160</v>
      </c>
      <c r="C8" s="61">
        <v>355546</v>
      </c>
      <c r="D8" s="61">
        <v>65355400</v>
      </c>
      <c r="E8" s="61">
        <v>48501958</v>
      </c>
      <c r="F8" s="61">
        <v>15241</v>
      </c>
      <c r="G8" s="61">
        <v>0</v>
      </c>
      <c r="H8" s="62" t="s">
        <v>341</v>
      </c>
    </row>
    <row r="9" spans="1:8" ht="15" customHeight="1">
      <c r="A9" s="15" t="s">
        <v>462</v>
      </c>
      <c r="B9" s="63">
        <v>162</v>
      </c>
      <c r="C9" s="31">
        <v>337705</v>
      </c>
      <c r="D9" s="31">
        <v>76650075</v>
      </c>
      <c r="E9" s="31">
        <v>56673019</v>
      </c>
      <c r="F9" s="31">
        <v>15245</v>
      </c>
      <c r="G9" s="61">
        <v>0</v>
      </c>
      <c r="H9" s="62" t="s">
        <v>524</v>
      </c>
    </row>
    <row r="10" spans="1:8" ht="3.75" customHeight="1">
      <c r="A10" s="64"/>
      <c r="B10" s="3"/>
      <c r="C10" s="65"/>
      <c r="D10" s="65"/>
      <c r="E10" s="65"/>
      <c r="F10" s="65"/>
      <c r="G10" s="65"/>
      <c r="H10" s="66"/>
    </row>
    <row r="11" spans="1:8">
      <c r="A11" s="5" t="s">
        <v>340</v>
      </c>
    </row>
    <row r="12" spans="1:8">
      <c r="A12" s="22" t="s">
        <v>342</v>
      </c>
    </row>
    <row r="13" spans="1:8">
      <c r="A13" s="17" t="s">
        <v>353</v>
      </c>
    </row>
    <row r="14" spans="1:8">
      <c r="A14" s="17" t="s">
        <v>211</v>
      </c>
    </row>
    <row r="15" spans="1:8" ht="12" customHeight="1"/>
  </sheetData>
  <mergeCells count="8">
    <mergeCell ref="H2:H3"/>
    <mergeCell ref="F2:F3"/>
    <mergeCell ref="G2:G3"/>
    <mergeCell ref="A2:A3"/>
    <mergeCell ref="B2:B3"/>
    <mergeCell ref="C2:C3"/>
    <mergeCell ref="D2:D3"/>
    <mergeCell ref="E2:E3"/>
  </mergeCells>
  <phoneticPr fontId="2"/>
  <printOptions gridLinesSet="0"/>
  <pageMargins left="0.59055118110236227" right="0.59055118110236227" top="0.59055118110236227" bottom="0.59055118110236227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70C0"/>
    <pageSetUpPr fitToPage="1"/>
  </sheetPr>
  <dimension ref="A1:F56"/>
  <sheetViews>
    <sheetView zoomScaleNormal="100" workbookViewId="0"/>
  </sheetViews>
  <sheetFormatPr defaultRowHeight="10.8"/>
  <cols>
    <col min="1" max="6" width="17.109375" style="6" customWidth="1"/>
    <col min="7" max="7" width="12.6640625" style="6" customWidth="1"/>
    <col min="8" max="16384" width="8.88671875" style="6"/>
  </cols>
  <sheetData>
    <row r="1" spans="1:6" s="8" customFormat="1" ht="16.2">
      <c r="A1" s="11" t="s">
        <v>443</v>
      </c>
    </row>
    <row r="2" spans="1:6" s="41" customFormat="1" ht="14.4">
      <c r="A2" s="42" t="s">
        <v>192</v>
      </c>
      <c r="B2" s="43"/>
      <c r="C2" s="39"/>
      <c r="D2" s="39"/>
      <c r="E2" s="39"/>
      <c r="F2" s="40"/>
    </row>
    <row r="3" spans="1:6">
      <c r="A3" s="38"/>
      <c r="B3" s="14"/>
      <c r="C3" s="5"/>
      <c r="D3" s="5"/>
      <c r="E3" s="5"/>
      <c r="F3" s="15" t="s">
        <v>157</v>
      </c>
    </row>
    <row r="4" spans="1:6" ht="13.95" customHeight="1">
      <c r="A4" s="214" t="s">
        <v>444</v>
      </c>
      <c r="B4" s="214"/>
      <c r="C4" s="213"/>
      <c r="D4" s="212" t="s">
        <v>445</v>
      </c>
      <c r="E4" s="214"/>
      <c r="F4" s="214"/>
    </row>
    <row r="5" spans="1:6" ht="13.95" customHeight="1">
      <c r="A5" s="28" t="s">
        <v>162</v>
      </c>
      <c r="B5" s="28" t="s">
        <v>214</v>
      </c>
      <c r="C5" s="29" t="s">
        <v>446</v>
      </c>
      <c r="D5" s="18" t="s">
        <v>162</v>
      </c>
      <c r="E5" s="27" t="s">
        <v>214</v>
      </c>
      <c r="F5" s="36" t="s">
        <v>446</v>
      </c>
    </row>
    <row r="6" spans="1:6" ht="18.75" customHeight="1">
      <c r="A6" s="44" t="s">
        <v>439</v>
      </c>
      <c r="B6" s="45">
        <v>1922047000</v>
      </c>
      <c r="C6" s="46">
        <v>1914854851</v>
      </c>
      <c r="D6" s="44" t="s">
        <v>439</v>
      </c>
      <c r="E6" s="45">
        <v>1922047000</v>
      </c>
      <c r="F6" s="2">
        <v>1908723141</v>
      </c>
    </row>
    <row r="7" spans="1:6" ht="15" customHeight="1">
      <c r="A7" s="44" t="s">
        <v>345</v>
      </c>
      <c r="B7" s="47">
        <v>1949472000</v>
      </c>
      <c r="C7" s="48">
        <v>1903784224</v>
      </c>
      <c r="D7" s="44" t="s">
        <v>345</v>
      </c>
      <c r="E7" s="47">
        <v>1949472000</v>
      </c>
      <c r="F7" s="31">
        <v>1869518569</v>
      </c>
    </row>
    <row r="8" spans="1:6" ht="15" customHeight="1">
      <c r="A8" s="44" t="s">
        <v>433</v>
      </c>
      <c r="B8" s="47">
        <v>1903821000</v>
      </c>
      <c r="C8" s="48">
        <v>1856931033</v>
      </c>
      <c r="D8" s="44" t="s">
        <v>433</v>
      </c>
      <c r="E8" s="47">
        <v>1903821000</v>
      </c>
      <c r="F8" s="31">
        <v>1849505145</v>
      </c>
    </row>
    <row r="9" spans="1:6" ht="15" customHeight="1">
      <c r="A9" s="32" t="s">
        <v>447</v>
      </c>
      <c r="B9" s="79">
        <v>1888050000</v>
      </c>
      <c r="C9" s="89">
        <v>1792583768</v>
      </c>
      <c r="D9" s="15" t="s">
        <v>447</v>
      </c>
      <c r="E9" s="79">
        <v>1888050000</v>
      </c>
      <c r="F9" s="80">
        <v>1786136265</v>
      </c>
    </row>
    <row r="10" spans="1:6" ht="15" customHeight="1">
      <c r="A10" s="32" t="s">
        <v>462</v>
      </c>
      <c r="B10" s="79">
        <v>1935450000</v>
      </c>
      <c r="C10" s="80">
        <v>1793858039</v>
      </c>
      <c r="D10" s="190" t="s">
        <v>462</v>
      </c>
      <c r="E10" s="80">
        <v>1935450000</v>
      </c>
      <c r="F10" s="80">
        <v>1788628840</v>
      </c>
    </row>
    <row r="11" spans="1:6" ht="12" customHeight="1">
      <c r="A11" s="49"/>
      <c r="B11" s="79"/>
      <c r="C11" s="80"/>
      <c r="D11" s="190"/>
      <c r="E11" s="80"/>
      <c r="F11" s="80"/>
    </row>
    <row r="12" spans="1:6" ht="15" customHeight="1">
      <c r="A12" s="50" t="s">
        <v>1</v>
      </c>
      <c r="B12" s="79">
        <v>738000000</v>
      </c>
      <c r="C12" s="80">
        <v>711198120</v>
      </c>
      <c r="D12" s="191" t="s">
        <v>2</v>
      </c>
      <c r="E12" s="80">
        <v>2560123</v>
      </c>
      <c r="F12" s="80">
        <v>2323775</v>
      </c>
    </row>
    <row r="13" spans="1:6" ht="15" customHeight="1">
      <c r="A13" s="50" t="s">
        <v>4</v>
      </c>
      <c r="B13" s="79">
        <v>96212000</v>
      </c>
      <c r="C13" s="80">
        <v>88377173</v>
      </c>
      <c r="D13" s="191" t="s">
        <v>3</v>
      </c>
      <c r="E13" s="80">
        <v>217215088</v>
      </c>
      <c r="F13" s="80">
        <v>212940210</v>
      </c>
    </row>
    <row r="14" spans="1:6" ht="15" customHeight="1">
      <c r="A14" s="50" t="s">
        <v>6</v>
      </c>
      <c r="B14" s="79">
        <v>7946000</v>
      </c>
      <c r="C14" s="80">
        <v>6733918</v>
      </c>
      <c r="D14" s="191" t="s">
        <v>5</v>
      </c>
      <c r="E14" s="80">
        <v>330618836</v>
      </c>
      <c r="F14" s="80">
        <v>321922679</v>
      </c>
    </row>
    <row r="15" spans="1:6" ht="15" customHeight="1">
      <c r="A15" s="50" t="s">
        <v>8</v>
      </c>
      <c r="B15" s="79">
        <v>285400000</v>
      </c>
      <c r="C15" s="80">
        <v>293577248</v>
      </c>
      <c r="D15" s="191" t="s">
        <v>7</v>
      </c>
      <c r="E15" s="80">
        <v>59107718</v>
      </c>
      <c r="F15" s="80">
        <v>54630322</v>
      </c>
    </row>
    <row r="16" spans="1:6" ht="25.5" customHeight="1">
      <c r="A16" s="51" t="s">
        <v>448</v>
      </c>
      <c r="B16" s="79">
        <v>1575000</v>
      </c>
      <c r="C16" s="80">
        <v>1329937</v>
      </c>
      <c r="D16" s="191" t="s">
        <v>9</v>
      </c>
      <c r="E16" s="80">
        <v>5137217</v>
      </c>
      <c r="F16" s="80">
        <v>3736535</v>
      </c>
    </row>
    <row r="17" spans="1:6" ht="15" customHeight="1">
      <c r="A17" s="50" t="s">
        <v>10</v>
      </c>
      <c r="B17" s="79">
        <v>5167194</v>
      </c>
      <c r="C17" s="80">
        <v>4679951</v>
      </c>
      <c r="D17" s="191" t="s">
        <v>267</v>
      </c>
      <c r="E17" s="80">
        <v>88461015</v>
      </c>
      <c r="F17" s="80">
        <v>87196647</v>
      </c>
    </row>
    <row r="18" spans="1:6" ht="15" customHeight="1">
      <c r="A18" s="50" t="s">
        <v>12</v>
      </c>
      <c r="B18" s="79">
        <v>21408380</v>
      </c>
      <c r="C18" s="80">
        <v>21234923</v>
      </c>
      <c r="D18" s="191" t="s">
        <v>11</v>
      </c>
      <c r="E18" s="80">
        <v>265924848</v>
      </c>
      <c r="F18" s="80">
        <v>155874201</v>
      </c>
    </row>
    <row r="19" spans="1:6" ht="15" customHeight="1">
      <c r="A19" s="50" t="s">
        <v>14</v>
      </c>
      <c r="B19" s="79">
        <v>178647511</v>
      </c>
      <c r="C19" s="80">
        <v>172060336</v>
      </c>
      <c r="D19" s="191" t="s">
        <v>13</v>
      </c>
      <c r="E19" s="80">
        <v>166237766</v>
      </c>
      <c r="F19" s="80">
        <v>162055826</v>
      </c>
    </row>
    <row r="20" spans="1:6" ht="15" customHeight="1">
      <c r="A20" s="50" t="s">
        <v>15</v>
      </c>
      <c r="B20" s="79">
        <v>2097647</v>
      </c>
      <c r="C20" s="80">
        <v>3240509</v>
      </c>
      <c r="D20" s="191" t="s">
        <v>268</v>
      </c>
      <c r="E20" s="80">
        <v>137431775</v>
      </c>
      <c r="F20" s="80">
        <v>136919218</v>
      </c>
    </row>
    <row r="21" spans="1:6" ht="15" customHeight="1">
      <c r="A21" s="50" t="s">
        <v>17</v>
      </c>
      <c r="B21" s="79">
        <v>358076</v>
      </c>
      <c r="C21" s="80">
        <v>202700</v>
      </c>
      <c r="D21" s="191" t="s">
        <v>16</v>
      </c>
      <c r="E21" s="80">
        <v>374633932</v>
      </c>
      <c r="F21" s="80">
        <v>370781397</v>
      </c>
    </row>
    <row r="22" spans="1:6" ht="15" customHeight="1">
      <c r="A22" s="50" t="s">
        <v>18</v>
      </c>
      <c r="B22" s="79">
        <v>61245441</v>
      </c>
      <c r="C22" s="80">
        <v>61967342</v>
      </c>
      <c r="D22" s="191" t="s">
        <v>269</v>
      </c>
      <c r="E22" s="80">
        <v>13544824</v>
      </c>
      <c r="F22" s="80">
        <v>13557362</v>
      </c>
    </row>
    <row r="23" spans="1:6" ht="15" customHeight="1">
      <c r="A23" s="50" t="s">
        <v>20</v>
      </c>
      <c r="B23" s="79">
        <v>1000</v>
      </c>
      <c r="C23" s="80">
        <v>6447503</v>
      </c>
      <c r="D23" s="191" t="s">
        <v>19</v>
      </c>
      <c r="E23" s="80">
        <v>274076858</v>
      </c>
      <c r="F23" s="80">
        <v>266690668</v>
      </c>
    </row>
    <row r="24" spans="1:6" ht="15" customHeight="1">
      <c r="A24" s="50" t="s">
        <v>21</v>
      </c>
      <c r="B24" s="79">
        <v>315877151</v>
      </c>
      <c r="C24" s="80">
        <v>195582679</v>
      </c>
      <c r="D24" s="191" t="s">
        <v>270</v>
      </c>
      <c r="E24" s="80">
        <v>500000</v>
      </c>
      <c r="F24" s="80">
        <v>0</v>
      </c>
    </row>
    <row r="25" spans="1:6" ht="15" customHeight="1">
      <c r="A25" s="50" t="s">
        <v>22</v>
      </c>
      <c r="B25" s="79">
        <v>221514600</v>
      </c>
      <c r="C25" s="80">
        <v>227225700</v>
      </c>
      <c r="D25" s="192"/>
      <c r="E25" s="2"/>
      <c r="F25" s="2"/>
    </row>
    <row r="26" spans="1:6" ht="3.75" customHeight="1">
      <c r="A26" s="16"/>
      <c r="B26" s="4"/>
      <c r="C26" s="3"/>
      <c r="D26" s="193"/>
      <c r="E26" s="3"/>
      <c r="F26" s="3"/>
    </row>
    <row r="27" spans="1:6">
      <c r="A27" s="6" t="s">
        <v>284</v>
      </c>
    </row>
    <row r="28" spans="1:6">
      <c r="A28" s="6" t="s">
        <v>449</v>
      </c>
    </row>
    <row r="30" spans="1:6" s="41" customFormat="1" ht="14.4">
      <c r="A30" s="42" t="s">
        <v>193</v>
      </c>
      <c r="B30" s="43"/>
      <c r="C30" s="39"/>
      <c r="D30" s="39"/>
      <c r="E30" s="40"/>
    </row>
    <row r="31" spans="1:6">
      <c r="A31" s="38"/>
      <c r="B31" s="14"/>
      <c r="C31" s="5"/>
      <c r="D31" s="5"/>
      <c r="E31" s="15" t="s">
        <v>157</v>
      </c>
    </row>
    <row r="32" spans="1:6" ht="13.95" customHeight="1">
      <c r="A32" s="210" t="s">
        <v>162</v>
      </c>
      <c r="B32" s="212" t="s">
        <v>450</v>
      </c>
      <c r="C32" s="213"/>
      <c r="D32" s="212" t="s">
        <v>451</v>
      </c>
      <c r="E32" s="214"/>
    </row>
    <row r="33" spans="1:5" ht="13.95" customHeight="1">
      <c r="A33" s="211"/>
      <c r="B33" s="27" t="s">
        <v>214</v>
      </c>
      <c r="C33" s="37" t="s">
        <v>446</v>
      </c>
      <c r="D33" s="27" t="s">
        <v>214</v>
      </c>
      <c r="E33" s="36" t="s">
        <v>446</v>
      </c>
    </row>
    <row r="34" spans="1:5" ht="18.75" customHeight="1">
      <c r="A34" s="44" t="s">
        <v>439</v>
      </c>
      <c r="B34" s="45">
        <v>1290468401</v>
      </c>
      <c r="C34" s="46">
        <v>1334829116</v>
      </c>
      <c r="D34" s="45">
        <v>1290468401</v>
      </c>
      <c r="E34" s="2">
        <v>1329973368</v>
      </c>
    </row>
    <row r="35" spans="1:5" ht="15" customHeight="1">
      <c r="A35" s="44" t="s">
        <v>345</v>
      </c>
      <c r="B35" s="47">
        <v>1194924343</v>
      </c>
      <c r="C35" s="48">
        <v>1184358326</v>
      </c>
      <c r="D35" s="47">
        <v>1194924343</v>
      </c>
      <c r="E35" s="31">
        <v>1177626267</v>
      </c>
    </row>
    <row r="36" spans="1:5" ht="15" customHeight="1">
      <c r="A36" s="44" t="s">
        <v>433</v>
      </c>
      <c r="B36" s="47">
        <v>1095200331</v>
      </c>
      <c r="C36" s="48">
        <v>1204404432</v>
      </c>
      <c r="D36" s="47">
        <v>1095200331</v>
      </c>
      <c r="E36" s="31">
        <v>1198999954</v>
      </c>
    </row>
    <row r="37" spans="1:5" ht="15" customHeight="1">
      <c r="A37" s="32" t="s">
        <v>447</v>
      </c>
      <c r="B37" s="79">
        <v>1547624238</v>
      </c>
      <c r="C37" s="89">
        <v>1574752577</v>
      </c>
      <c r="D37" s="79">
        <v>1547624238</v>
      </c>
      <c r="E37" s="80">
        <v>1560735012</v>
      </c>
    </row>
    <row r="38" spans="1:5" ht="15" customHeight="1">
      <c r="A38" s="32" t="s">
        <v>462</v>
      </c>
      <c r="B38" s="79">
        <v>1570805120</v>
      </c>
      <c r="C38" s="80">
        <v>1605239305</v>
      </c>
      <c r="D38" s="79">
        <v>1570805120</v>
      </c>
      <c r="E38" s="80">
        <v>1592192497</v>
      </c>
    </row>
    <row r="39" spans="1:5" ht="15" customHeight="1">
      <c r="A39" s="5"/>
      <c r="B39" s="79"/>
      <c r="C39" s="80"/>
      <c r="D39" s="79"/>
      <c r="E39" s="80"/>
    </row>
    <row r="40" spans="1:5" ht="15" customHeight="1">
      <c r="A40" s="52" t="s">
        <v>218</v>
      </c>
      <c r="B40" s="79">
        <v>6559110</v>
      </c>
      <c r="C40" s="80">
        <v>18139093</v>
      </c>
      <c r="D40" s="79">
        <v>6559110</v>
      </c>
      <c r="E40" s="80">
        <v>18139093</v>
      </c>
    </row>
    <row r="41" spans="1:5" ht="15" customHeight="1">
      <c r="A41" s="52" t="s">
        <v>23</v>
      </c>
      <c r="B41" s="79">
        <v>3095007</v>
      </c>
      <c r="C41" s="80">
        <v>8347084</v>
      </c>
      <c r="D41" s="79">
        <v>3095007</v>
      </c>
      <c r="E41" s="80">
        <v>8222156</v>
      </c>
    </row>
    <row r="42" spans="1:5" ht="26.25" customHeight="1">
      <c r="A42" s="56" t="s">
        <v>219</v>
      </c>
      <c r="B42" s="79">
        <v>3417904</v>
      </c>
      <c r="C42" s="80">
        <v>12062854</v>
      </c>
      <c r="D42" s="79">
        <v>3417904</v>
      </c>
      <c r="E42" s="80">
        <v>12062854</v>
      </c>
    </row>
    <row r="43" spans="1:5" ht="15" customHeight="1">
      <c r="A43" s="52" t="s">
        <v>24</v>
      </c>
      <c r="B43" s="79">
        <v>29010615</v>
      </c>
      <c r="C43" s="80">
        <v>28919545</v>
      </c>
      <c r="D43" s="79">
        <v>29010615</v>
      </c>
      <c r="E43" s="80">
        <v>28856301</v>
      </c>
    </row>
    <row r="44" spans="1:5" ht="26.25" customHeight="1">
      <c r="A44" s="56" t="s">
        <v>220</v>
      </c>
      <c r="B44" s="79">
        <v>2776098</v>
      </c>
      <c r="C44" s="80">
        <v>2273230</v>
      </c>
      <c r="D44" s="79">
        <v>2776098</v>
      </c>
      <c r="E44" s="80">
        <v>2273230</v>
      </c>
    </row>
    <row r="45" spans="1:5" ht="15" customHeight="1">
      <c r="A45" s="52" t="s">
        <v>25</v>
      </c>
      <c r="B45" s="79">
        <v>215042</v>
      </c>
      <c r="C45" s="80">
        <v>198901</v>
      </c>
      <c r="D45" s="79">
        <v>215042</v>
      </c>
      <c r="E45" s="80">
        <v>198901</v>
      </c>
    </row>
    <row r="46" spans="1:5" ht="15" customHeight="1">
      <c r="A46" s="52" t="s">
        <v>19</v>
      </c>
      <c r="B46" s="79">
        <v>620338460</v>
      </c>
      <c r="C46" s="80">
        <v>621912736</v>
      </c>
      <c r="D46" s="79">
        <v>620338460</v>
      </c>
      <c r="E46" s="80">
        <v>621912736</v>
      </c>
    </row>
    <row r="47" spans="1:5" ht="15" customHeight="1">
      <c r="A47" s="52" t="s">
        <v>26</v>
      </c>
      <c r="B47" s="79">
        <v>1007355</v>
      </c>
      <c r="C47" s="80">
        <v>1382884</v>
      </c>
      <c r="D47" s="79">
        <v>1007355</v>
      </c>
      <c r="E47" s="80">
        <v>1005814</v>
      </c>
    </row>
    <row r="48" spans="1:5" ht="15" customHeight="1">
      <c r="A48" s="52" t="s">
        <v>452</v>
      </c>
      <c r="B48" s="79">
        <v>362517</v>
      </c>
      <c r="C48" s="80">
        <v>339538</v>
      </c>
      <c r="D48" s="79">
        <v>362517</v>
      </c>
      <c r="E48" s="80">
        <v>280029</v>
      </c>
    </row>
    <row r="49" spans="1:5" ht="24" customHeight="1">
      <c r="A49" s="56" t="s">
        <v>245</v>
      </c>
      <c r="B49" s="79">
        <v>3841538</v>
      </c>
      <c r="C49" s="80">
        <v>4524947</v>
      </c>
      <c r="D49" s="79">
        <v>3841538</v>
      </c>
      <c r="E49" s="80">
        <v>3389431</v>
      </c>
    </row>
    <row r="50" spans="1:5" ht="15" customHeight="1">
      <c r="A50" s="52" t="s">
        <v>221</v>
      </c>
      <c r="B50" s="79">
        <v>723138</v>
      </c>
      <c r="C50" s="80">
        <v>1465824</v>
      </c>
      <c r="D50" s="79">
        <v>723138</v>
      </c>
      <c r="E50" s="80">
        <v>312389</v>
      </c>
    </row>
    <row r="51" spans="1:5" ht="15" customHeight="1">
      <c r="A51" s="52" t="s">
        <v>222</v>
      </c>
      <c r="B51" s="79">
        <v>15255223</v>
      </c>
      <c r="C51" s="80">
        <v>16946022</v>
      </c>
      <c r="D51" s="79">
        <v>15255223</v>
      </c>
      <c r="E51" s="80">
        <v>16946022</v>
      </c>
    </row>
    <row r="52" spans="1:5" ht="15" customHeight="1">
      <c r="A52" s="52" t="s">
        <v>246</v>
      </c>
      <c r="B52" s="79">
        <v>386499000</v>
      </c>
      <c r="C52" s="80">
        <v>373806497</v>
      </c>
      <c r="D52" s="79">
        <v>386499000</v>
      </c>
      <c r="E52" s="80">
        <v>373806497</v>
      </c>
    </row>
    <row r="53" spans="1:5" ht="15" customHeight="1">
      <c r="A53" s="52" t="s">
        <v>521</v>
      </c>
      <c r="B53" s="79">
        <v>497704113</v>
      </c>
      <c r="C53" s="80">
        <v>514920150</v>
      </c>
      <c r="D53" s="79">
        <v>497704113</v>
      </c>
      <c r="E53" s="80">
        <v>504787044</v>
      </c>
    </row>
    <row r="54" spans="1:5" ht="3.75" customHeight="1">
      <c r="A54" s="53"/>
      <c r="B54" s="4"/>
      <c r="C54" s="3"/>
      <c r="D54" s="4"/>
      <c r="E54" s="3"/>
    </row>
    <row r="55" spans="1:5">
      <c r="A55" s="6" t="s">
        <v>284</v>
      </c>
    </row>
    <row r="56" spans="1:5">
      <c r="A56" s="6" t="s">
        <v>449</v>
      </c>
    </row>
  </sheetData>
  <mergeCells count="5">
    <mergeCell ref="A32:A33"/>
    <mergeCell ref="B32:C32"/>
    <mergeCell ref="D32:E32"/>
    <mergeCell ref="A4:C4"/>
    <mergeCell ref="D4:F4"/>
  </mergeCells>
  <phoneticPr fontId="2"/>
  <printOptions gridLinesSet="0"/>
  <pageMargins left="0.59055118110236227" right="0.59055118110236227" top="0.59055118110236227" bottom="0.59055118110236227" header="0.51181102362204722" footer="0.51181102362204722"/>
  <pageSetup paperSize="9" scale="98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70C0"/>
  </sheetPr>
  <dimension ref="A1:K90"/>
  <sheetViews>
    <sheetView zoomScaleNormal="100" zoomScaleSheetLayoutView="100" workbookViewId="0"/>
  </sheetViews>
  <sheetFormatPr defaultColWidth="7.88671875" defaultRowHeight="10.8"/>
  <cols>
    <col min="1" max="2" width="2.109375" style="6" customWidth="1"/>
    <col min="3" max="3" width="15.6640625" style="6" customWidth="1"/>
    <col min="4" max="4" width="12.44140625" style="6" customWidth="1"/>
    <col min="5" max="5" width="12" style="6" customWidth="1"/>
    <col min="6" max="6" width="12.44140625" style="6" customWidth="1"/>
    <col min="7" max="7" width="13.88671875" style="6" customWidth="1"/>
    <col min="8" max="8" width="11.44140625" style="6" customWidth="1"/>
    <col min="9" max="9" width="12" style="6" customWidth="1"/>
    <col min="10" max="10" width="13.109375" style="24" customWidth="1"/>
    <col min="11" max="11" width="12" style="6" customWidth="1"/>
    <col min="12" max="16384" width="7.88671875" style="6"/>
  </cols>
  <sheetData>
    <row r="1" spans="1:11" s="8" customFormat="1" ht="16.2">
      <c r="A1" s="8" t="s">
        <v>285</v>
      </c>
      <c r="C1" s="20"/>
      <c r="J1" s="93"/>
    </row>
    <row r="2" spans="1:11">
      <c r="C2" s="5"/>
      <c r="D2" s="5"/>
      <c r="E2" s="5"/>
      <c r="F2" s="5"/>
      <c r="G2" s="5"/>
      <c r="H2" s="5"/>
      <c r="I2" s="5"/>
      <c r="J2" s="15"/>
      <c r="K2" s="15" t="s">
        <v>157</v>
      </c>
    </row>
    <row r="3" spans="1:11" ht="12" customHeight="1">
      <c r="A3" s="221" t="s">
        <v>286</v>
      </c>
      <c r="B3" s="221"/>
      <c r="C3" s="210"/>
      <c r="D3" s="212" t="s">
        <v>437</v>
      </c>
      <c r="E3" s="214"/>
      <c r="F3" s="214"/>
      <c r="G3" s="214"/>
      <c r="H3" s="212" t="s">
        <v>520</v>
      </c>
      <c r="I3" s="214"/>
      <c r="J3" s="214"/>
      <c r="K3" s="214"/>
    </row>
    <row r="4" spans="1:11" ht="12" customHeight="1">
      <c r="A4" s="222"/>
      <c r="B4" s="222"/>
      <c r="C4" s="223"/>
      <c r="D4" s="215" t="s">
        <v>27</v>
      </c>
      <c r="E4" s="215" t="s">
        <v>0</v>
      </c>
      <c r="F4" s="217" t="s">
        <v>435</v>
      </c>
      <c r="G4" s="219" t="s">
        <v>436</v>
      </c>
      <c r="H4" s="215" t="s">
        <v>287</v>
      </c>
      <c r="I4" s="215" t="s">
        <v>0</v>
      </c>
      <c r="J4" s="217" t="s">
        <v>288</v>
      </c>
      <c r="K4" s="219" t="s">
        <v>213</v>
      </c>
    </row>
    <row r="5" spans="1:11" ht="22.5" customHeight="1">
      <c r="A5" s="224"/>
      <c r="B5" s="224"/>
      <c r="C5" s="211"/>
      <c r="D5" s="216"/>
      <c r="E5" s="216"/>
      <c r="F5" s="218"/>
      <c r="G5" s="220"/>
      <c r="H5" s="216"/>
      <c r="I5" s="216"/>
      <c r="J5" s="218"/>
      <c r="K5" s="220"/>
    </row>
    <row r="6" spans="1:11" ht="15.75" customHeight="1">
      <c r="A6" s="12" t="s">
        <v>354</v>
      </c>
      <c r="B6" s="12"/>
      <c r="C6" s="13"/>
      <c r="D6" s="85"/>
      <c r="E6" s="2"/>
      <c r="F6" s="2"/>
      <c r="G6" s="2"/>
      <c r="H6" s="85"/>
      <c r="I6" s="2"/>
      <c r="J6" s="2"/>
      <c r="K6" s="2"/>
    </row>
    <row r="7" spans="1:11" ht="13.5" customHeight="1">
      <c r="A7" s="5"/>
      <c r="B7" s="5" t="s">
        <v>155</v>
      </c>
      <c r="C7" s="9"/>
      <c r="D7" s="86"/>
      <c r="E7" s="2"/>
      <c r="F7" s="2"/>
      <c r="G7" s="2"/>
      <c r="H7" s="86"/>
      <c r="I7" s="2"/>
      <c r="J7" s="2"/>
      <c r="K7" s="2"/>
    </row>
    <row r="8" spans="1:11" ht="13.5" customHeight="1">
      <c r="A8" s="5"/>
      <c r="B8" s="5"/>
      <c r="C8" s="9" t="s">
        <v>289</v>
      </c>
      <c r="D8" s="79">
        <v>135327897</v>
      </c>
      <c r="E8" s="80">
        <v>133927168</v>
      </c>
      <c r="F8" s="31">
        <v>0</v>
      </c>
      <c r="G8" s="80">
        <v>-1400729</v>
      </c>
      <c r="H8" s="79">
        <v>139795512</v>
      </c>
      <c r="I8" s="80">
        <v>136476785</v>
      </c>
      <c r="J8" s="31">
        <v>0</v>
      </c>
      <c r="K8" s="80">
        <v>-3318727</v>
      </c>
    </row>
    <row r="9" spans="1:11" ht="13.5" customHeight="1">
      <c r="A9" s="5"/>
      <c r="B9" s="5"/>
      <c r="C9" s="9" t="s">
        <v>290</v>
      </c>
      <c r="D9" s="79">
        <v>135388873</v>
      </c>
      <c r="E9" s="80">
        <v>133905882</v>
      </c>
      <c r="F9" s="31">
        <v>0</v>
      </c>
      <c r="G9" s="80">
        <v>-1482991</v>
      </c>
      <c r="H9" s="79">
        <v>142209575</v>
      </c>
      <c r="I9" s="80">
        <v>140464678</v>
      </c>
      <c r="J9" s="31">
        <v>0</v>
      </c>
      <c r="K9" s="80">
        <v>-1744897</v>
      </c>
    </row>
    <row r="10" spans="1:11" ht="13.5" customHeight="1">
      <c r="A10" s="5"/>
      <c r="B10" s="5" t="s">
        <v>156</v>
      </c>
      <c r="C10" s="9"/>
      <c r="D10" s="79"/>
      <c r="E10" s="80"/>
      <c r="F10" s="31"/>
      <c r="G10" s="80"/>
      <c r="H10" s="79"/>
      <c r="I10" s="80"/>
      <c r="J10" s="31"/>
      <c r="K10" s="80"/>
    </row>
    <row r="11" spans="1:11" ht="13.5" customHeight="1">
      <c r="A11" s="5"/>
      <c r="B11" s="5"/>
      <c r="C11" s="9" t="s">
        <v>289</v>
      </c>
      <c r="D11" s="79">
        <v>30750376</v>
      </c>
      <c r="E11" s="80">
        <v>30574882</v>
      </c>
      <c r="F11" s="31">
        <v>0</v>
      </c>
      <c r="G11" s="80">
        <v>-175494</v>
      </c>
      <c r="H11" s="79">
        <v>23777649</v>
      </c>
      <c r="I11" s="80">
        <v>22970512</v>
      </c>
      <c r="J11" s="31">
        <v>0</v>
      </c>
      <c r="K11" s="80">
        <v>-807137</v>
      </c>
    </row>
    <row r="12" spans="1:11" ht="13.5" customHeight="1">
      <c r="A12" s="5"/>
      <c r="B12" s="5"/>
      <c r="C12" s="9" t="s">
        <v>290</v>
      </c>
      <c r="D12" s="79">
        <v>34440626</v>
      </c>
      <c r="E12" s="80">
        <v>34424334</v>
      </c>
      <c r="F12" s="80">
        <v>0</v>
      </c>
      <c r="G12" s="80">
        <v>-16292</v>
      </c>
      <c r="H12" s="79">
        <v>26541128</v>
      </c>
      <c r="I12" s="80">
        <v>25759065</v>
      </c>
      <c r="J12" s="31">
        <v>354657</v>
      </c>
      <c r="K12" s="80">
        <v>-427406</v>
      </c>
    </row>
    <row r="13" spans="1:11" ht="13.5" customHeight="1">
      <c r="A13" s="5"/>
      <c r="B13" s="14" t="s">
        <v>158</v>
      </c>
      <c r="C13" s="9"/>
      <c r="D13" s="79"/>
      <c r="E13" s="80"/>
      <c r="F13" s="80"/>
      <c r="G13" s="80"/>
      <c r="H13" s="79"/>
      <c r="I13" s="80"/>
      <c r="J13" s="31"/>
      <c r="K13" s="80"/>
    </row>
    <row r="14" spans="1:11" ht="13.5" customHeight="1">
      <c r="A14" s="5"/>
      <c r="B14" s="5"/>
      <c r="C14" s="9" t="s">
        <v>289</v>
      </c>
      <c r="D14" s="79">
        <v>166078273</v>
      </c>
      <c r="E14" s="80">
        <v>164502050</v>
      </c>
      <c r="F14" s="31">
        <v>0</v>
      </c>
      <c r="G14" s="80">
        <v>-1576223</v>
      </c>
      <c r="H14" s="79">
        <f>H8+H11</f>
        <v>163573161</v>
      </c>
      <c r="I14" s="80">
        <f>I8+I11</f>
        <v>159447297</v>
      </c>
      <c r="J14" s="80">
        <f t="shared" ref="I14:K15" si="0">J8+J11</f>
        <v>0</v>
      </c>
      <c r="K14" s="80">
        <f t="shared" si="0"/>
        <v>-4125864</v>
      </c>
    </row>
    <row r="15" spans="1:11" ht="13.5" customHeight="1">
      <c r="A15" s="5"/>
      <c r="B15" s="5"/>
      <c r="C15" s="9" t="s">
        <v>290</v>
      </c>
      <c r="D15" s="79">
        <v>169829499</v>
      </c>
      <c r="E15" s="80">
        <v>168330216</v>
      </c>
      <c r="F15" s="80">
        <v>0</v>
      </c>
      <c r="G15" s="80">
        <v>-1499283</v>
      </c>
      <c r="H15" s="79">
        <f>H9+H12</f>
        <v>168750703</v>
      </c>
      <c r="I15" s="80">
        <f t="shared" si="0"/>
        <v>166223743</v>
      </c>
      <c r="J15" s="80">
        <f t="shared" si="0"/>
        <v>354657</v>
      </c>
      <c r="K15" s="80">
        <f t="shared" si="0"/>
        <v>-2172303</v>
      </c>
    </row>
    <row r="16" spans="1:11" ht="13.5" customHeight="1">
      <c r="A16" s="5"/>
      <c r="B16" s="5"/>
      <c r="C16" s="9"/>
      <c r="D16" s="79"/>
      <c r="E16" s="80"/>
      <c r="F16" s="80"/>
      <c r="G16" s="80"/>
      <c r="H16" s="79"/>
      <c r="I16" s="80"/>
      <c r="J16" s="31"/>
      <c r="K16" s="80"/>
    </row>
    <row r="17" spans="1:11" ht="13.5" customHeight="1">
      <c r="A17" s="5" t="s">
        <v>28</v>
      </c>
      <c r="B17" s="5"/>
      <c r="C17" s="87"/>
      <c r="D17" s="79"/>
      <c r="E17" s="80"/>
      <c r="F17" s="80"/>
      <c r="G17" s="80"/>
      <c r="H17" s="79"/>
      <c r="I17" s="80"/>
      <c r="J17" s="31"/>
      <c r="K17" s="80"/>
    </row>
    <row r="18" spans="1:11" ht="13.5" customHeight="1">
      <c r="A18" s="5"/>
      <c r="B18" s="5" t="s">
        <v>155</v>
      </c>
      <c r="C18" s="9"/>
      <c r="D18" s="79"/>
      <c r="E18" s="80"/>
      <c r="F18" s="80"/>
      <c r="G18" s="80"/>
      <c r="H18" s="79"/>
      <c r="I18" s="80"/>
      <c r="J18" s="31"/>
      <c r="K18" s="80"/>
    </row>
    <row r="19" spans="1:11" ht="13.5" customHeight="1">
      <c r="A19" s="5"/>
      <c r="B19" s="5"/>
      <c r="C19" s="9" t="s">
        <v>289</v>
      </c>
      <c r="D19" s="79">
        <v>4160450</v>
      </c>
      <c r="E19" s="80">
        <v>4161911</v>
      </c>
      <c r="F19" s="31">
        <v>0</v>
      </c>
      <c r="G19" s="80">
        <v>1461</v>
      </c>
      <c r="H19" s="79">
        <v>4132430</v>
      </c>
      <c r="I19" s="80">
        <v>4139708</v>
      </c>
      <c r="J19" s="31">
        <v>0</v>
      </c>
      <c r="K19" s="80">
        <v>7278</v>
      </c>
    </row>
    <row r="20" spans="1:11" ht="13.5" customHeight="1">
      <c r="A20" s="5"/>
      <c r="B20" s="5"/>
      <c r="C20" s="9" t="s">
        <v>290</v>
      </c>
      <c r="D20" s="79">
        <v>3250295</v>
      </c>
      <c r="E20" s="80">
        <v>3136960</v>
      </c>
      <c r="F20" s="80">
        <v>0</v>
      </c>
      <c r="G20" s="80">
        <v>-113335</v>
      </c>
      <c r="H20" s="79">
        <v>3277182</v>
      </c>
      <c r="I20" s="80">
        <v>3052802</v>
      </c>
      <c r="J20" s="31">
        <v>0</v>
      </c>
      <c r="K20" s="80">
        <v>-224380</v>
      </c>
    </row>
    <row r="21" spans="1:11" ht="13.5" customHeight="1">
      <c r="A21" s="5"/>
      <c r="B21" s="5" t="s">
        <v>156</v>
      </c>
      <c r="C21" s="9"/>
      <c r="D21" s="79"/>
      <c r="E21" s="80"/>
      <c r="F21" s="80"/>
      <c r="G21" s="80"/>
      <c r="H21" s="79"/>
      <c r="I21" s="80"/>
      <c r="J21" s="31"/>
      <c r="K21" s="80"/>
    </row>
    <row r="22" spans="1:11" ht="13.5" customHeight="1">
      <c r="A22" s="5"/>
      <c r="B22" s="5"/>
      <c r="C22" s="9" t="s">
        <v>289</v>
      </c>
      <c r="D22" s="79">
        <v>30320</v>
      </c>
      <c r="E22" s="80">
        <v>0</v>
      </c>
      <c r="F22" s="31">
        <v>0</v>
      </c>
      <c r="G22" s="80">
        <v>-30320</v>
      </c>
      <c r="H22" s="79">
        <v>76470</v>
      </c>
      <c r="I22" s="31">
        <v>40182</v>
      </c>
      <c r="J22" s="31">
        <v>0</v>
      </c>
      <c r="K22" s="80">
        <v>-36288</v>
      </c>
    </row>
    <row r="23" spans="1:11" ht="13.5" customHeight="1">
      <c r="A23" s="5"/>
      <c r="B23" s="5"/>
      <c r="C23" s="9" t="s">
        <v>290</v>
      </c>
      <c r="D23" s="79">
        <v>1516264</v>
      </c>
      <c r="E23" s="80">
        <v>1013276</v>
      </c>
      <c r="F23" s="80">
        <v>470005</v>
      </c>
      <c r="G23" s="80">
        <v>-32983</v>
      </c>
      <c r="H23" s="79">
        <v>2525566</v>
      </c>
      <c r="I23" s="80">
        <v>2163759</v>
      </c>
      <c r="J23" s="31">
        <v>159793</v>
      </c>
      <c r="K23" s="80">
        <v>-202014</v>
      </c>
    </row>
    <row r="24" spans="1:11" ht="13.5" customHeight="1">
      <c r="A24" s="5"/>
      <c r="B24" s="14" t="s">
        <v>158</v>
      </c>
      <c r="C24" s="9"/>
      <c r="D24" s="79"/>
      <c r="E24" s="80"/>
      <c r="F24" s="80"/>
      <c r="G24" s="80"/>
      <c r="H24" s="79"/>
      <c r="I24" s="80"/>
      <c r="J24" s="31"/>
      <c r="K24" s="80"/>
    </row>
    <row r="25" spans="1:11" ht="13.5" customHeight="1">
      <c r="A25" s="5"/>
      <c r="B25" s="5"/>
      <c r="C25" s="9" t="s">
        <v>289</v>
      </c>
      <c r="D25" s="79">
        <v>4190770</v>
      </c>
      <c r="E25" s="80">
        <v>4161911</v>
      </c>
      <c r="F25" s="31">
        <v>0</v>
      </c>
      <c r="G25" s="80">
        <v>-28859</v>
      </c>
      <c r="H25" s="79">
        <f t="shared" ref="H25:K26" si="1">H19+H22</f>
        <v>4208900</v>
      </c>
      <c r="I25" s="80">
        <f t="shared" si="1"/>
        <v>4179890</v>
      </c>
      <c r="J25" s="80">
        <f t="shared" si="1"/>
        <v>0</v>
      </c>
      <c r="K25" s="80">
        <f t="shared" si="1"/>
        <v>-29010</v>
      </c>
    </row>
    <row r="26" spans="1:11" ht="13.5" customHeight="1">
      <c r="A26" s="5"/>
      <c r="B26" s="5"/>
      <c r="C26" s="9" t="s">
        <v>290</v>
      </c>
      <c r="D26" s="79">
        <v>4766559</v>
      </c>
      <c r="E26" s="80">
        <v>4150236</v>
      </c>
      <c r="F26" s="80">
        <v>470005</v>
      </c>
      <c r="G26" s="80">
        <v>-146318</v>
      </c>
      <c r="H26" s="79">
        <f t="shared" si="1"/>
        <v>5802748</v>
      </c>
      <c r="I26" s="80">
        <f t="shared" si="1"/>
        <v>5216561</v>
      </c>
      <c r="J26" s="80">
        <f t="shared" si="1"/>
        <v>159793</v>
      </c>
      <c r="K26" s="80">
        <f t="shared" si="1"/>
        <v>-426394</v>
      </c>
    </row>
    <row r="27" spans="1:11" ht="13.5" customHeight="1">
      <c r="A27" s="5"/>
      <c r="B27" s="5"/>
      <c r="C27" s="88"/>
      <c r="D27" s="79"/>
      <c r="E27" s="80"/>
      <c r="F27" s="80"/>
      <c r="G27" s="80"/>
      <c r="H27" s="79"/>
      <c r="I27" s="80"/>
      <c r="J27" s="31"/>
      <c r="K27" s="80"/>
    </row>
    <row r="28" spans="1:11" ht="13.5" customHeight="1">
      <c r="A28" s="5" t="s">
        <v>29</v>
      </c>
      <c r="B28" s="5"/>
      <c r="C28" s="88"/>
      <c r="D28" s="79"/>
      <c r="E28" s="80"/>
      <c r="F28" s="80"/>
      <c r="G28" s="80"/>
      <c r="H28" s="79"/>
      <c r="I28" s="80"/>
      <c r="J28" s="31"/>
      <c r="K28" s="80"/>
    </row>
    <row r="29" spans="1:11" ht="13.5" customHeight="1">
      <c r="A29" s="5"/>
      <c r="B29" s="5" t="s">
        <v>155</v>
      </c>
      <c r="C29" s="9"/>
      <c r="D29" s="79"/>
      <c r="E29" s="80"/>
      <c r="F29" s="80"/>
      <c r="G29" s="80"/>
      <c r="H29" s="79"/>
      <c r="I29" s="80"/>
      <c r="J29" s="31"/>
      <c r="K29" s="80"/>
    </row>
    <row r="30" spans="1:11" ht="13.5" customHeight="1">
      <c r="A30" s="5"/>
      <c r="B30" s="5"/>
      <c r="C30" s="9" t="s">
        <v>289</v>
      </c>
      <c r="D30" s="79">
        <v>3148457</v>
      </c>
      <c r="E30" s="80">
        <v>2702389</v>
      </c>
      <c r="F30" s="31">
        <v>0</v>
      </c>
      <c r="G30" s="80">
        <v>-446068</v>
      </c>
      <c r="H30" s="79">
        <v>3422627</v>
      </c>
      <c r="I30" s="80">
        <v>2740449</v>
      </c>
      <c r="J30" s="31">
        <v>0</v>
      </c>
      <c r="K30" s="80">
        <v>-682178</v>
      </c>
    </row>
    <row r="31" spans="1:11" ht="13.5" customHeight="1">
      <c r="A31" s="5"/>
      <c r="B31" s="5"/>
      <c r="C31" s="9" t="s">
        <v>290</v>
      </c>
      <c r="D31" s="79">
        <v>3141995</v>
      </c>
      <c r="E31" s="80">
        <v>2675851</v>
      </c>
      <c r="F31" s="31">
        <v>0</v>
      </c>
      <c r="G31" s="80">
        <v>-466144</v>
      </c>
      <c r="H31" s="79">
        <v>3400624</v>
      </c>
      <c r="I31" s="80">
        <v>2730079</v>
      </c>
      <c r="J31" s="31">
        <v>2342</v>
      </c>
      <c r="K31" s="80">
        <v>-668203</v>
      </c>
    </row>
    <row r="32" spans="1:11" ht="13.5" customHeight="1">
      <c r="A32" s="5"/>
      <c r="B32" s="5" t="s">
        <v>156</v>
      </c>
      <c r="C32" s="9"/>
      <c r="D32" s="79"/>
      <c r="E32" s="80"/>
      <c r="F32" s="31"/>
      <c r="G32" s="80"/>
      <c r="H32" s="79"/>
      <c r="I32" s="80"/>
      <c r="J32" s="31"/>
      <c r="K32" s="80"/>
    </row>
    <row r="33" spans="1:11" ht="13.5" customHeight="1">
      <c r="A33" s="5"/>
      <c r="B33" s="5"/>
      <c r="C33" s="9" t="s">
        <v>289</v>
      </c>
      <c r="D33" s="79">
        <v>26243739</v>
      </c>
      <c r="E33" s="80">
        <v>26198679</v>
      </c>
      <c r="F33" s="31">
        <v>0</v>
      </c>
      <c r="G33" s="80">
        <v>-45060</v>
      </c>
      <c r="H33" s="79">
        <v>14470775</v>
      </c>
      <c r="I33" s="80">
        <v>14445502</v>
      </c>
      <c r="J33" s="31">
        <v>0</v>
      </c>
      <c r="K33" s="80">
        <v>-25273</v>
      </c>
    </row>
    <row r="34" spans="1:11" ht="13.5" customHeight="1">
      <c r="A34" s="5"/>
      <c r="B34" s="5"/>
      <c r="C34" s="9" t="s">
        <v>290</v>
      </c>
      <c r="D34" s="79">
        <v>35342803</v>
      </c>
      <c r="E34" s="80">
        <v>34396462</v>
      </c>
      <c r="F34" s="80">
        <v>230950</v>
      </c>
      <c r="G34" s="80">
        <v>-715391</v>
      </c>
      <c r="H34" s="79">
        <v>17387135</v>
      </c>
      <c r="I34" s="80">
        <v>15394699</v>
      </c>
      <c r="J34" s="31">
        <v>543450</v>
      </c>
      <c r="K34" s="80">
        <v>-1448986</v>
      </c>
    </row>
    <row r="35" spans="1:11" ht="13.5" customHeight="1">
      <c r="A35" s="5"/>
      <c r="B35" s="14" t="s">
        <v>158</v>
      </c>
      <c r="C35" s="9"/>
      <c r="D35" s="79"/>
      <c r="E35" s="80"/>
      <c r="F35" s="80"/>
      <c r="G35" s="80"/>
      <c r="H35" s="79"/>
      <c r="I35" s="80"/>
      <c r="J35" s="31"/>
      <c r="K35" s="80"/>
    </row>
    <row r="36" spans="1:11" ht="13.5" customHeight="1">
      <c r="A36" s="5"/>
      <c r="B36" s="5"/>
      <c r="C36" s="9" t="s">
        <v>289</v>
      </c>
      <c r="D36" s="79">
        <v>29392196</v>
      </c>
      <c r="E36" s="80">
        <v>28901068</v>
      </c>
      <c r="F36" s="31">
        <v>0</v>
      </c>
      <c r="G36" s="80">
        <v>-491128</v>
      </c>
      <c r="H36" s="79">
        <f t="shared" ref="H36:K37" si="2">H30+H33</f>
        <v>17893402</v>
      </c>
      <c r="I36" s="80">
        <f t="shared" si="2"/>
        <v>17185951</v>
      </c>
      <c r="J36" s="80">
        <f t="shared" si="2"/>
        <v>0</v>
      </c>
      <c r="K36" s="80">
        <f t="shared" si="2"/>
        <v>-707451</v>
      </c>
    </row>
    <row r="37" spans="1:11" ht="13.5" customHeight="1">
      <c r="A37" s="5"/>
      <c r="B37" s="5"/>
      <c r="C37" s="9" t="s">
        <v>290</v>
      </c>
      <c r="D37" s="79">
        <v>38484798</v>
      </c>
      <c r="E37" s="80">
        <v>37072313</v>
      </c>
      <c r="F37" s="80">
        <v>230950</v>
      </c>
      <c r="G37" s="80">
        <v>-1181535</v>
      </c>
      <c r="H37" s="79">
        <f t="shared" si="2"/>
        <v>20787759</v>
      </c>
      <c r="I37" s="80">
        <f t="shared" si="2"/>
        <v>18124778</v>
      </c>
      <c r="J37" s="80">
        <f t="shared" si="2"/>
        <v>545792</v>
      </c>
      <c r="K37" s="80">
        <f t="shared" si="2"/>
        <v>-2117189</v>
      </c>
    </row>
    <row r="38" spans="1:11" ht="13.5" customHeight="1">
      <c r="A38" s="5"/>
      <c r="B38" s="5"/>
      <c r="C38" s="88"/>
      <c r="D38" s="79"/>
      <c r="E38" s="80"/>
      <c r="F38" s="80"/>
      <c r="G38" s="80"/>
      <c r="H38" s="79"/>
      <c r="I38" s="80"/>
      <c r="J38" s="31"/>
      <c r="K38" s="80"/>
    </row>
    <row r="39" spans="1:11" ht="13.5" customHeight="1">
      <c r="A39" s="5" t="s">
        <v>30</v>
      </c>
      <c r="B39" s="5"/>
      <c r="C39" s="88"/>
      <c r="D39" s="79"/>
      <c r="E39" s="80"/>
      <c r="F39" s="80"/>
      <c r="G39" s="80"/>
      <c r="H39" s="79"/>
      <c r="I39" s="80"/>
      <c r="J39" s="31"/>
      <c r="K39" s="80"/>
    </row>
    <row r="40" spans="1:11" ht="13.5" customHeight="1">
      <c r="A40" s="5"/>
      <c r="B40" s="5" t="s">
        <v>155</v>
      </c>
      <c r="C40" s="9"/>
      <c r="D40" s="79"/>
      <c r="E40" s="80"/>
      <c r="F40" s="80"/>
      <c r="G40" s="80"/>
      <c r="H40" s="79"/>
      <c r="I40" s="80"/>
      <c r="J40" s="31"/>
      <c r="K40" s="80"/>
    </row>
    <row r="41" spans="1:11" ht="13.5" customHeight="1">
      <c r="A41" s="5"/>
      <c r="B41" s="5"/>
      <c r="C41" s="9" t="s">
        <v>289</v>
      </c>
      <c r="D41" s="79">
        <v>16128333</v>
      </c>
      <c r="E41" s="80">
        <v>16215027</v>
      </c>
      <c r="F41" s="31">
        <v>0</v>
      </c>
      <c r="G41" s="80">
        <v>86694</v>
      </c>
      <c r="H41" s="79">
        <v>16212294</v>
      </c>
      <c r="I41" s="80">
        <v>16352022</v>
      </c>
      <c r="J41" s="31">
        <v>0</v>
      </c>
      <c r="K41" s="80">
        <v>139728</v>
      </c>
    </row>
    <row r="42" spans="1:11" ht="13.5" customHeight="1">
      <c r="A42" s="5"/>
      <c r="B42" s="5"/>
      <c r="C42" s="9" t="s">
        <v>290</v>
      </c>
      <c r="D42" s="79">
        <v>14021344</v>
      </c>
      <c r="E42" s="80">
        <v>12963490</v>
      </c>
      <c r="F42" s="80">
        <v>236868</v>
      </c>
      <c r="G42" s="80">
        <v>-820986</v>
      </c>
      <c r="H42" s="79">
        <v>14236568</v>
      </c>
      <c r="I42" s="80">
        <v>13260119</v>
      </c>
      <c r="J42" s="31">
        <v>0</v>
      </c>
      <c r="K42" s="80">
        <v>-976449</v>
      </c>
    </row>
    <row r="43" spans="1:11" ht="13.5" customHeight="1">
      <c r="A43" s="5"/>
      <c r="B43" s="5" t="s">
        <v>156</v>
      </c>
      <c r="C43" s="9"/>
      <c r="D43" s="79"/>
      <c r="E43" s="80"/>
      <c r="F43" s="80"/>
      <c r="G43" s="80"/>
      <c r="H43" s="79"/>
      <c r="I43" s="80"/>
      <c r="J43" s="31"/>
      <c r="K43" s="80"/>
    </row>
    <row r="44" spans="1:11" ht="13.5" customHeight="1">
      <c r="A44" s="5"/>
      <c r="B44" s="5"/>
      <c r="C44" s="9" t="s">
        <v>289</v>
      </c>
      <c r="D44" s="79">
        <v>181625</v>
      </c>
      <c r="E44" s="80">
        <v>170489</v>
      </c>
      <c r="F44" s="31">
        <v>0</v>
      </c>
      <c r="G44" s="80">
        <v>-11136</v>
      </c>
      <c r="H44" s="79">
        <v>1376475</v>
      </c>
      <c r="I44" s="80">
        <v>1352870</v>
      </c>
      <c r="J44" s="31">
        <v>0</v>
      </c>
      <c r="K44" s="80">
        <v>-23605</v>
      </c>
    </row>
    <row r="45" spans="1:11" ht="13.5" customHeight="1">
      <c r="A45" s="5"/>
      <c r="B45" s="5"/>
      <c r="C45" s="9" t="s">
        <v>290</v>
      </c>
      <c r="D45" s="79">
        <v>7620050</v>
      </c>
      <c r="E45" s="80">
        <v>7168759</v>
      </c>
      <c r="F45" s="80">
        <v>179487</v>
      </c>
      <c r="G45" s="80">
        <v>-271804</v>
      </c>
      <c r="H45" s="79">
        <v>7233633</v>
      </c>
      <c r="I45" s="80">
        <v>6559724</v>
      </c>
      <c r="J45" s="31">
        <v>514408</v>
      </c>
      <c r="K45" s="80">
        <v>-159501</v>
      </c>
    </row>
    <row r="46" spans="1:11" ht="13.5" customHeight="1">
      <c r="A46" s="5"/>
      <c r="B46" s="14" t="s">
        <v>158</v>
      </c>
      <c r="C46" s="9"/>
      <c r="D46" s="79"/>
      <c r="E46" s="80"/>
      <c r="F46" s="80"/>
      <c r="G46" s="80"/>
      <c r="H46" s="79"/>
      <c r="I46" s="80"/>
      <c r="J46" s="31"/>
      <c r="K46" s="80"/>
    </row>
    <row r="47" spans="1:11" ht="13.5" customHeight="1">
      <c r="A47" s="5"/>
      <c r="B47" s="5"/>
      <c r="C47" s="9" t="s">
        <v>289</v>
      </c>
      <c r="D47" s="79">
        <v>16309958</v>
      </c>
      <c r="E47" s="80">
        <v>16385516</v>
      </c>
      <c r="F47" s="31">
        <v>0</v>
      </c>
      <c r="G47" s="80">
        <v>75558</v>
      </c>
      <c r="H47" s="79">
        <f t="shared" ref="H47:K48" si="3">H41+H44</f>
        <v>17588769</v>
      </c>
      <c r="I47" s="80">
        <f t="shared" si="3"/>
        <v>17704892</v>
      </c>
      <c r="J47" s="80">
        <f t="shared" si="3"/>
        <v>0</v>
      </c>
      <c r="K47" s="80">
        <f t="shared" si="3"/>
        <v>116123</v>
      </c>
    </row>
    <row r="48" spans="1:11" ht="13.5" customHeight="1">
      <c r="A48" s="5"/>
      <c r="B48" s="5"/>
      <c r="C48" s="9" t="s">
        <v>290</v>
      </c>
      <c r="D48" s="79">
        <v>21641394</v>
      </c>
      <c r="E48" s="80">
        <v>20132249</v>
      </c>
      <c r="F48" s="80">
        <v>416355</v>
      </c>
      <c r="G48" s="80">
        <v>-1092790</v>
      </c>
      <c r="H48" s="79">
        <f t="shared" si="3"/>
        <v>21470201</v>
      </c>
      <c r="I48" s="80">
        <f t="shared" si="3"/>
        <v>19819843</v>
      </c>
      <c r="J48" s="80">
        <f t="shared" si="3"/>
        <v>514408</v>
      </c>
      <c r="K48" s="80">
        <f t="shared" si="3"/>
        <v>-1135950</v>
      </c>
    </row>
    <row r="49" spans="1:11" ht="13.5" customHeight="1">
      <c r="A49" s="5"/>
      <c r="B49" s="5"/>
      <c r="C49" s="88"/>
      <c r="D49" s="79"/>
      <c r="E49" s="80"/>
      <c r="F49" s="80"/>
      <c r="G49" s="80"/>
      <c r="H49" s="79"/>
      <c r="I49" s="80"/>
      <c r="J49" s="31"/>
      <c r="K49" s="80"/>
    </row>
    <row r="50" spans="1:11" ht="13.5" customHeight="1">
      <c r="A50" s="5" t="s">
        <v>31</v>
      </c>
      <c r="B50" s="5"/>
      <c r="C50" s="88"/>
      <c r="D50" s="79"/>
      <c r="E50" s="80"/>
      <c r="F50" s="80"/>
      <c r="G50" s="80"/>
      <c r="H50" s="79"/>
      <c r="I50" s="80"/>
      <c r="J50" s="31"/>
      <c r="K50" s="80"/>
    </row>
    <row r="51" spans="1:11" ht="13.5" customHeight="1">
      <c r="A51" s="5"/>
      <c r="B51" s="5" t="s">
        <v>156</v>
      </c>
      <c r="C51" s="9"/>
      <c r="D51" s="79"/>
      <c r="E51" s="80"/>
      <c r="F51" s="80"/>
      <c r="G51" s="80"/>
      <c r="H51" s="79"/>
      <c r="I51" s="80"/>
      <c r="J51" s="31"/>
      <c r="K51" s="80"/>
    </row>
    <row r="52" spans="1:11" ht="13.5" customHeight="1">
      <c r="A52" s="5"/>
      <c r="B52" s="5"/>
      <c r="C52" s="9" t="s">
        <v>289</v>
      </c>
      <c r="D52" s="79">
        <v>44612</v>
      </c>
      <c r="E52" s="80">
        <v>44612</v>
      </c>
      <c r="F52" s="31">
        <v>0</v>
      </c>
      <c r="G52" s="31">
        <v>0</v>
      </c>
      <c r="H52" s="79">
        <v>52153</v>
      </c>
      <c r="I52" s="80">
        <v>52152</v>
      </c>
      <c r="J52" s="31">
        <v>0</v>
      </c>
      <c r="K52" s="189">
        <v>0</v>
      </c>
    </row>
    <row r="53" spans="1:11" ht="13.5" customHeight="1">
      <c r="A53" s="5"/>
      <c r="B53" s="5"/>
      <c r="C53" s="9" t="s">
        <v>290</v>
      </c>
      <c r="D53" s="79">
        <v>44612</v>
      </c>
      <c r="E53" s="80">
        <v>44612</v>
      </c>
      <c r="F53" s="31">
        <v>0</v>
      </c>
      <c r="G53" s="31">
        <v>0</v>
      </c>
      <c r="H53" s="79">
        <v>52153</v>
      </c>
      <c r="I53" s="80">
        <v>52152</v>
      </c>
      <c r="J53" s="31">
        <v>0</v>
      </c>
      <c r="K53" s="189">
        <v>0</v>
      </c>
    </row>
    <row r="54" spans="1:11" ht="13.5" customHeight="1">
      <c r="A54" s="5"/>
      <c r="B54" s="5"/>
      <c r="C54" s="87"/>
      <c r="D54" s="79"/>
      <c r="E54" s="80"/>
      <c r="F54" s="80"/>
      <c r="G54" s="80"/>
      <c r="H54" s="79"/>
      <c r="I54" s="80"/>
      <c r="J54" s="31"/>
      <c r="K54" s="80"/>
    </row>
    <row r="55" spans="1:11" ht="13.5" customHeight="1">
      <c r="A55" s="5" t="s">
        <v>32</v>
      </c>
      <c r="B55" s="5"/>
      <c r="C55" s="87"/>
      <c r="D55" s="79"/>
      <c r="E55" s="80"/>
      <c r="F55" s="80"/>
      <c r="G55" s="80"/>
      <c r="H55" s="79"/>
      <c r="I55" s="80"/>
      <c r="J55" s="31"/>
      <c r="K55" s="80"/>
    </row>
    <row r="56" spans="1:11" ht="13.5" customHeight="1">
      <c r="A56" s="5"/>
      <c r="B56" s="5" t="s">
        <v>155</v>
      </c>
      <c r="C56" s="87"/>
      <c r="D56" s="79"/>
      <c r="E56" s="80"/>
      <c r="F56" s="80"/>
      <c r="G56" s="80"/>
      <c r="H56" s="79"/>
      <c r="I56" s="80"/>
      <c r="J56" s="31"/>
      <c r="K56" s="80"/>
    </row>
    <row r="57" spans="1:11" ht="13.5" customHeight="1">
      <c r="A57" s="5"/>
      <c r="B57" s="5"/>
      <c r="C57" s="87" t="s">
        <v>409</v>
      </c>
      <c r="D57" s="79">
        <v>1438745</v>
      </c>
      <c r="E57" s="80">
        <v>1484203</v>
      </c>
      <c r="F57" s="31">
        <v>0</v>
      </c>
      <c r="G57" s="80">
        <v>45458</v>
      </c>
      <c r="H57" s="79">
        <v>1462966</v>
      </c>
      <c r="I57" s="80">
        <v>1552790</v>
      </c>
      <c r="J57" s="31">
        <v>0</v>
      </c>
      <c r="K57" s="80">
        <v>89824</v>
      </c>
    </row>
    <row r="58" spans="1:11" ht="13.5" customHeight="1">
      <c r="A58" s="5"/>
      <c r="B58" s="5"/>
      <c r="C58" s="87" t="s">
        <v>410</v>
      </c>
      <c r="D58" s="79">
        <v>1263004</v>
      </c>
      <c r="E58" s="80">
        <v>1213374</v>
      </c>
      <c r="F58" s="31">
        <v>0</v>
      </c>
      <c r="G58" s="80">
        <v>-49630</v>
      </c>
      <c r="H58" s="79">
        <v>1254652</v>
      </c>
      <c r="I58" s="80">
        <v>1217240</v>
      </c>
      <c r="J58" s="31">
        <v>0</v>
      </c>
      <c r="K58" s="80">
        <v>-37412</v>
      </c>
    </row>
    <row r="59" spans="1:11" ht="13.5" customHeight="1">
      <c r="A59" s="5"/>
      <c r="B59" s="5" t="s">
        <v>156</v>
      </c>
      <c r="C59" s="87"/>
      <c r="D59" s="79"/>
      <c r="E59" s="80"/>
      <c r="F59" s="31"/>
      <c r="G59" s="80"/>
      <c r="H59" s="79"/>
      <c r="I59" s="80"/>
      <c r="J59" s="31"/>
      <c r="K59" s="80"/>
    </row>
    <row r="60" spans="1:11" ht="13.5" customHeight="1">
      <c r="A60" s="5"/>
      <c r="B60" s="5"/>
      <c r="C60" s="87" t="s">
        <v>409</v>
      </c>
      <c r="D60" s="79">
        <v>22832</v>
      </c>
      <c r="E60" s="80">
        <v>22811</v>
      </c>
      <c r="F60" s="31">
        <v>0</v>
      </c>
      <c r="G60" s="80">
        <v>-21</v>
      </c>
      <c r="H60" s="79">
        <v>205322</v>
      </c>
      <c r="I60" s="80">
        <v>205302</v>
      </c>
      <c r="J60" s="31">
        <v>0</v>
      </c>
      <c r="K60" s="80">
        <v>-20</v>
      </c>
    </row>
    <row r="61" spans="1:11" ht="13.5" customHeight="1">
      <c r="A61" s="5"/>
      <c r="B61" s="5"/>
      <c r="C61" s="87" t="s">
        <v>410</v>
      </c>
      <c r="D61" s="79">
        <v>3001352</v>
      </c>
      <c r="E61" s="80">
        <v>2951351</v>
      </c>
      <c r="F61" s="31">
        <v>0</v>
      </c>
      <c r="G61" s="80">
        <v>-50001</v>
      </c>
      <c r="H61" s="79">
        <v>3510401</v>
      </c>
      <c r="I61" s="80">
        <v>3460292</v>
      </c>
      <c r="J61" s="31">
        <v>0</v>
      </c>
      <c r="K61" s="80">
        <v>-50109</v>
      </c>
    </row>
    <row r="62" spans="1:11" ht="13.5" customHeight="1">
      <c r="A62" s="5"/>
      <c r="B62" s="5" t="s">
        <v>158</v>
      </c>
      <c r="C62" s="87"/>
      <c r="D62" s="79"/>
      <c r="E62" s="80"/>
      <c r="F62" s="31"/>
      <c r="G62" s="80"/>
      <c r="H62" s="79"/>
      <c r="I62" s="80"/>
      <c r="J62" s="31"/>
      <c r="K62" s="80"/>
    </row>
    <row r="63" spans="1:11" ht="13.5" customHeight="1">
      <c r="A63" s="5"/>
      <c r="B63" s="5"/>
      <c r="C63" s="87" t="s">
        <v>409</v>
      </c>
      <c r="D63" s="79">
        <v>1461577</v>
      </c>
      <c r="E63" s="80">
        <v>1507014</v>
      </c>
      <c r="F63" s="31">
        <v>0</v>
      </c>
      <c r="G63" s="80">
        <v>45437</v>
      </c>
      <c r="H63" s="79">
        <f>H57+H60</f>
        <v>1668288</v>
      </c>
      <c r="I63" s="80">
        <f t="shared" ref="H63:K64" si="4">I57+I60</f>
        <v>1758092</v>
      </c>
      <c r="J63" s="80">
        <f t="shared" si="4"/>
        <v>0</v>
      </c>
      <c r="K63" s="80">
        <f t="shared" si="4"/>
        <v>89804</v>
      </c>
    </row>
    <row r="64" spans="1:11" ht="13.5" customHeight="1">
      <c r="A64" s="5"/>
      <c r="B64" s="5"/>
      <c r="C64" s="87" t="s">
        <v>410</v>
      </c>
      <c r="D64" s="79">
        <v>4264356</v>
      </c>
      <c r="E64" s="80">
        <v>4164725</v>
      </c>
      <c r="F64" s="31">
        <v>0</v>
      </c>
      <c r="G64" s="80">
        <v>-99631</v>
      </c>
      <c r="H64" s="79">
        <f t="shared" si="4"/>
        <v>4765053</v>
      </c>
      <c r="I64" s="80">
        <f t="shared" si="4"/>
        <v>4677532</v>
      </c>
      <c r="J64" s="80">
        <f t="shared" si="4"/>
        <v>0</v>
      </c>
      <c r="K64" s="80">
        <f t="shared" si="4"/>
        <v>-87521</v>
      </c>
    </row>
    <row r="65" spans="1:11" ht="13.5" customHeight="1">
      <c r="A65" s="5"/>
      <c r="B65" s="5"/>
      <c r="C65" s="87"/>
      <c r="D65" s="79"/>
      <c r="E65" s="80"/>
      <c r="F65" s="31"/>
      <c r="G65" s="80"/>
      <c r="H65" s="79"/>
      <c r="I65" s="80"/>
      <c r="J65" s="31"/>
      <c r="K65" s="80"/>
    </row>
    <row r="66" spans="1:11" ht="13.5" customHeight="1">
      <c r="A66" s="5" t="s">
        <v>411</v>
      </c>
      <c r="B66" s="5"/>
      <c r="C66" s="87"/>
      <c r="D66" s="79"/>
      <c r="E66" s="80"/>
      <c r="F66" s="31"/>
      <c r="G66" s="80"/>
      <c r="H66" s="79"/>
      <c r="I66" s="80"/>
      <c r="J66" s="31"/>
      <c r="K66" s="80"/>
    </row>
    <row r="67" spans="1:11" ht="13.5" customHeight="1">
      <c r="A67" s="5"/>
      <c r="B67" s="5" t="s">
        <v>155</v>
      </c>
      <c r="C67" s="87"/>
      <c r="D67" s="79"/>
      <c r="E67" s="80"/>
      <c r="F67" s="31"/>
      <c r="G67" s="80"/>
      <c r="H67" s="79"/>
      <c r="I67" s="80"/>
      <c r="J67" s="31"/>
      <c r="K67" s="80"/>
    </row>
    <row r="68" spans="1:11" ht="13.5" customHeight="1">
      <c r="A68" s="5"/>
      <c r="B68" s="5"/>
      <c r="C68" s="87" t="s">
        <v>409</v>
      </c>
      <c r="D68" s="79">
        <v>0</v>
      </c>
      <c r="E68" s="80">
        <v>0</v>
      </c>
      <c r="F68" s="31">
        <v>0</v>
      </c>
      <c r="G68" s="80">
        <v>0</v>
      </c>
      <c r="H68" s="79">
        <v>3039151</v>
      </c>
      <c r="I68" s="80">
        <v>2748616</v>
      </c>
      <c r="J68" s="31">
        <v>0</v>
      </c>
      <c r="K68" s="80">
        <v>-290535</v>
      </c>
    </row>
    <row r="69" spans="1:11" ht="13.5" customHeight="1">
      <c r="A69" s="5"/>
      <c r="B69" s="5"/>
      <c r="C69" s="87" t="s">
        <v>410</v>
      </c>
      <c r="D69" s="79">
        <v>0</v>
      </c>
      <c r="E69" s="80">
        <v>0</v>
      </c>
      <c r="F69" s="31">
        <v>0</v>
      </c>
      <c r="G69" s="80">
        <v>0</v>
      </c>
      <c r="H69" s="79">
        <v>2430047</v>
      </c>
      <c r="I69" s="80">
        <v>2054799</v>
      </c>
      <c r="J69" s="31">
        <v>0</v>
      </c>
      <c r="K69" s="80">
        <v>-375248</v>
      </c>
    </row>
    <row r="70" spans="1:11" ht="13.5" customHeight="1">
      <c r="A70" s="5"/>
      <c r="B70" s="5" t="s">
        <v>156</v>
      </c>
      <c r="C70" s="9"/>
      <c r="D70" s="79"/>
      <c r="E70" s="80"/>
      <c r="F70" s="31"/>
      <c r="G70" s="80"/>
      <c r="H70" s="79"/>
      <c r="I70" s="80"/>
      <c r="J70" s="31"/>
      <c r="K70" s="80"/>
    </row>
    <row r="71" spans="1:11" ht="13.5" customHeight="1">
      <c r="A71" s="5"/>
      <c r="B71" s="5"/>
      <c r="C71" s="9" t="s">
        <v>289</v>
      </c>
      <c r="D71" s="79">
        <v>2105984</v>
      </c>
      <c r="E71" s="80">
        <v>78070</v>
      </c>
      <c r="F71" s="31">
        <v>0</v>
      </c>
      <c r="G71" s="80">
        <v>-1367914</v>
      </c>
      <c r="H71" s="79">
        <v>3000941</v>
      </c>
      <c r="I71" s="80">
        <v>1731001</v>
      </c>
      <c r="J71" s="31">
        <v>0</v>
      </c>
      <c r="K71" s="80">
        <v>-1269940</v>
      </c>
    </row>
    <row r="72" spans="1:11" ht="13.5" customHeight="1">
      <c r="A72" s="5"/>
      <c r="B72" s="5"/>
      <c r="C72" s="9" t="s">
        <v>290</v>
      </c>
      <c r="D72" s="79">
        <v>2145847</v>
      </c>
      <c r="E72" s="80">
        <v>634297</v>
      </c>
      <c r="F72" s="80">
        <v>371685</v>
      </c>
      <c r="G72" s="80">
        <v>-1139865</v>
      </c>
      <c r="H72" s="79">
        <v>3147538</v>
      </c>
      <c r="I72" s="80">
        <v>2090961</v>
      </c>
      <c r="J72" s="31">
        <v>927056</v>
      </c>
      <c r="K72" s="80">
        <v>-129521</v>
      </c>
    </row>
    <row r="73" spans="1:11" ht="13.5" customHeight="1">
      <c r="A73" s="5"/>
      <c r="B73" s="5" t="s">
        <v>158</v>
      </c>
      <c r="C73" s="87"/>
      <c r="D73" s="79"/>
      <c r="E73" s="80"/>
      <c r="F73" s="31"/>
      <c r="G73" s="80"/>
      <c r="H73" s="79"/>
      <c r="I73" s="80"/>
      <c r="J73" s="31"/>
      <c r="K73" s="80"/>
    </row>
    <row r="74" spans="1:11" ht="13.5" customHeight="1">
      <c r="A74" s="5"/>
      <c r="B74" s="5"/>
      <c r="C74" s="87" t="s">
        <v>409</v>
      </c>
      <c r="D74" s="79">
        <f t="shared" ref="D74:K75" si="5">D68+D71</f>
        <v>2105984</v>
      </c>
      <c r="E74" s="80">
        <f t="shared" si="5"/>
        <v>78070</v>
      </c>
      <c r="F74" s="80">
        <f t="shared" si="5"/>
        <v>0</v>
      </c>
      <c r="G74" s="80">
        <f t="shared" si="5"/>
        <v>-1367914</v>
      </c>
      <c r="H74" s="79">
        <f t="shared" si="5"/>
        <v>6040092</v>
      </c>
      <c r="I74" s="80">
        <f t="shared" si="5"/>
        <v>4479617</v>
      </c>
      <c r="J74" s="80">
        <f t="shared" si="5"/>
        <v>0</v>
      </c>
      <c r="K74" s="80">
        <f t="shared" si="5"/>
        <v>-1560475</v>
      </c>
    </row>
    <row r="75" spans="1:11" ht="13.5" customHeight="1">
      <c r="A75" s="5"/>
      <c r="B75" s="5"/>
      <c r="C75" s="87" t="s">
        <v>410</v>
      </c>
      <c r="D75" s="79">
        <f t="shared" si="5"/>
        <v>2145847</v>
      </c>
      <c r="E75" s="80">
        <f t="shared" si="5"/>
        <v>634297</v>
      </c>
      <c r="F75" s="80">
        <f t="shared" si="5"/>
        <v>371685</v>
      </c>
      <c r="G75" s="80">
        <f t="shared" si="5"/>
        <v>-1139865</v>
      </c>
      <c r="H75" s="79">
        <f t="shared" si="5"/>
        <v>5577585</v>
      </c>
      <c r="I75" s="80">
        <f t="shared" si="5"/>
        <v>4145760</v>
      </c>
      <c r="J75" s="80">
        <f t="shared" si="5"/>
        <v>927056</v>
      </c>
      <c r="K75" s="80">
        <f t="shared" si="5"/>
        <v>-504769</v>
      </c>
    </row>
    <row r="76" spans="1:11" ht="13.5" customHeight="1">
      <c r="A76" s="5"/>
      <c r="B76" s="5"/>
      <c r="C76" s="87"/>
      <c r="D76" s="79"/>
      <c r="E76" s="80"/>
      <c r="F76" s="31"/>
      <c r="G76" s="80"/>
      <c r="H76" s="79"/>
      <c r="I76" s="80"/>
      <c r="J76" s="31"/>
      <c r="K76" s="80"/>
    </row>
    <row r="77" spans="1:11" ht="13.5" customHeight="1">
      <c r="A77" s="5" t="s">
        <v>459</v>
      </c>
      <c r="B77" s="5"/>
      <c r="C77" s="87"/>
      <c r="D77" s="79"/>
      <c r="E77" s="80"/>
      <c r="F77" s="31"/>
      <c r="G77" s="80"/>
      <c r="H77" s="79"/>
      <c r="I77" s="80"/>
      <c r="J77" s="31"/>
      <c r="K77" s="80"/>
    </row>
    <row r="78" spans="1:11" ht="13.5" customHeight="1">
      <c r="A78" s="5"/>
      <c r="B78" s="5" t="s">
        <v>155</v>
      </c>
      <c r="C78" s="87"/>
      <c r="D78" s="63"/>
      <c r="E78" s="31"/>
      <c r="F78" s="31"/>
      <c r="G78" s="80"/>
      <c r="H78" s="79"/>
      <c r="I78" s="80"/>
      <c r="J78" s="31"/>
      <c r="K78" s="80"/>
    </row>
    <row r="79" spans="1:11" ht="13.5" customHeight="1">
      <c r="A79" s="5"/>
      <c r="B79" s="5"/>
      <c r="C79" s="87" t="s">
        <v>409</v>
      </c>
      <c r="D79" s="63">
        <v>31750527</v>
      </c>
      <c r="E79" s="31">
        <v>31244898</v>
      </c>
      <c r="F79" s="31">
        <v>0</v>
      </c>
      <c r="G79" s="31">
        <v>-505629</v>
      </c>
      <c r="H79" s="79">
        <v>32291846</v>
      </c>
      <c r="I79" s="80">
        <v>30970159</v>
      </c>
      <c r="J79" s="31">
        <v>0</v>
      </c>
      <c r="K79" s="80">
        <v>-1321687</v>
      </c>
    </row>
    <row r="80" spans="1:11" ht="13.5" customHeight="1">
      <c r="A80" s="5"/>
      <c r="B80" s="5"/>
      <c r="C80" s="87" t="s">
        <v>410</v>
      </c>
      <c r="D80" s="63">
        <v>29656530</v>
      </c>
      <c r="E80" s="31">
        <v>29212042</v>
      </c>
      <c r="F80" s="31">
        <v>0</v>
      </c>
      <c r="G80" s="31">
        <v>-444488</v>
      </c>
      <c r="H80" s="79">
        <v>30229851</v>
      </c>
      <c r="I80" s="80">
        <v>29516865</v>
      </c>
      <c r="J80" s="31">
        <v>0</v>
      </c>
      <c r="K80" s="80">
        <v>-712986</v>
      </c>
    </row>
    <row r="81" spans="1:11" ht="13.5" customHeight="1">
      <c r="A81" s="5"/>
      <c r="B81" s="5" t="s">
        <v>156</v>
      </c>
      <c r="C81" s="87"/>
      <c r="D81" s="79"/>
      <c r="E81" s="80"/>
      <c r="F81" s="31"/>
      <c r="G81" s="80"/>
      <c r="H81" s="79"/>
      <c r="I81" s="80"/>
      <c r="J81" s="31"/>
      <c r="K81" s="80"/>
    </row>
    <row r="82" spans="1:11" ht="13.5" customHeight="1">
      <c r="A82" s="5"/>
      <c r="B82" s="5"/>
      <c r="C82" s="87" t="s">
        <v>409</v>
      </c>
      <c r="D82" s="63">
        <v>22012073</v>
      </c>
      <c r="E82" s="31">
        <v>13182679</v>
      </c>
      <c r="F82" s="31">
        <v>0</v>
      </c>
      <c r="G82" s="31">
        <v>-8829394</v>
      </c>
      <c r="H82" s="79">
        <v>31107084</v>
      </c>
      <c r="I82" s="80">
        <v>17132526</v>
      </c>
      <c r="J82" s="31">
        <v>0</v>
      </c>
      <c r="K82" s="80">
        <v>-13974558</v>
      </c>
    </row>
    <row r="83" spans="1:11" ht="13.5" customHeight="1">
      <c r="A83" s="5"/>
      <c r="B83" s="5"/>
      <c r="C83" s="87" t="s">
        <v>410</v>
      </c>
      <c r="D83" s="63">
        <v>22263442</v>
      </c>
      <c r="E83" s="31">
        <v>12260435</v>
      </c>
      <c r="F83" s="31">
        <v>9973571</v>
      </c>
      <c r="G83" s="31">
        <v>-29436</v>
      </c>
      <c r="H83" s="79">
        <v>32273965</v>
      </c>
      <c r="I83" s="80">
        <v>16319375</v>
      </c>
      <c r="J83" s="31">
        <v>15860251</v>
      </c>
      <c r="K83" s="80">
        <v>-94338667</v>
      </c>
    </row>
    <row r="84" spans="1:11" ht="13.5" customHeight="1">
      <c r="A84" s="5"/>
      <c r="B84" s="5" t="s">
        <v>158</v>
      </c>
      <c r="C84" s="87"/>
      <c r="D84" s="79"/>
      <c r="E84" s="80"/>
      <c r="F84" s="31"/>
      <c r="G84" s="80"/>
      <c r="H84" s="79"/>
      <c r="I84" s="80"/>
      <c r="J84" s="31"/>
      <c r="K84" s="80"/>
    </row>
    <row r="85" spans="1:11" ht="13.5" customHeight="1">
      <c r="A85" s="5"/>
      <c r="B85" s="5"/>
      <c r="C85" s="87" t="s">
        <v>409</v>
      </c>
      <c r="D85" s="63">
        <v>53762600</v>
      </c>
      <c r="E85" s="31">
        <v>44427577</v>
      </c>
      <c r="F85" s="31">
        <v>0</v>
      </c>
      <c r="G85" s="31">
        <v>-9335023</v>
      </c>
      <c r="H85" s="79">
        <f t="shared" ref="H85:K86" si="6">H79+H82</f>
        <v>63398930</v>
      </c>
      <c r="I85" s="80">
        <f t="shared" si="6"/>
        <v>48102685</v>
      </c>
      <c r="J85" s="80">
        <f t="shared" si="6"/>
        <v>0</v>
      </c>
      <c r="K85" s="80">
        <f t="shared" si="6"/>
        <v>-15296245</v>
      </c>
    </row>
    <row r="86" spans="1:11" ht="13.5" customHeight="1">
      <c r="A86" s="5"/>
      <c r="B86" s="5"/>
      <c r="C86" s="87" t="s">
        <v>410</v>
      </c>
      <c r="D86" s="63">
        <v>51919972</v>
      </c>
      <c r="E86" s="31">
        <v>41472477</v>
      </c>
      <c r="F86" s="31">
        <v>9973571</v>
      </c>
      <c r="G86" s="31">
        <v>-473924</v>
      </c>
      <c r="H86" s="79">
        <f t="shared" si="6"/>
        <v>62503816</v>
      </c>
      <c r="I86" s="80">
        <f t="shared" si="6"/>
        <v>45836240</v>
      </c>
      <c r="J86" s="80">
        <f t="shared" si="6"/>
        <v>15860251</v>
      </c>
      <c r="K86" s="80">
        <f t="shared" si="6"/>
        <v>-95051653</v>
      </c>
    </row>
    <row r="87" spans="1:11" ht="3.75" customHeight="1">
      <c r="A87" s="16"/>
      <c r="B87" s="16"/>
      <c r="C87" s="64"/>
      <c r="D87" s="4"/>
      <c r="E87" s="3"/>
      <c r="F87" s="3"/>
      <c r="G87" s="3"/>
      <c r="H87" s="4"/>
      <c r="I87" s="3"/>
      <c r="J87" s="3"/>
      <c r="K87" s="3"/>
    </row>
    <row r="88" spans="1:11" ht="12">
      <c r="A88" s="206" t="s">
        <v>344</v>
      </c>
    </row>
    <row r="89" spans="1:11" ht="12" customHeight="1"/>
    <row r="90" spans="1:11" ht="12" customHeight="1"/>
  </sheetData>
  <mergeCells count="11">
    <mergeCell ref="F4:F5"/>
    <mergeCell ref="A3:C5"/>
    <mergeCell ref="G4:G5"/>
    <mergeCell ref="D3:G3"/>
    <mergeCell ref="D4:D5"/>
    <mergeCell ref="E4:E5"/>
    <mergeCell ref="H3:K3"/>
    <mergeCell ref="H4:H5"/>
    <mergeCell ref="I4:I5"/>
    <mergeCell ref="J4:J5"/>
    <mergeCell ref="K4:K5"/>
  </mergeCells>
  <phoneticPr fontId="2"/>
  <printOptions gridLinesSet="0"/>
  <pageMargins left="0.78740157480314965" right="0.59055118110236227" top="0.59055118110236227" bottom="0.59055118110236227" header="0.39370078740157483" footer="0.39370078740157483"/>
  <pageSetup paperSize="9" scale="68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70C0"/>
    <pageSetUpPr fitToPage="1"/>
  </sheetPr>
  <dimension ref="A1:W68"/>
  <sheetViews>
    <sheetView zoomScaleNormal="100" workbookViewId="0"/>
  </sheetViews>
  <sheetFormatPr defaultRowHeight="10.8"/>
  <cols>
    <col min="1" max="1" width="4.33203125" style="121" customWidth="1"/>
    <col min="2" max="2" width="11.44140625" style="121" customWidth="1"/>
    <col min="3" max="3" width="14.33203125" style="132" customWidth="1"/>
    <col min="4" max="14" width="13.5546875" style="132" customWidth="1"/>
    <col min="15" max="16" width="15.5546875" style="132" customWidth="1"/>
    <col min="17" max="18" width="13.5546875" style="132" customWidth="1"/>
    <col min="19" max="16384" width="8.88671875" style="121"/>
  </cols>
  <sheetData>
    <row r="1" spans="1:23" s="118" customFormat="1" ht="16.2">
      <c r="A1" s="117" t="s">
        <v>188</v>
      </c>
    </row>
    <row r="2" spans="1:23" s="119" customFormat="1" ht="14.4">
      <c r="A2" s="119" t="s">
        <v>356</v>
      </c>
      <c r="Q2" s="120"/>
    </row>
    <row r="3" spans="1:23"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2"/>
      <c r="R3" s="123" t="s">
        <v>157</v>
      </c>
    </row>
    <row r="4" spans="1:23" ht="33.75" customHeight="1">
      <c r="A4" s="225" t="s">
        <v>291</v>
      </c>
      <c r="B4" s="226"/>
      <c r="C4" s="124" t="s">
        <v>357</v>
      </c>
      <c r="D4" s="124" t="s">
        <v>37</v>
      </c>
      <c r="E4" s="124" t="s">
        <v>4</v>
      </c>
      <c r="F4" s="124" t="s">
        <v>8</v>
      </c>
      <c r="G4" s="124" t="s">
        <v>358</v>
      </c>
      <c r="H4" s="124" t="s">
        <v>175</v>
      </c>
      <c r="I4" s="124" t="s">
        <v>359</v>
      </c>
      <c r="J4" s="124" t="s">
        <v>360</v>
      </c>
      <c r="K4" s="124" t="s">
        <v>181</v>
      </c>
      <c r="L4" s="124" t="s">
        <v>180</v>
      </c>
      <c r="M4" s="124" t="s">
        <v>182</v>
      </c>
      <c r="N4" s="124" t="s">
        <v>174</v>
      </c>
      <c r="O4" s="124" t="s">
        <v>277</v>
      </c>
      <c r="P4" s="124" t="s">
        <v>461</v>
      </c>
      <c r="Q4" s="124" t="s">
        <v>361</v>
      </c>
      <c r="R4" s="125" t="s">
        <v>14</v>
      </c>
    </row>
    <row r="5" spans="1:23" ht="12" customHeight="1">
      <c r="B5" s="19" t="s">
        <v>439</v>
      </c>
      <c r="C5" s="82">
        <v>2444840635</v>
      </c>
      <c r="D5" s="82">
        <v>894976522</v>
      </c>
      <c r="E5" s="82">
        <v>17198039</v>
      </c>
      <c r="F5" s="82">
        <v>310789390</v>
      </c>
      <c r="G5" s="82">
        <v>2085100</v>
      </c>
      <c r="H5" s="82">
        <v>6713963</v>
      </c>
      <c r="I5" s="82">
        <v>0</v>
      </c>
      <c r="J5" s="82">
        <v>0</v>
      </c>
      <c r="K5" s="82">
        <v>6610963</v>
      </c>
      <c r="L5" s="82">
        <v>99495338</v>
      </c>
      <c r="M5" s="82">
        <v>2723666</v>
      </c>
      <c r="N5" s="82">
        <v>0</v>
      </c>
      <c r="O5" s="82">
        <v>10237771</v>
      </c>
      <c r="P5" s="82" t="s">
        <v>458</v>
      </c>
      <c r="Q5" s="82">
        <v>3487372</v>
      </c>
      <c r="R5" s="82">
        <v>378809041</v>
      </c>
      <c r="S5" s="126"/>
      <c r="T5" s="127"/>
      <c r="U5" s="126"/>
      <c r="W5" s="126"/>
    </row>
    <row r="6" spans="1:23" ht="12" customHeight="1">
      <c r="B6" s="19" t="s">
        <v>345</v>
      </c>
      <c r="C6" s="82">
        <v>2438669332</v>
      </c>
      <c r="D6" s="82">
        <v>901021293</v>
      </c>
      <c r="E6" s="82">
        <v>17041464</v>
      </c>
      <c r="F6" s="82">
        <v>299074877</v>
      </c>
      <c r="G6" s="82">
        <v>1189265</v>
      </c>
      <c r="H6" s="82">
        <v>4745085</v>
      </c>
      <c r="I6" s="82">
        <v>0</v>
      </c>
      <c r="J6" s="82">
        <v>0</v>
      </c>
      <c r="K6" s="82">
        <v>2977217</v>
      </c>
      <c r="L6" s="82">
        <v>89423555</v>
      </c>
      <c r="M6" s="82">
        <v>2602113</v>
      </c>
      <c r="N6" s="82">
        <v>0</v>
      </c>
      <c r="O6" s="82">
        <v>10280744</v>
      </c>
      <c r="P6" s="82" t="s">
        <v>458</v>
      </c>
      <c r="Q6" s="82">
        <v>3513946</v>
      </c>
      <c r="R6" s="82">
        <v>384862316</v>
      </c>
      <c r="S6" s="126"/>
      <c r="T6" s="127"/>
      <c r="U6" s="126"/>
      <c r="W6" s="126"/>
    </row>
    <row r="7" spans="1:23" ht="12" customHeight="1">
      <c r="B7" s="19" t="s">
        <v>433</v>
      </c>
      <c r="C7" s="82">
        <v>2504424664</v>
      </c>
      <c r="D7" s="82">
        <v>904290774</v>
      </c>
      <c r="E7" s="82">
        <v>16963317</v>
      </c>
      <c r="F7" s="82">
        <v>302794291</v>
      </c>
      <c r="G7" s="82">
        <v>1795806</v>
      </c>
      <c r="H7" s="82">
        <v>6460602</v>
      </c>
      <c r="I7" s="82">
        <v>281810</v>
      </c>
      <c r="J7" s="82">
        <v>29425381</v>
      </c>
      <c r="K7" s="82">
        <v>6522465</v>
      </c>
      <c r="L7" s="82">
        <v>92212767</v>
      </c>
      <c r="M7" s="82">
        <v>2507505</v>
      </c>
      <c r="N7" s="82">
        <v>0</v>
      </c>
      <c r="O7" s="82">
        <v>11488166</v>
      </c>
      <c r="P7" s="82" t="s">
        <v>458</v>
      </c>
      <c r="Q7" s="82">
        <v>3965406</v>
      </c>
      <c r="R7" s="82">
        <v>405443388</v>
      </c>
      <c r="S7" s="126"/>
      <c r="T7" s="127"/>
      <c r="U7" s="126"/>
      <c r="W7" s="126"/>
    </row>
    <row r="8" spans="1:23" ht="12" customHeight="1">
      <c r="B8" s="123" t="s">
        <v>447</v>
      </c>
      <c r="C8" s="83">
        <v>2473159806</v>
      </c>
      <c r="D8" s="84">
        <v>935270588</v>
      </c>
      <c r="E8" s="84">
        <v>17177471</v>
      </c>
      <c r="F8" s="84">
        <v>300025372</v>
      </c>
      <c r="G8" s="84">
        <v>1797181</v>
      </c>
      <c r="H8" s="84">
        <v>5383993</v>
      </c>
      <c r="I8" s="82">
        <v>330646</v>
      </c>
      <c r="J8" s="82">
        <v>4064871</v>
      </c>
      <c r="K8" s="84">
        <v>4264420</v>
      </c>
      <c r="L8" s="84">
        <v>96900240</v>
      </c>
      <c r="M8" s="84">
        <v>2408596</v>
      </c>
      <c r="N8" s="82">
        <v>0</v>
      </c>
      <c r="O8" s="84">
        <v>12802819</v>
      </c>
      <c r="P8" s="82" t="s">
        <v>458</v>
      </c>
      <c r="Q8" s="84">
        <v>4679271</v>
      </c>
      <c r="R8" s="84">
        <v>393728165</v>
      </c>
      <c r="S8" s="126"/>
      <c r="T8" s="127"/>
      <c r="U8" s="126"/>
      <c r="W8" s="126"/>
    </row>
    <row r="9" spans="1:23" ht="12" customHeight="1">
      <c r="B9" s="32" t="s">
        <v>462</v>
      </c>
      <c r="C9" s="83">
        <f>SUM(C11:C21)</f>
        <v>2568388685</v>
      </c>
      <c r="D9" s="84">
        <f t="shared" ref="D9:R9" si="0">SUM(D11:D21)</f>
        <v>952931974</v>
      </c>
      <c r="E9" s="84">
        <f t="shared" si="0"/>
        <v>17371712</v>
      </c>
      <c r="F9" s="84">
        <f t="shared" si="0"/>
        <v>308704753</v>
      </c>
      <c r="G9" s="84">
        <f t="shared" si="0"/>
        <v>928281</v>
      </c>
      <c r="H9" s="84">
        <f t="shared" si="0"/>
        <v>6013548</v>
      </c>
      <c r="I9" s="84">
        <f t="shared" si="0"/>
        <v>348231</v>
      </c>
      <c r="J9" s="26">
        <v>0</v>
      </c>
      <c r="K9" s="84">
        <f t="shared" si="0"/>
        <v>3219317</v>
      </c>
      <c r="L9" s="84">
        <f t="shared" si="0"/>
        <v>93306504</v>
      </c>
      <c r="M9" s="84">
        <f t="shared" si="0"/>
        <v>2413651</v>
      </c>
      <c r="N9" s="26">
        <v>0</v>
      </c>
      <c r="O9" s="84">
        <f t="shared" si="0"/>
        <v>9538984</v>
      </c>
      <c r="P9" s="84">
        <f t="shared" si="0"/>
        <v>885910</v>
      </c>
      <c r="Q9" s="84">
        <f t="shared" si="0"/>
        <v>13628598</v>
      </c>
      <c r="R9" s="84">
        <f t="shared" si="0"/>
        <v>430709504</v>
      </c>
    </row>
    <row r="10" spans="1:23" ht="7.5" customHeight="1">
      <c r="B10" s="128"/>
      <c r="C10" s="7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</row>
    <row r="11" spans="1:23" ht="12" customHeight="1">
      <c r="B11" s="121" t="s">
        <v>42</v>
      </c>
      <c r="C11" s="134">
        <f>SUM(C23,C25,C27)</f>
        <v>419827217</v>
      </c>
      <c r="D11" s="133">
        <f t="shared" ref="D11:R11" si="1">SUM(D23,D25,D27)</f>
        <v>192376592</v>
      </c>
      <c r="E11" s="133">
        <f t="shared" si="1"/>
        <v>1801820</v>
      </c>
      <c r="F11" s="133">
        <f t="shared" si="1"/>
        <v>16781044</v>
      </c>
      <c r="G11" s="133">
        <f t="shared" si="1"/>
        <v>214079</v>
      </c>
      <c r="H11" s="133">
        <f t="shared" si="1"/>
        <v>1387355</v>
      </c>
      <c r="I11" s="26">
        <v>0</v>
      </c>
      <c r="J11" s="26">
        <v>0</v>
      </c>
      <c r="K11" s="133">
        <f t="shared" si="1"/>
        <v>743386</v>
      </c>
      <c r="L11" s="133">
        <f t="shared" si="1"/>
        <v>16833983</v>
      </c>
      <c r="M11" s="133">
        <f t="shared" si="1"/>
        <v>142886</v>
      </c>
      <c r="N11" s="26">
        <f t="shared" si="1"/>
        <v>0</v>
      </c>
      <c r="O11" s="133">
        <f t="shared" si="1"/>
        <v>368792</v>
      </c>
      <c r="P11" s="133">
        <f>SUM(P23,P25,P27)</f>
        <v>103887</v>
      </c>
      <c r="Q11" s="133">
        <f t="shared" si="1"/>
        <v>2285634</v>
      </c>
      <c r="R11" s="133">
        <f t="shared" si="1"/>
        <v>84378084</v>
      </c>
      <c r="S11" s="129"/>
    </row>
    <row r="12" spans="1:23" ht="12" customHeight="1">
      <c r="B12" s="121" t="s">
        <v>43</v>
      </c>
      <c r="C12" s="134">
        <f>SUM(C28,C34,C37,C39,C50)</f>
        <v>262605416</v>
      </c>
      <c r="D12" s="133">
        <f t="shared" ref="D12:R12" si="2">SUM(D28,D34,D37,D39,D50)</f>
        <v>108174483</v>
      </c>
      <c r="E12" s="133">
        <f t="shared" si="2"/>
        <v>2853225</v>
      </c>
      <c r="F12" s="133">
        <f t="shared" si="2"/>
        <v>23378983</v>
      </c>
      <c r="G12" s="133">
        <f t="shared" si="2"/>
        <v>132728</v>
      </c>
      <c r="H12" s="133">
        <f t="shared" si="2"/>
        <v>859091</v>
      </c>
      <c r="I12" s="26">
        <v>0</v>
      </c>
      <c r="J12" s="26">
        <v>0</v>
      </c>
      <c r="K12" s="133">
        <f t="shared" si="2"/>
        <v>459051</v>
      </c>
      <c r="L12" s="133">
        <f t="shared" si="2"/>
        <v>11163057</v>
      </c>
      <c r="M12" s="133">
        <f t="shared" si="2"/>
        <v>430308</v>
      </c>
      <c r="N12" s="26">
        <f t="shared" si="2"/>
        <v>0</v>
      </c>
      <c r="O12" s="133">
        <f t="shared" si="2"/>
        <v>304639</v>
      </c>
      <c r="P12" s="133">
        <f>SUM(P28,P34,P37,P39,P50)</f>
        <v>85809</v>
      </c>
      <c r="Q12" s="133">
        <f t="shared" si="2"/>
        <v>1806794</v>
      </c>
      <c r="R12" s="133">
        <f t="shared" si="2"/>
        <v>42009973</v>
      </c>
      <c r="S12" s="129"/>
    </row>
    <row r="13" spans="1:23" ht="12" customHeight="1">
      <c r="B13" s="121" t="s">
        <v>44</v>
      </c>
      <c r="C13" s="134">
        <f t="shared" ref="C13:R13" si="3">SUM(C24,C31,C36,C52,C53)</f>
        <v>258118637</v>
      </c>
      <c r="D13" s="133">
        <f t="shared" si="3"/>
        <v>111428911</v>
      </c>
      <c r="E13" s="133">
        <f t="shared" si="3"/>
        <v>1656588</v>
      </c>
      <c r="F13" s="133">
        <f t="shared" si="3"/>
        <v>18384977</v>
      </c>
      <c r="G13" s="133">
        <f t="shared" si="3"/>
        <v>108154</v>
      </c>
      <c r="H13" s="133">
        <f t="shared" si="3"/>
        <v>700478</v>
      </c>
      <c r="I13" s="26">
        <v>0</v>
      </c>
      <c r="J13" s="26">
        <v>0</v>
      </c>
      <c r="K13" s="133">
        <f t="shared" si="3"/>
        <v>374799</v>
      </c>
      <c r="L13" s="133">
        <f t="shared" si="3"/>
        <v>11697071</v>
      </c>
      <c r="M13" s="133">
        <f t="shared" si="3"/>
        <v>22069</v>
      </c>
      <c r="N13" s="26">
        <f t="shared" si="3"/>
        <v>0</v>
      </c>
      <c r="O13" s="133">
        <f t="shared" si="3"/>
        <v>299919</v>
      </c>
      <c r="P13" s="133">
        <f>SUM(P24,P31,P36,P52,P53)</f>
        <v>84480</v>
      </c>
      <c r="Q13" s="133">
        <f t="shared" si="3"/>
        <v>2089336</v>
      </c>
      <c r="R13" s="133">
        <f t="shared" si="3"/>
        <v>43606807</v>
      </c>
      <c r="S13" s="129"/>
    </row>
    <row r="14" spans="1:23" ht="12" customHeight="1">
      <c r="B14" s="121" t="s">
        <v>45</v>
      </c>
      <c r="C14" s="134">
        <f t="shared" ref="C14:R14" si="4">SUM(C33,C35,C38,C40,C48,C51)</f>
        <v>131506865</v>
      </c>
      <c r="D14" s="133">
        <f t="shared" si="4"/>
        <v>39829108</v>
      </c>
      <c r="E14" s="133">
        <f t="shared" si="4"/>
        <v>1048578</v>
      </c>
      <c r="F14" s="133">
        <f t="shared" si="4"/>
        <v>26952927</v>
      </c>
      <c r="G14" s="133">
        <f t="shared" si="4"/>
        <v>35324</v>
      </c>
      <c r="H14" s="133">
        <f t="shared" si="4"/>
        <v>228769</v>
      </c>
      <c r="I14" s="26">
        <v>0</v>
      </c>
      <c r="J14" s="26">
        <v>0</v>
      </c>
      <c r="K14" s="133">
        <f t="shared" si="4"/>
        <v>122354</v>
      </c>
      <c r="L14" s="133">
        <f t="shared" si="4"/>
        <v>4749416</v>
      </c>
      <c r="M14" s="133">
        <f t="shared" si="4"/>
        <v>1100402</v>
      </c>
      <c r="N14" s="26">
        <f t="shared" si="4"/>
        <v>0</v>
      </c>
      <c r="O14" s="133">
        <f t="shared" si="4"/>
        <v>213573</v>
      </c>
      <c r="P14" s="133">
        <f>SUM(P33,P35,P38,P40,P48,P51)</f>
        <v>60155</v>
      </c>
      <c r="Q14" s="133">
        <f t="shared" si="4"/>
        <v>624628</v>
      </c>
      <c r="R14" s="133">
        <f t="shared" si="4"/>
        <v>14489525</v>
      </c>
      <c r="S14" s="129"/>
    </row>
    <row r="15" spans="1:23" ht="12" customHeight="1">
      <c r="B15" s="121" t="s">
        <v>46</v>
      </c>
      <c r="C15" s="134">
        <f t="shared" ref="C15:R15" si="5">SUM(C22,C54,C55,C56)</f>
        <v>244094140</v>
      </c>
      <c r="D15" s="133">
        <f t="shared" si="5"/>
        <v>104191285</v>
      </c>
      <c r="E15" s="133">
        <f t="shared" si="5"/>
        <v>1675027</v>
      </c>
      <c r="F15" s="133">
        <f t="shared" si="5"/>
        <v>20138510</v>
      </c>
      <c r="G15" s="133">
        <f t="shared" si="5"/>
        <v>86685</v>
      </c>
      <c r="H15" s="133">
        <f t="shared" si="5"/>
        <v>561778</v>
      </c>
      <c r="I15" s="26">
        <v>0</v>
      </c>
      <c r="J15" s="26">
        <v>0</v>
      </c>
      <c r="K15" s="133">
        <f t="shared" si="5"/>
        <v>301024</v>
      </c>
      <c r="L15" s="133">
        <f t="shared" si="5"/>
        <v>10174292</v>
      </c>
      <c r="M15" s="133">
        <f t="shared" si="5"/>
        <v>80678</v>
      </c>
      <c r="N15" s="26">
        <f t="shared" si="5"/>
        <v>0</v>
      </c>
      <c r="O15" s="133">
        <f t="shared" si="5"/>
        <v>311918</v>
      </c>
      <c r="P15" s="133">
        <f>SUM(P22,P54,P55,P56)</f>
        <v>87861</v>
      </c>
      <c r="Q15" s="133">
        <f t="shared" si="5"/>
        <v>1562811</v>
      </c>
      <c r="R15" s="133">
        <f t="shared" si="5"/>
        <v>38210671</v>
      </c>
      <c r="S15" s="129"/>
    </row>
    <row r="16" spans="1:23" ht="12" customHeight="1">
      <c r="B16" s="121" t="s">
        <v>47</v>
      </c>
      <c r="C16" s="134">
        <f t="shared" ref="C16:R16" si="6">SUM(C29,C32,C47,C49,C57,C58,C59)</f>
        <v>129977342</v>
      </c>
      <c r="D16" s="133">
        <f t="shared" si="6"/>
        <v>36925229</v>
      </c>
      <c r="E16" s="133">
        <f t="shared" si="6"/>
        <v>1109031</v>
      </c>
      <c r="F16" s="133">
        <f t="shared" si="6"/>
        <v>35140341</v>
      </c>
      <c r="G16" s="133">
        <f t="shared" si="6"/>
        <v>33113</v>
      </c>
      <c r="H16" s="133">
        <f t="shared" si="6"/>
        <v>214319</v>
      </c>
      <c r="I16" s="26">
        <v>0</v>
      </c>
      <c r="J16" s="26">
        <v>0</v>
      </c>
      <c r="K16" s="133">
        <f t="shared" si="6"/>
        <v>114472</v>
      </c>
      <c r="L16" s="133">
        <f t="shared" si="6"/>
        <v>4400697</v>
      </c>
      <c r="M16" s="133">
        <f t="shared" si="6"/>
        <v>128191</v>
      </c>
      <c r="N16" s="26">
        <f t="shared" si="6"/>
        <v>0</v>
      </c>
      <c r="O16" s="133">
        <f t="shared" si="6"/>
        <v>214393</v>
      </c>
      <c r="P16" s="133">
        <f>SUM(P29,P32,P47,P49,P57,P58,P59)</f>
        <v>60382</v>
      </c>
      <c r="Q16" s="133">
        <f t="shared" si="6"/>
        <v>687880</v>
      </c>
      <c r="R16" s="133">
        <f t="shared" si="6"/>
        <v>13374694</v>
      </c>
      <c r="S16" s="129"/>
    </row>
    <row r="17" spans="1:19" ht="12" customHeight="1">
      <c r="B17" s="121" t="s">
        <v>362</v>
      </c>
      <c r="C17" s="134">
        <f t="shared" ref="C17:R17" si="7">SUM(C30,C42,C45,C60,C61)</f>
        <v>116140020</v>
      </c>
      <c r="D17" s="133">
        <f t="shared" si="7"/>
        <v>20027741</v>
      </c>
      <c r="E17" s="133">
        <f t="shared" si="7"/>
        <v>991209</v>
      </c>
      <c r="F17" s="133">
        <f t="shared" si="7"/>
        <v>46522347</v>
      </c>
      <c r="G17" s="133">
        <f t="shared" si="7"/>
        <v>18560</v>
      </c>
      <c r="H17" s="133">
        <f t="shared" si="7"/>
        <v>120184</v>
      </c>
      <c r="I17" s="26">
        <v>0</v>
      </c>
      <c r="J17" s="26">
        <v>0</v>
      </c>
      <c r="K17" s="133">
        <f t="shared" si="7"/>
        <v>64253</v>
      </c>
      <c r="L17" s="133">
        <f t="shared" si="7"/>
        <v>2956270</v>
      </c>
      <c r="M17" s="133">
        <f t="shared" si="7"/>
        <v>29680</v>
      </c>
      <c r="N17" s="26">
        <f t="shared" si="7"/>
        <v>0</v>
      </c>
      <c r="O17" s="133">
        <f t="shared" si="7"/>
        <v>184779</v>
      </c>
      <c r="P17" s="133">
        <f>SUM(P30,P42,P45,P60,P61)</f>
        <v>52045</v>
      </c>
      <c r="Q17" s="133">
        <f t="shared" si="7"/>
        <v>406792</v>
      </c>
      <c r="R17" s="133">
        <f t="shared" si="7"/>
        <v>9705192</v>
      </c>
      <c r="S17" s="129"/>
    </row>
    <row r="18" spans="1:19" ht="12" customHeight="1">
      <c r="B18" s="121" t="s">
        <v>49</v>
      </c>
      <c r="C18" s="134">
        <f t="shared" ref="C18:R18" si="8">SUM(C41,C43)</f>
        <v>62273342</v>
      </c>
      <c r="D18" s="133">
        <f>SUM(D41,D43)</f>
        <v>13620496</v>
      </c>
      <c r="E18" s="133">
        <f t="shared" si="8"/>
        <v>647015</v>
      </c>
      <c r="F18" s="133">
        <f t="shared" si="8"/>
        <v>19792060</v>
      </c>
      <c r="G18" s="133">
        <f t="shared" si="8"/>
        <v>13334</v>
      </c>
      <c r="H18" s="133">
        <f t="shared" si="8"/>
        <v>87177</v>
      </c>
      <c r="I18" s="26">
        <v>0</v>
      </c>
      <c r="J18" s="26">
        <v>0</v>
      </c>
      <c r="K18" s="133">
        <f t="shared" si="8"/>
        <v>47538</v>
      </c>
      <c r="L18" s="133">
        <f t="shared" si="8"/>
        <v>1809831</v>
      </c>
      <c r="M18" s="133">
        <f t="shared" si="8"/>
        <v>91622</v>
      </c>
      <c r="N18" s="26">
        <f t="shared" si="8"/>
        <v>0</v>
      </c>
      <c r="O18" s="133">
        <f t="shared" si="8"/>
        <v>126112</v>
      </c>
      <c r="P18" s="133">
        <f>SUM(P41,P43)</f>
        <v>35524</v>
      </c>
      <c r="Q18" s="133">
        <f t="shared" si="8"/>
        <v>238529</v>
      </c>
      <c r="R18" s="133">
        <f t="shared" si="8"/>
        <v>6143547</v>
      </c>
      <c r="S18" s="129"/>
    </row>
    <row r="19" spans="1:19" ht="12" customHeight="1">
      <c r="B19" s="121" t="s">
        <v>50</v>
      </c>
      <c r="C19" s="134">
        <f t="shared" ref="C19:R19" si="9">SUM(C26,C44,C46)</f>
        <v>83446626</v>
      </c>
      <c r="D19" s="133">
        <f t="shared" si="9"/>
        <v>17096422</v>
      </c>
      <c r="E19" s="133">
        <f t="shared" si="9"/>
        <v>724470</v>
      </c>
      <c r="F19" s="133">
        <f t="shared" si="9"/>
        <v>26928013</v>
      </c>
      <c r="G19" s="133">
        <f t="shared" si="9"/>
        <v>15933</v>
      </c>
      <c r="H19" s="133">
        <f t="shared" si="9"/>
        <v>103240</v>
      </c>
      <c r="I19" s="26">
        <v>0</v>
      </c>
      <c r="J19" s="26">
        <v>0</v>
      </c>
      <c r="K19" s="133">
        <f t="shared" si="9"/>
        <v>55307</v>
      </c>
      <c r="L19" s="133">
        <f t="shared" si="9"/>
        <v>2296334</v>
      </c>
      <c r="M19" s="133">
        <f t="shared" si="9"/>
        <v>36203</v>
      </c>
      <c r="N19" s="26">
        <f t="shared" si="9"/>
        <v>0</v>
      </c>
      <c r="O19" s="133">
        <f t="shared" si="9"/>
        <v>150429</v>
      </c>
      <c r="P19" s="133">
        <f>SUM(P26,P44,P46)</f>
        <v>42371</v>
      </c>
      <c r="Q19" s="133">
        <f t="shared" si="9"/>
        <v>432440</v>
      </c>
      <c r="R19" s="133">
        <f t="shared" si="9"/>
        <v>6765122</v>
      </c>
      <c r="S19" s="129"/>
    </row>
    <row r="20" spans="1:19" ht="7.5" customHeight="1">
      <c r="C20" s="7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</row>
    <row r="21" spans="1:19" ht="12" customHeight="1">
      <c r="A21" s="121">
        <v>100</v>
      </c>
      <c r="B21" s="121" t="s">
        <v>110</v>
      </c>
      <c r="C21" s="81">
        <v>860399080</v>
      </c>
      <c r="D21" s="26">
        <v>309261707</v>
      </c>
      <c r="E21" s="26">
        <v>4864749</v>
      </c>
      <c r="F21" s="26">
        <v>74685551</v>
      </c>
      <c r="G21" s="26">
        <v>270371</v>
      </c>
      <c r="H21" s="26">
        <v>1751157</v>
      </c>
      <c r="I21" s="26">
        <v>348231</v>
      </c>
      <c r="J21" s="26">
        <v>0</v>
      </c>
      <c r="K21" s="26">
        <v>937133</v>
      </c>
      <c r="L21" s="26">
        <v>27225553</v>
      </c>
      <c r="M21" s="26">
        <v>351612</v>
      </c>
      <c r="N21" s="26">
        <v>0</v>
      </c>
      <c r="O21" s="26">
        <v>7364430</v>
      </c>
      <c r="P21" s="26">
        <v>273396</v>
      </c>
      <c r="Q21" s="26">
        <v>3493754</v>
      </c>
      <c r="R21" s="26">
        <v>172025889</v>
      </c>
    </row>
    <row r="22" spans="1:19" ht="12" customHeight="1">
      <c r="A22" s="121">
        <v>201</v>
      </c>
      <c r="B22" s="121" t="s">
        <v>111</v>
      </c>
      <c r="C22" s="81">
        <v>220367515</v>
      </c>
      <c r="D22" s="26">
        <v>97797976</v>
      </c>
      <c r="E22" s="26">
        <v>1436412</v>
      </c>
      <c r="F22" s="26">
        <v>13551609</v>
      </c>
      <c r="G22" s="26">
        <v>81434</v>
      </c>
      <c r="H22" s="26">
        <v>527748</v>
      </c>
      <c r="I22" s="26">
        <v>0</v>
      </c>
      <c r="J22" s="26">
        <v>0</v>
      </c>
      <c r="K22" s="26">
        <v>282808</v>
      </c>
      <c r="L22" s="26">
        <v>9416173</v>
      </c>
      <c r="M22" s="26">
        <v>48323</v>
      </c>
      <c r="N22" s="26">
        <v>0</v>
      </c>
      <c r="O22" s="26">
        <v>267308</v>
      </c>
      <c r="P22" s="26">
        <v>75300</v>
      </c>
      <c r="Q22" s="26">
        <v>1431363</v>
      </c>
      <c r="R22" s="26">
        <v>36330566</v>
      </c>
    </row>
    <row r="23" spans="1:19" ht="12" customHeight="1">
      <c r="A23" s="121">
        <v>202</v>
      </c>
      <c r="B23" s="121" t="s">
        <v>112</v>
      </c>
      <c r="C23" s="81">
        <v>202364731</v>
      </c>
      <c r="D23" s="26">
        <v>80591085</v>
      </c>
      <c r="E23" s="26">
        <v>785900</v>
      </c>
      <c r="F23" s="26">
        <v>12845538</v>
      </c>
      <c r="G23" s="26">
        <v>68530</v>
      </c>
      <c r="H23" s="26">
        <v>444120</v>
      </c>
      <c r="I23" s="26">
        <v>0</v>
      </c>
      <c r="J23" s="26">
        <v>0</v>
      </c>
      <c r="K23" s="26">
        <v>238078</v>
      </c>
      <c r="L23" s="26">
        <v>7757202</v>
      </c>
      <c r="M23" s="26">
        <v>0</v>
      </c>
      <c r="N23" s="26">
        <v>0</v>
      </c>
      <c r="O23" s="26">
        <v>160749</v>
      </c>
      <c r="P23" s="26">
        <v>45283</v>
      </c>
      <c r="Q23" s="26">
        <v>936996</v>
      </c>
      <c r="R23" s="26">
        <v>48263163</v>
      </c>
    </row>
    <row r="24" spans="1:19" ht="12" customHeight="1">
      <c r="A24" s="121">
        <v>203</v>
      </c>
      <c r="B24" s="121" t="s">
        <v>113</v>
      </c>
      <c r="C24" s="81">
        <v>106789503</v>
      </c>
      <c r="D24" s="26">
        <v>43968049</v>
      </c>
      <c r="E24" s="26">
        <v>501860</v>
      </c>
      <c r="F24" s="26">
        <v>10166911</v>
      </c>
      <c r="G24" s="26">
        <v>45915</v>
      </c>
      <c r="H24" s="26">
        <v>297625</v>
      </c>
      <c r="I24" s="26">
        <v>0</v>
      </c>
      <c r="J24" s="26">
        <v>0</v>
      </c>
      <c r="K24" s="26">
        <v>159525</v>
      </c>
      <c r="L24" s="26">
        <v>4709596</v>
      </c>
      <c r="M24" s="26">
        <v>0</v>
      </c>
      <c r="N24" s="26">
        <v>0</v>
      </c>
      <c r="O24" s="26">
        <v>102579</v>
      </c>
      <c r="P24" s="26">
        <v>28895</v>
      </c>
      <c r="Q24" s="26">
        <v>973267</v>
      </c>
      <c r="R24" s="26">
        <v>21432008</v>
      </c>
    </row>
    <row r="25" spans="1:19" ht="12" customHeight="1">
      <c r="A25" s="121">
        <v>204</v>
      </c>
      <c r="B25" s="121" t="s">
        <v>114</v>
      </c>
      <c r="C25" s="81">
        <v>175699538</v>
      </c>
      <c r="D25" s="26">
        <v>87638986</v>
      </c>
      <c r="E25" s="26">
        <v>837786</v>
      </c>
      <c r="F25" s="26">
        <v>3280286</v>
      </c>
      <c r="G25" s="26">
        <v>110424</v>
      </c>
      <c r="H25" s="26">
        <v>715756</v>
      </c>
      <c r="I25" s="26">
        <v>0</v>
      </c>
      <c r="J25" s="26">
        <v>0</v>
      </c>
      <c r="K25" s="26">
        <v>383609</v>
      </c>
      <c r="L25" s="26">
        <v>7633764</v>
      </c>
      <c r="M25" s="26">
        <v>138777</v>
      </c>
      <c r="N25" s="26">
        <v>0</v>
      </c>
      <c r="O25" s="26">
        <v>171518</v>
      </c>
      <c r="P25" s="26">
        <v>48316</v>
      </c>
      <c r="Q25" s="26">
        <v>1123219</v>
      </c>
      <c r="R25" s="26">
        <v>30849241</v>
      </c>
    </row>
    <row r="26" spans="1:19" ht="12" customHeight="1">
      <c r="A26" s="121">
        <v>205</v>
      </c>
      <c r="B26" s="121" t="s">
        <v>115</v>
      </c>
      <c r="C26" s="81">
        <v>25944968</v>
      </c>
      <c r="D26" s="26">
        <v>5949542</v>
      </c>
      <c r="E26" s="26">
        <v>180083</v>
      </c>
      <c r="F26" s="26">
        <v>6373565</v>
      </c>
      <c r="G26" s="26">
        <v>5480</v>
      </c>
      <c r="H26" s="26">
        <v>35487</v>
      </c>
      <c r="I26" s="26">
        <v>0</v>
      </c>
      <c r="J26" s="26">
        <v>0</v>
      </c>
      <c r="K26" s="26">
        <v>19011</v>
      </c>
      <c r="L26" s="26">
        <v>771705</v>
      </c>
      <c r="M26" s="26">
        <v>27845</v>
      </c>
      <c r="N26" s="26">
        <v>0</v>
      </c>
      <c r="O26" s="26">
        <v>37307</v>
      </c>
      <c r="P26" s="26">
        <v>10507</v>
      </c>
      <c r="Q26" s="26">
        <v>104542</v>
      </c>
      <c r="R26" s="26">
        <v>2329350</v>
      </c>
    </row>
    <row r="27" spans="1:19" ht="12" customHeight="1">
      <c r="A27" s="121">
        <v>206</v>
      </c>
      <c r="B27" s="121" t="s">
        <v>116</v>
      </c>
      <c r="C27" s="81">
        <v>41762948</v>
      </c>
      <c r="D27" s="26">
        <v>24146521</v>
      </c>
      <c r="E27" s="26">
        <v>178134</v>
      </c>
      <c r="F27" s="26">
        <v>655220</v>
      </c>
      <c r="G27" s="26">
        <v>35125</v>
      </c>
      <c r="H27" s="26">
        <v>227479</v>
      </c>
      <c r="I27" s="26">
        <v>0</v>
      </c>
      <c r="J27" s="26">
        <v>0</v>
      </c>
      <c r="K27" s="26">
        <v>121699</v>
      </c>
      <c r="L27" s="26">
        <v>1443017</v>
      </c>
      <c r="M27" s="26">
        <v>4109</v>
      </c>
      <c r="N27" s="26">
        <v>0</v>
      </c>
      <c r="O27" s="26">
        <v>36525</v>
      </c>
      <c r="P27" s="26">
        <v>10288</v>
      </c>
      <c r="Q27" s="26">
        <v>225419</v>
      </c>
      <c r="R27" s="26">
        <v>5265680</v>
      </c>
    </row>
    <row r="28" spans="1:19" ht="12" customHeight="1">
      <c r="A28" s="121">
        <v>207</v>
      </c>
      <c r="B28" s="121" t="s">
        <v>117</v>
      </c>
      <c r="C28" s="81">
        <v>76414042</v>
      </c>
      <c r="D28" s="26">
        <v>31083644</v>
      </c>
      <c r="E28" s="26">
        <v>1316013</v>
      </c>
      <c r="F28" s="26">
        <v>6050666</v>
      </c>
      <c r="G28" s="26">
        <v>32302</v>
      </c>
      <c r="H28" s="26">
        <v>209355</v>
      </c>
      <c r="I28" s="26">
        <v>0</v>
      </c>
      <c r="J28" s="26">
        <v>0</v>
      </c>
      <c r="K28" s="26">
        <v>112181</v>
      </c>
      <c r="L28" s="26">
        <v>3200060</v>
      </c>
      <c r="M28" s="26">
        <v>0</v>
      </c>
      <c r="N28" s="26">
        <v>0</v>
      </c>
      <c r="O28" s="26">
        <v>68020</v>
      </c>
      <c r="P28" s="26">
        <v>19159</v>
      </c>
      <c r="Q28" s="26">
        <v>534771</v>
      </c>
      <c r="R28" s="26">
        <v>13429248</v>
      </c>
    </row>
    <row r="29" spans="1:19" ht="12" customHeight="1">
      <c r="A29" s="121">
        <v>208</v>
      </c>
      <c r="B29" s="121" t="s">
        <v>118</v>
      </c>
      <c r="C29" s="81">
        <v>13320950</v>
      </c>
      <c r="D29" s="26">
        <v>4370798</v>
      </c>
      <c r="E29" s="26">
        <v>104774</v>
      </c>
      <c r="F29" s="26">
        <v>3196028</v>
      </c>
      <c r="G29" s="26">
        <v>3824</v>
      </c>
      <c r="H29" s="26">
        <v>24745</v>
      </c>
      <c r="I29" s="26">
        <v>0</v>
      </c>
      <c r="J29" s="26">
        <v>0</v>
      </c>
      <c r="K29" s="26">
        <v>13214</v>
      </c>
      <c r="L29" s="26">
        <v>511594</v>
      </c>
      <c r="M29" s="26">
        <v>19963</v>
      </c>
      <c r="N29" s="26">
        <v>0</v>
      </c>
      <c r="O29" s="26">
        <v>21338</v>
      </c>
      <c r="P29" s="26">
        <v>6010</v>
      </c>
      <c r="Q29" s="26">
        <v>82175</v>
      </c>
      <c r="R29" s="26">
        <v>1453517</v>
      </c>
    </row>
    <row r="30" spans="1:19" ht="12" customHeight="1">
      <c r="A30" s="121">
        <v>209</v>
      </c>
      <c r="B30" s="121" t="s">
        <v>119</v>
      </c>
      <c r="C30" s="81">
        <v>48713767</v>
      </c>
      <c r="D30" s="26">
        <v>10030228</v>
      </c>
      <c r="E30" s="26">
        <v>388340</v>
      </c>
      <c r="F30" s="26">
        <v>17549695</v>
      </c>
      <c r="G30" s="26">
        <v>9324</v>
      </c>
      <c r="H30" s="26">
        <v>60355</v>
      </c>
      <c r="I30" s="26">
        <v>0</v>
      </c>
      <c r="J30" s="26">
        <v>0</v>
      </c>
      <c r="K30" s="26">
        <v>32259</v>
      </c>
      <c r="L30" s="26">
        <v>1447190</v>
      </c>
      <c r="M30" s="26">
        <v>11916</v>
      </c>
      <c r="N30" s="26">
        <v>0</v>
      </c>
      <c r="O30" s="26">
        <v>75080</v>
      </c>
      <c r="P30" s="26">
        <v>21148</v>
      </c>
      <c r="Q30" s="26">
        <v>183826</v>
      </c>
      <c r="R30" s="26">
        <v>4971992</v>
      </c>
    </row>
    <row r="31" spans="1:19" ht="12" customHeight="1">
      <c r="A31" s="121">
        <v>210</v>
      </c>
      <c r="B31" s="121" t="s">
        <v>84</v>
      </c>
      <c r="C31" s="81">
        <v>86588266</v>
      </c>
      <c r="D31" s="26">
        <v>40330176</v>
      </c>
      <c r="E31" s="26">
        <v>724298</v>
      </c>
      <c r="F31" s="26">
        <v>3919557</v>
      </c>
      <c r="G31" s="26">
        <v>40233</v>
      </c>
      <c r="H31" s="26">
        <v>260412</v>
      </c>
      <c r="I31" s="26">
        <v>0</v>
      </c>
      <c r="J31" s="26">
        <v>0</v>
      </c>
      <c r="K31" s="26">
        <v>139153</v>
      </c>
      <c r="L31" s="26">
        <v>4286740</v>
      </c>
      <c r="M31" s="26">
        <v>22069</v>
      </c>
      <c r="N31" s="26">
        <v>0</v>
      </c>
      <c r="O31" s="26">
        <v>117969</v>
      </c>
      <c r="P31" s="26">
        <v>33231</v>
      </c>
      <c r="Q31" s="26">
        <v>642813</v>
      </c>
      <c r="R31" s="26">
        <v>13827234</v>
      </c>
    </row>
    <row r="32" spans="1:19" ht="12" customHeight="1">
      <c r="A32" s="121">
        <v>212</v>
      </c>
      <c r="B32" s="121" t="s">
        <v>121</v>
      </c>
      <c r="C32" s="81">
        <v>20764085</v>
      </c>
      <c r="D32" s="26">
        <v>8378604</v>
      </c>
      <c r="E32" s="26">
        <v>164772</v>
      </c>
      <c r="F32" s="26">
        <v>3263445</v>
      </c>
      <c r="G32" s="26">
        <v>6382</v>
      </c>
      <c r="H32" s="26">
        <v>41289</v>
      </c>
      <c r="I32" s="26">
        <v>0</v>
      </c>
      <c r="J32" s="26">
        <v>0</v>
      </c>
      <c r="K32" s="26">
        <v>22039</v>
      </c>
      <c r="L32" s="26">
        <v>811951</v>
      </c>
      <c r="M32" s="26">
        <v>14146</v>
      </c>
      <c r="N32" s="26">
        <v>0</v>
      </c>
      <c r="O32" s="26">
        <v>33896</v>
      </c>
      <c r="P32" s="26">
        <v>9546</v>
      </c>
      <c r="Q32" s="26">
        <v>137134</v>
      </c>
      <c r="R32" s="26">
        <v>2240325</v>
      </c>
    </row>
    <row r="33" spans="1:18" ht="12" customHeight="1">
      <c r="A33" s="121">
        <v>213</v>
      </c>
      <c r="B33" s="121" t="s">
        <v>122</v>
      </c>
      <c r="C33" s="81">
        <v>20600811</v>
      </c>
      <c r="D33" s="26">
        <v>4893958</v>
      </c>
      <c r="E33" s="26">
        <v>144561</v>
      </c>
      <c r="F33" s="26">
        <v>6267448</v>
      </c>
      <c r="G33" s="26">
        <v>4925</v>
      </c>
      <c r="H33" s="26">
        <v>31893</v>
      </c>
      <c r="I33" s="26">
        <v>0</v>
      </c>
      <c r="J33" s="26">
        <v>0</v>
      </c>
      <c r="K33" s="26">
        <v>17047</v>
      </c>
      <c r="L33" s="26">
        <v>689469</v>
      </c>
      <c r="M33" s="26">
        <v>53810</v>
      </c>
      <c r="N33" s="26">
        <v>0</v>
      </c>
      <c r="O33" s="26">
        <v>29486</v>
      </c>
      <c r="P33" s="26">
        <v>8305</v>
      </c>
      <c r="Q33" s="26">
        <v>76336</v>
      </c>
      <c r="R33" s="26">
        <v>2456675</v>
      </c>
    </row>
    <row r="34" spans="1:18" ht="12" customHeight="1">
      <c r="A34" s="121">
        <v>214</v>
      </c>
      <c r="B34" s="121" t="s">
        <v>123</v>
      </c>
      <c r="C34" s="81">
        <v>79404306</v>
      </c>
      <c r="D34" s="26">
        <v>35899554</v>
      </c>
      <c r="E34" s="26">
        <v>406169</v>
      </c>
      <c r="F34" s="26">
        <v>4246186</v>
      </c>
      <c r="G34" s="26">
        <v>48006</v>
      </c>
      <c r="H34" s="26">
        <v>310697</v>
      </c>
      <c r="I34" s="26">
        <v>0</v>
      </c>
      <c r="J34" s="26">
        <v>0</v>
      </c>
      <c r="K34" s="26">
        <v>166026</v>
      </c>
      <c r="L34" s="26">
        <v>3355062</v>
      </c>
      <c r="M34" s="26">
        <v>175076</v>
      </c>
      <c r="N34" s="26">
        <v>0</v>
      </c>
      <c r="O34" s="26">
        <v>83314</v>
      </c>
      <c r="P34" s="26">
        <v>23468</v>
      </c>
      <c r="Q34" s="26">
        <v>573379</v>
      </c>
      <c r="R34" s="26">
        <v>13666681</v>
      </c>
    </row>
    <row r="35" spans="1:18" ht="12" customHeight="1">
      <c r="A35" s="121">
        <v>215</v>
      </c>
      <c r="B35" s="121" t="s">
        <v>124</v>
      </c>
      <c r="C35" s="81">
        <v>31937922</v>
      </c>
      <c r="D35" s="26">
        <v>11486089</v>
      </c>
      <c r="E35" s="26">
        <v>260719</v>
      </c>
      <c r="F35" s="26">
        <v>5423079</v>
      </c>
      <c r="G35" s="26">
        <v>10567</v>
      </c>
      <c r="H35" s="26">
        <v>68385</v>
      </c>
      <c r="I35" s="26">
        <v>0</v>
      </c>
      <c r="J35" s="26">
        <v>0</v>
      </c>
      <c r="K35" s="26">
        <v>36526</v>
      </c>
      <c r="L35" s="26">
        <v>1330190</v>
      </c>
      <c r="M35" s="26">
        <v>550846</v>
      </c>
      <c r="N35" s="26">
        <v>0</v>
      </c>
      <c r="O35" s="26">
        <v>53958</v>
      </c>
      <c r="P35" s="26">
        <v>15199</v>
      </c>
      <c r="Q35" s="26">
        <v>178329</v>
      </c>
      <c r="R35" s="26">
        <v>3958179</v>
      </c>
    </row>
    <row r="36" spans="1:18" ht="12" customHeight="1">
      <c r="A36" s="121">
        <v>216</v>
      </c>
      <c r="B36" s="121" t="s">
        <v>125</v>
      </c>
      <c r="C36" s="81">
        <v>40615411</v>
      </c>
      <c r="D36" s="26">
        <v>16902547</v>
      </c>
      <c r="E36" s="26">
        <v>209433</v>
      </c>
      <c r="F36" s="26">
        <v>2299021</v>
      </c>
      <c r="G36" s="26">
        <v>13227</v>
      </c>
      <c r="H36" s="26">
        <v>85594</v>
      </c>
      <c r="I36" s="26">
        <v>0</v>
      </c>
      <c r="J36" s="26">
        <v>0</v>
      </c>
      <c r="K36" s="26">
        <v>45721</v>
      </c>
      <c r="L36" s="26">
        <v>1611218</v>
      </c>
      <c r="M36" s="26">
        <v>0</v>
      </c>
      <c r="N36" s="26">
        <v>0</v>
      </c>
      <c r="O36" s="26">
        <v>42296</v>
      </c>
      <c r="P36" s="26">
        <v>11913</v>
      </c>
      <c r="Q36" s="26">
        <v>268444</v>
      </c>
      <c r="R36" s="26">
        <v>5826143</v>
      </c>
    </row>
    <row r="37" spans="1:18" ht="12" customHeight="1">
      <c r="A37" s="121">
        <v>217</v>
      </c>
      <c r="B37" s="121" t="s">
        <v>126</v>
      </c>
      <c r="C37" s="81">
        <v>57468996</v>
      </c>
      <c r="D37" s="26">
        <v>19661420</v>
      </c>
      <c r="E37" s="26">
        <v>703119</v>
      </c>
      <c r="F37" s="26">
        <v>7750830</v>
      </c>
      <c r="G37" s="26">
        <v>26383</v>
      </c>
      <c r="H37" s="26">
        <v>170609</v>
      </c>
      <c r="I37" s="26">
        <v>0</v>
      </c>
      <c r="J37" s="26">
        <v>0</v>
      </c>
      <c r="K37" s="26">
        <v>90976</v>
      </c>
      <c r="L37" s="26">
        <v>2334229</v>
      </c>
      <c r="M37" s="26">
        <v>105439</v>
      </c>
      <c r="N37" s="26">
        <v>0</v>
      </c>
      <c r="O37" s="26">
        <v>65433</v>
      </c>
      <c r="P37" s="26">
        <v>18431</v>
      </c>
      <c r="Q37" s="26">
        <v>373879</v>
      </c>
      <c r="R37" s="26">
        <v>8753719</v>
      </c>
    </row>
    <row r="38" spans="1:18" ht="12" customHeight="1">
      <c r="A38" s="121">
        <v>218</v>
      </c>
      <c r="B38" s="121" t="s">
        <v>127</v>
      </c>
      <c r="C38" s="81">
        <v>25002654</v>
      </c>
      <c r="D38" s="26">
        <v>7318192</v>
      </c>
      <c r="E38" s="26">
        <v>169907</v>
      </c>
      <c r="F38" s="26">
        <v>2836302</v>
      </c>
      <c r="G38" s="26">
        <v>6162</v>
      </c>
      <c r="H38" s="26">
        <v>39966</v>
      </c>
      <c r="I38" s="26">
        <v>0</v>
      </c>
      <c r="J38" s="26">
        <v>0</v>
      </c>
      <c r="K38" s="26">
        <v>21439</v>
      </c>
      <c r="L38" s="26">
        <v>847671</v>
      </c>
      <c r="M38" s="26">
        <v>118934</v>
      </c>
      <c r="N38" s="26">
        <v>0</v>
      </c>
      <c r="O38" s="26">
        <v>35219</v>
      </c>
      <c r="P38" s="26">
        <v>9920</v>
      </c>
      <c r="Q38" s="26">
        <v>108305</v>
      </c>
      <c r="R38" s="26">
        <v>2644107</v>
      </c>
    </row>
    <row r="39" spans="1:18" ht="12" customHeight="1">
      <c r="A39" s="121">
        <v>219</v>
      </c>
      <c r="B39" s="121" t="s">
        <v>128</v>
      </c>
      <c r="C39" s="81">
        <v>37644092</v>
      </c>
      <c r="D39" s="26">
        <v>18054850</v>
      </c>
      <c r="E39" s="26">
        <v>324718</v>
      </c>
      <c r="F39" s="26">
        <v>2963145</v>
      </c>
      <c r="G39" s="26">
        <v>21148</v>
      </c>
      <c r="H39" s="26">
        <v>136786</v>
      </c>
      <c r="I39" s="26">
        <v>0</v>
      </c>
      <c r="J39" s="26">
        <v>0</v>
      </c>
      <c r="K39" s="26">
        <v>72969</v>
      </c>
      <c r="L39" s="26">
        <v>1818448</v>
      </c>
      <c r="M39" s="26">
        <v>100599</v>
      </c>
      <c r="N39" s="26">
        <v>0</v>
      </c>
      <c r="O39" s="26">
        <v>66737</v>
      </c>
      <c r="P39" s="26">
        <v>18799</v>
      </c>
      <c r="Q39" s="26">
        <v>248909</v>
      </c>
      <c r="R39" s="26">
        <v>4858332</v>
      </c>
    </row>
    <row r="40" spans="1:18" ht="12" customHeight="1">
      <c r="A40" s="121">
        <v>220</v>
      </c>
      <c r="B40" s="121" t="s">
        <v>129</v>
      </c>
      <c r="C40" s="81">
        <v>23088370</v>
      </c>
      <c r="D40" s="26">
        <v>7150941</v>
      </c>
      <c r="E40" s="26">
        <v>160396</v>
      </c>
      <c r="F40" s="26">
        <v>3540370</v>
      </c>
      <c r="G40" s="26">
        <v>5983</v>
      </c>
      <c r="H40" s="26">
        <v>38743</v>
      </c>
      <c r="I40" s="26">
        <v>0</v>
      </c>
      <c r="J40" s="26">
        <v>0</v>
      </c>
      <c r="K40" s="26">
        <v>20718</v>
      </c>
      <c r="L40" s="26">
        <v>785737</v>
      </c>
      <c r="M40" s="26">
        <v>57930</v>
      </c>
      <c r="N40" s="26">
        <v>0</v>
      </c>
      <c r="O40" s="26">
        <v>32948</v>
      </c>
      <c r="P40" s="26">
        <v>9281</v>
      </c>
      <c r="Q40" s="26">
        <v>131034</v>
      </c>
      <c r="R40" s="26">
        <v>2358762</v>
      </c>
    </row>
    <row r="41" spans="1:18" ht="12" customHeight="1">
      <c r="A41" s="121">
        <v>221</v>
      </c>
      <c r="B41" s="121" t="s">
        <v>528</v>
      </c>
      <c r="C41" s="81">
        <v>24853388</v>
      </c>
      <c r="D41" s="26">
        <v>5631256</v>
      </c>
      <c r="E41" s="26">
        <v>260778</v>
      </c>
      <c r="F41" s="26">
        <v>7669142</v>
      </c>
      <c r="G41" s="26">
        <v>5662</v>
      </c>
      <c r="H41" s="26">
        <v>37437</v>
      </c>
      <c r="I41" s="26">
        <v>0</v>
      </c>
      <c r="J41" s="26">
        <v>0</v>
      </c>
      <c r="K41" s="26">
        <v>20882</v>
      </c>
      <c r="L41" s="26">
        <v>693587</v>
      </c>
      <c r="M41" s="26">
        <v>74548</v>
      </c>
      <c r="N41" s="26">
        <v>0</v>
      </c>
      <c r="O41" s="26">
        <v>52374</v>
      </c>
      <c r="P41" s="26">
        <v>14753</v>
      </c>
      <c r="Q41" s="26">
        <v>123739</v>
      </c>
      <c r="R41" s="26">
        <v>2659531</v>
      </c>
    </row>
    <row r="42" spans="1:18" ht="12" customHeight="1">
      <c r="A42" s="121">
        <v>222</v>
      </c>
      <c r="B42" s="121" t="s">
        <v>130</v>
      </c>
      <c r="C42" s="81">
        <v>18840927</v>
      </c>
      <c r="D42" s="26">
        <v>2422963</v>
      </c>
      <c r="E42" s="26">
        <v>176509</v>
      </c>
      <c r="F42" s="26">
        <v>9385874</v>
      </c>
      <c r="G42" s="26">
        <v>2537</v>
      </c>
      <c r="H42" s="26">
        <v>16414</v>
      </c>
      <c r="I42" s="26">
        <v>0</v>
      </c>
      <c r="J42" s="26">
        <v>0</v>
      </c>
      <c r="K42" s="26">
        <v>8758</v>
      </c>
      <c r="L42" s="26">
        <v>410892</v>
      </c>
      <c r="M42" s="26">
        <v>0</v>
      </c>
      <c r="N42" s="26">
        <v>0</v>
      </c>
      <c r="O42" s="26">
        <v>31710</v>
      </c>
      <c r="P42" s="26">
        <v>8932</v>
      </c>
      <c r="Q42" s="26">
        <v>67228</v>
      </c>
      <c r="R42" s="26">
        <v>1410601</v>
      </c>
    </row>
    <row r="43" spans="1:18" ht="12" customHeight="1">
      <c r="A43" s="121">
        <v>223</v>
      </c>
      <c r="B43" s="121" t="s">
        <v>131</v>
      </c>
      <c r="C43" s="81">
        <v>37419954</v>
      </c>
      <c r="D43" s="26">
        <v>7989240</v>
      </c>
      <c r="E43" s="26">
        <v>386237</v>
      </c>
      <c r="F43" s="26">
        <v>12122918</v>
      </c>
      <c r="G43" s="26">
        <v>7672</v>
      </c>
      <c r="H43" s="26">
        <v>49740</v>
      </c>
      <c r="I43" s="26">
        <v>0</v>
      </c>
      <c r="J43" s="26">
        <v>0</v>
      </c>
      <c r="K43" s="26">
        <v>26656</v>
      </c>
      <c r="L43" s="26">
        <v>1116244</v>
      </c>
      <c r="M43" s="26">
        <v>17074</v>
      </c>
      <c r="N43" s="26">
        <v>0</v>
      </c>
      <c r="O43" s="26">
        <v>73738</v>
      </c>
      <c r="P43" s="26">
        <v>20771</v>
      </c>
      <c r="Q43" s="26">
        <v>114790</v>
      </c>
      <c r="R43" s="26">
        <v>3484016</v>
      </c>
    </row>
    <row r="44" spans="1:18" ht="12" customHeight="1">
      <c r="A44" s="121">
        <v>224</v>
      </c>
      <c r="B44" s="121" t="s">
        <v>132</v>
      </c>
      <c r="C44" s="81">
        <v>27774713</v>
      </c>
      <c r="D44" s="26">
        <v>5723793</v>
      </c>
      <c r="E44" s="26">
        <v>293155</v>
      </c>
      <c r="F44" s="26">
        <v>9231936</v>
      </c>
      <c r="G44" s="26">
        <v>5574</v>
      </c>
      <c r="H44" s="26">
        <v>36108</v>
      </c>
      <c r="I44" s="26">
        <v>0</v>
      </c>
      <c r="J44" s="26">
        <v>0</v>
      </c>
      <c r="K44" s="26">
        <v>19323</v>
      </c>
      <c r="L44" s="26">
        <v>791780</v>
      </c>
      <c r="M44" s="26">
        <v>0</v>
      </c>
      <c r="N44" s="26">
        <v>0</v>
      </c>
      <c r="O44" s="26">
        <v>60942</v>
      </c>
      <c r="P44" s="26">
        <v>17167</v>
      </c>
      <c r="Q44" s="26">
        <v>182725</v>
      </c>
      <c r="R44" s="26">
        <v>2082641</v>
      </c>
    </row>
    <row r="45" spans="1:18" ht="12" customHeight="1">
      <c r="A45" s="121">
        <v>225</v>
      </c>
      <c r="B45" s="121" t="s">
        <v>133</v>
      </c>
      <c r="C45" s="81">
        <v>22839467</v>
      </c>
      <c r="D45" s="26">
        <v>4487870</v>
      </c>
      <c r="E45" s="26">
        <v>217727</v>
      </c>
      <c r="F45" s="26">
        <v>7925989</v>
      </c>
      <c r="G45" s="26">
        <v>3498</v>
      </c>
      <c r="H45" s="26">
        <v>22663</v>
      </c>
      <c r="I45" s="26">
        <v>0</v>
      </c>
      <c r="J45" s="26">
        <v>0</v>
      </c>
      <c r="K45" s="26">
        <v>12129</v>
      </c>
      <c r="L45" s="26">
        <v>540963</v>
      </c>
      <c r="M45" s="26">
        <v>14196</v>
      </c>
      <c r="N45" s="26">
        <v>0</v>
      </c>
      <c r="O45" s="26">
        <v>39411</v>
      </c>
      <c r="P45" s="26">
        <v>11101</v>
      </c>
      <c r="Q45" s="26">
        <v>90834</v>
      </c>
      <c r="R45" s="26">
        <v>1948978</v>
      </c>
    </row>
    <row r="46" spans="1:18" ht="12" customHeight="1">
      <c r="A46" s="121">
        <v>226</v>
      </c>
      <c r="B46" s="121" t="s">
        <v>134</v>
      </c>
      <c r="C46" s="81">
        <v>29726945</v>
      </c>
      <c r="D46" s="26">
        <v>5423087</v>
      </c>
      <c r="E46" s="26">
        <v>251232</v>
      </c>
      <c r="F46" s="26">
        <v>11322512</v>
      </c>
      <c r="G46" s="26">
        <v>4879</v>
      </c>
      <c r="H46" s="26">
        <v>31645</v>
      </c>
      <c r="I46" s="26">
        <v>0</v>
      </c>
      <c r="J46" s="26">
        <v>0</v>
      </c>
      <c r="K46" s="26">
        <v>16973</v>
      </c>
      <c r="L46" s="26">
        <v>732849</v>
      </c>
      <c r="M46" s="26">
        <v>8358</v>
      </c>
      <c r="N46" s="26">
        <v>0</v>
      </c>
      <c r="O46" s="26">
        <v>52180</v>
      </c>
      <c r="P46" s="26">
        <v>14697</v>
      </c>
      <c r="Q46" s="26">
        <v>145173</v>
      </c>
      <c r="R46" s="26">
        <v>2353131</v>
      </c>
    </row>
    <row r="47" spans="1:18" ht="12" customHeight="1">
      <c r="A47" s="121">
        <v>227</v>
      </c>
      <c r="B47" s="121" t="s">
        <v>135</v>
      </c>
      <c r="C47" s="81">
        <v>25603408</v>
      </c>
      <c r="D47" s="26">
        <v>4587214</v>
      </c>
      <c r="E47" s="26">
        <v>233450</v>
      </c>
      <c r="F47" s="26">
        <v>9619853</v>
      </c>
      <c r="G47" s="26">
        <v>4465</v>
      </c>
      <c r="H47" s="26">
        <v>28879</v>
      </c>
      <c r="I47" s="26">
        <v>0</v>
      </c>
      <c r="J47" s="26">
        <v>0</v>
      </c>
      <c r="K47" s="26">
        <v>15405</v>
      </c>
      <c r="L47" s="26">
        <v>649907</v>
      </c>
      <c r="M47" s="26">
        <v>6941</v>
      </c>
      <c r="N47" s="26">
        <v>0</v>
      </c>
      <c r="O47" s="26">
        <v>37607</v>
      </c>
      <c r="P47" s="26">
        <v>10592</v>
      </c>
      <c r="Q47" s="26">
        <v>75461</v>
      </c>
      <c r="R47" s="26">
        <v>2607995</v>
      </c>
    </row>
    <row r="48" spans="1:18" ht="12" customHeight="1">
      <c r="A48" s="121">
        <v>228</v>
      </c>
      <c r="B48" s="121" t="s">
        <v>136</v>
      </c>
      <c r="C48" s="81">
        <v>19158383</v>
      </c>
      <c r="D48" s="26">
        <v>6894598</v>
      </c>
      <c r="E48" s="26">
        <v>174006</v>
      </c>
      <c r="F48" s="26">
        <v>3726046</v>
      </c>
      <c r="G48" s="26">
        <v>5350</v>
      </c>
      <c r="H48" s="26">
        <v>34639</v>
      </c>
      <c r="I48" s="26">
        <v>0</v>
      </c>
      <c r="J48" s="26">
        <v>0</v>
      </c>
      <c r="K48" s="26">
        <v>18533</v>
      </c>
      <c r="L48" s="26">
        <v>742768</v>
      </c>
      <c r="M48" s="26">
        <v>298658</v>
      </c>
      <c r="N48" s="26">
        <v>0</v>
      </c>
      <c r="O48" s="26">
        <v>36023</v>
      </c>
      <c r="P48" s="26">
        <v>10146</v>
      </c>
      <c r="Q48" s="26">
        <v>101243</v>
      </c>
      <c r="R48" s="26">
        <v>2168180</v>
      </c>
    </row>
    <row r="49" spans="1:18" ht="12" customHeight="1">
      <c r="A49" s="121">
        <v>229</v>
      </c>
      <c r="B49" s="121" t="s">
        <v>120</v>
      </c>
      <c r="C49" s="81">
        <v>36324652</v>
      </c>
      <c r="D49" s="26">
        <v>10984911</v>
      </c>
      <c r="E49" s="26">
        <v>273682</v>
      </c>
      <c r="F49" s="26">
        <v>9211987</v>
      </c>
      <c r="G49" s="26">
        <v>10103</v>
      </c>
      <c r="H49" s="26">
        <v>65432</v>
      </c>
      <c r="I49" s="26">
        <v>0</v>
      </c>
      <c r="J49" s="26">
        <v>0</v>
      </c>
      <c r="K49" s="26">
        <v>35001</v>
      </c>
      <c r="L49" s="26">
        <v>1332855</v>
      </c>
      <c r="M49" s="26">
        <v>15638</v>
      </c>
      <c r="N49" s="26">
        <v>0</v>
      </c>
      <c r="O49" s="26">
        <v>56055</v>
      </c>
      <c r="P49" s="26">
        <v>15789</v>
      </c>
      <c r="Q49" s="26">
        <v>228528</v>
      </c>
      <c r="R49" s="26">
        <v>4060914</v>
      </c>
    </row>
    <row r="50" spans="1:18" ht="12" customHeight="1">
      <c r="A50" s="121">
        <v>301</v>
      </c>
      <c r="B50" s="121" t="s">
        <v>137</v>
      </c>
      <c r="C50" s="81">
        <v>11673980</v>
      </c>
      <c r="D50" s="26">
        <v>3475015</v>
      </c>
      <c r="E50" s="26">
        <v>103206</v>
      </c>
      <c r="F50" s="26">
        <v>2368156</v>
      </c>
      <c r="G50" s="26">
        <v>4889</v>
      </c>
      <c r="H50" s="26">
        <v>31644</v>
      </c>
      <c r="I50" s="26">
        <v>0</v>
      </c>
      <c r="J50" s="26">
        <v>0</v>
      </c>
      <c r="K50" s="26">
        <v>16899</v>
      </c>
      <c r="L50" s="26">
        <v>455258</v>
      </c>
      <c r="M50" s="26">
        <v>49194</v>
      </c>
      <c r="N50" s="26">
        <v>0</v>
      </c>
      <c r="O50" s="26">
        <v>21135</v>
      </c>
      <c r="P50" s="26">
        <v>5952</v>
      </c>
      <c r="Q50" s="26">
        <v>75856</v>
      </c>
      <c r="R50" s="26">
        <v>1301993</v>
      </c>
    </row>
    <row r="51" spans="1:18" ht="12" customHeight="1">
      <c r="A51" s="121">
        <v>365</v>
      </c>
      <c r="B51" s="121" t="s">
        <v>138</v>
      </c>
      <c r="C51" s="81">
        <v>11718725</v>
      </c>
      <c r="D51" s="26">
        <v>2085330</v>
      </c>
      <c r="E51" s="26">
        <v>138989</v>
      </c>
      <c r="F51" s="26">
        <v>5159682</v>
      </c>
      <c r="G51" s="26">
        <v>2337</v>
      </c>
      <c r="H51" s="26">
        <v>15143</v>
      </c>
      <c r="I51" s="26">
        <v>0</v>
      </c>
      <c r="J51" s="26">
        <v>0</v>
      </c>
      <c r="K51" s="26">
        <v>8091</v>
      </c>
      <c r="L51" s="26">
        <v>353581</v>
      </c>
      <c r="M51" s="26">
        <v>20224</v>
      </c>
      <c r="N51" s="26">
        <v>0</v>
      </c>
      <c r="O51" s="26">
        <v>25939</v>
      </c>
      <c r="P51" s="26">
        <v>7304</v>
      </c>
      <c r="Q51" s="26">
        <v>29381</v>
      </c>
      <c r="R51" s="26">
        <v>903622</v>
      </c>
    </row>
    <row r="52" spans="1:18" ht="12" customHeight="1">
      <c r="A52" s="121">
        <v>381</v>
      </c>
      <c r="B52" s="121" t="s">
        <v>139</v>
      </c>
      <c r="C52" s="81">
        <v>11925658</v>
      </c>
      <c r="D52" s="26">
        <v>4654589</v>
      </c>
      <c r="E52" s="26">
        <v>109320</v>
      </c>
      <c r="F52" s="26">
        <v>1325779</v>
      </c>
      <c r="G52" s="26">
        <v>4139</v>
      </c>
      <c r="H52" s="26">
        <v>26784</v>
      </c>
      <c r="I52" s="26">
        <v>0</v>
      </c>
      <c r="J52" s="26">
        <v>0</v>
      </c>
      <c r="K52" s="26">
        <v>14299</v>
      </c>
      <c r="L52" s="26">
        <v>547413</v>
      </c>
      <c r="M52" s="26">
        <v>0</v>
      </c>
      <c r="N52" s="26">
        <v>0</v>
      </c>
      <c r="O52" s="26">
        <v>22681</v>
      </c>
      <c r="P52" s="26">
        <v>6388</v>
      </c>
      <c r="Q52" s="26">
        <v>91083</v>
      </c>
      <c r="R52" s="26">
        <v>1169845</v>
      </c>
    </row>
    <row r="53" spans="1:18" ht="12" customHeight="1">
      <c r="A53" s="121">
        <v>382</v>
      </c>
      <c r="B53" s="121" t="s">
        <v>140</v>
      </c>
      <c r="C53" s="81">
        <v>12199799</v>
      </c>
      <c r="D53" s="26">
        <v>5573550</v>
      </c>
      <c r="E53" s="26">
        <v>111677</v>
      </c>
      <c r="F53" s="26">
        <v>673709</v>
      </c>
      <c r="G53" s="26">
        <v>4640</v>
      </c>
      <c r="H53" s="26">
        <v>30063</v>
      </c>
      <c r="I53" s="26">
        <v>0</v>
      </c>
      <c r="J53" s="26">
        <v>0</v>
      </c>
      <c r="K53" s="26">
        <v>16101</v>
      </c>
      <c r="L53" s="26">
        <v>542104</v>
      </c>
      <c r="M53" s="26">
        <v>0</v>
      </c>
      <c r="N53" s="26">
        <v>0</v>
      </c>
      <c r="O53" s="26">
        <v>14394</v>
      </c>
      <c r="P53" s="26">
        <v>4053</v>
      </c>
      <c r="Q53" s="26">
        <v>113729</v>
      </c>
      <c r="R53" s="26">
        <v>1351577</v>
      </c>
    </row>
    <row r="54" spans="1:18" ht="12" customHeight="1">
      <c r="A54" s="121">
        <v>442</v>
      </c>
      <c r="B54" s="121" t="s">
        <v>142</v>
      </c>
      <c r="C54" s="81">
        <v>5928238</v>
      </c>
      <c r="D54" s="26">
        <v>1258248</v>
      </c>
      <c r="E54" s="26">
        <v>76149</v>
      </c>
      <c r="F54" s="26">
        <v>2064866</v>
      </c>
      <c r="G54" s="26">
        <v>1414</v>
      </c>
      <c r="H54" s="26">
        <v>9155</v>
      </c>
      <c r="I54" s="26">
        <v>0</v>
      </c>
      <c r="J54" s="26">
        <v>0</v>
      </c>
      <c r="K54" s="26">
        <v>4891</v>
      </c>
      <c r="L54" s="26">
        <v>193862</v>
      </c>
      <c r="M54" s="26">
        <v>8334</v>
      </c>
      <c r="N54" s="26">
        <v>0</v>
      </c>
      <c r="O54" s="26">
        <v>15003</v>
      </c>
      <c r="P54" s="26">
        <v>4225</v>
      </c>
      <c r="Q54" s="26">
        <v>29275</v>
      </c>
      <c r="R54" s="26">
        <v>391089</v>
      </c>
    </row>
    <row r="55" spans="1:18" ht="12" customHeight="1">
      <c r="A55" s="121">
        <v>443</v>
      </c>
      <c r="B55" s="121" t="s">
        <v>143</v>
      </c>
      <c r="C55" s="81">
        <v>8767145</v>
      </c>
      <c r="D55" s="26">
        <v>3326788</v>
      </c>
      <c r="E55" s="26">
        <v>76328</v>
      </c>
      <c r="F55" s="26">
        <v>1281590</v>
      </c>
      <c r="G55" s="26">
        <v>2535</v>
      </c>
      <c r="H55" s="26">
        <v>16439</v>
      </c>
      <c r="I55" s="26">
        <v>0</v>
      </c>
      <c r="J55" s="26">
        <v>0</v>
      </c>
      <c r="K55" s="26">
        <v>8815</v>
      </c>
      <c r="L55" s="26">
        <v>383180</v>
      </c>
      <c r="M55" s="26">
        <v>15003</v>
      </c>
      <c r="N55" s="26">
        <v>0</v>
      </c>
      <c r="O55" s="26">
        <v>15581</v>
      </c>
      <c r="P55" s="26">
        <v>4387</v>
      </c>
      <c r="Q55" s="26">
        <v>82653</v>
      </c>
      <c r="R55" s="26">
        <v>949125</v>
      </c>
    </row>
    <row r="56" spans="1:18" ht="12" customHeight="1">
      <c r="A56" s="121">
        <v>446</v>
      </c>
      <c r="B56" s="121" t="s">
        <v>141</v>
      </c>
      <c r="C56" s="81">
        <v>9031242</v>
      </c>
      <c r="D56" s="26">
        <v>1808273</v>
      </c>
      <c r="E56" s="26">
        <v>86138</v>
      </c>
      <c r="F56" s="26">
        <v>3240445</v>
      </c>
      <c r="G56" s="26">
        <v>1302</v>
      </c>
      <c r="H56" s="26">
        <v>8436</v>
      </c>
      <c r="I56" s="26">
        <v>0</v>
      </c>
      <c r="J56" s="26">
        <v>0</v>
      </c>
      <c r="K56" s="26">
        <v>4510</v>
      </c>
      <c r="L56" s="26">
        <v>181077</v>
      </c>
      <c r="M56" s="26">
        <v>9018</v>
      </c>
      <c r="N56" s="26">
        <v>0</v>
      </c>
      <c r="O56" s="26">
        <v>14026</v>
      </c>
      <c r="P56" s="26">
        <v>3949</v>
      </c>
      <c r="Q56" s="26">
        <v>19520</v>
      </c>
      <c r="R56" s="26">
        <v>539891</v>
      </c>
    </row>
    <row r="57" spans="1:18" ht="12" customHeight="1">
      <c r="A57" s="121">
        <v>464</v>
      </c>
      <c r="B57" s="121" t="s">
        <v>144</v>
      </c>
      <c r="C57" s="81">
        <v>12896511</v>
      </c>
      <c r="D57" s="26">
        <v>4121988</v>
      </c>
      <c r="E57" s="26">
        <v>81147</v>
      </c>
      <c r="F57" s="26">
        <v>1926576</v>
      </c>
      <c r="G57" s="26">
        <v>4733</v>
      </c>
      <c r="H57" s="26">
        <v>30644</v>
      </c>
      <c r="I57" s="26">
        <v>0</v>
      </c>
      <c r="J57" s="26">
        <v>0</v>
      </c>
      <c r="K57" s="26">
        <v>16379</v>
      </c>
      <c r="L57" s="26">
        <v>549598</v>
      </c>
      <c r="M57" s="26">
        <v>3374</v>
      </c>
      <c r="N57" s="26">
        <v>0</v>
      </c>
      <c r="O57" s="26">
        <v>16721</v>
      </c>
      <c r="P57" s="26">
        <v>4708</v>
      </c>
      <c r="Q57" s="26">
        <v>101873</v>
      </c>
      <c r="R57" s="26">
        <v>1621687</v>
      </c>
    </row>
    <row r="58" spans="1:18" ht="12" customHeight="1">
      <c r="A58" s="121">
        <v>481</v>
      </c>
      <c r="B58" s="121" t="s">
        <v>145</v>
      </c>
      <c r="C58" s="81">
        <v>8019680</v>
      </c>
      <c r="D58" s="26">
        <v>2296102</v>
      </c>
      <c r="E58" s="26">
        <v>100001</v>
      </c>
      <c r="F58" s="26">
        <v>2150335</v>
      </c>
      <c r="G58" s="26">
        <v>1855</v>
      </c>
      <c r="H58" s="26">
        <v>11998</v>
      </c>
      <c r="I58" s="26">
        <v>0</v>
      </c>
      <c r="J58" s="26">
        <v>0</v>
      </c>
      <c r="K58" s="26">
        <v>6388</v>
      </c>
      <c r="L58" s="26">
        <v>242806</v>
      </c>
      <c r="M58" s="26">
        <v>17942</v>
      </c>
      <c r="N58" s="26">
        <v>0</v>
      </c>
      <c r="O58" s="26">
        <v>20439</v>
      </c>
      <c r="P58" s="26">
        <v>5756</v>
      </c>
      <c r="Q58" s="26">
        <v>27201</v>
      </c>
      <c r="R58" s="26">
        <v>705059</v>
      </c>
    </row>
    <row r="59" spans="1:18" ht="12" customHeight="1">
      <c r="A59" s="121">
        <v>501</v>
      </c>
      <c r="B59" s="121" t="s">
        <v>146</v>
      </c>
      <c r="C59" s="81">
        <v>13048056</v>
      </c>
      <c r="D59" s="26">
        <v>2185612</v>
      </c>
      <c r="E59" s="26">
        <v>151205</v>
      </c>
      <c r="F59" s="26">
        <v>5772117</v>
      </c>
      <c r="G59" s="26">
        <v>1751</v>
      </c>
      <c r="H59" s="26">
        <v>11332</v>
      </c>
      <c r="I59" s="26">
        <v>0</v>
      </c>
      <c r="J59" s="26">
        <v>0</v>
      </c>
      <c r="K59" s="26">
        <v>6046</v>
      </c>
      <c r="L59" s="26">
        <v>301986</v>
      </c>
      <c r="M59" s="26">
        <v>50187</v>
      </c>
      <c r="N59" s="26">
        <v>0</v>
      </c>
      <c r="O59" s="26">
        <v>28337</v>
      </c>
      <c r="P59" s="26">
        <v>7981</v>
      </c>
      <c r="Q59" s="26">
        <v>35508</v>
      </c>
      <c r="R59" s="26">
        <v>685197</v>
      </c>
    </row>
    <row r="60" spans="1:18" ht="12" customHeight="1">
      <c r="A60" s="121">
        <v>585</v>
      </c>
      <c r="B60" s="121" t="s">
        <v>147</v>
      </c>
      <c r="C60" s="81">
        <v>13990665</v>
      </c>
      <c r="D60" s="26">
        <v>1718854</v>
      </c>
      <c r="E60" s="26">
        <v>120009</v>
      </c>
      <c r="F60" s="26">
        <v>6637531</v>
      </c>
      <c r="G60" s="26">
        <v>1774</v>
      </c>
      <c r="H60" s="26">
        <v>11500</v>
      </c>
      <c r="I60" s="26">
        <v>0</v>
      </c>
      <c r="J60" s="26">
        <v>0</v>
      </c>
      <c r="K60" s="26">
        <v>6153</v>
      </c>
      <c r="L60" s="26">
        <v>307877</v>
      </c>
      <c r="M60" s="26">
        <v>36</v>
      </c>
      <c r="N60" s="26">
        <v>0</v>
      </c>
      <c r="O60" s="26">
        <v>21967</v>
      </c>
      <c r="P60" s="26">
        <v>6186</v>
      </c>
      <c r="Q60" s="26">
        <v>29260</v>
      </c>
      <c r="R60" s="26">
        <v>858741</v>
      </c>
    </row>
    <row r="61" spans="1:18" ht="12" customHeight="1">
      <c r="A61" s="121">
        <v>586</v>
      </c>
      <c r="B61" s="121" t="s">
        <v>148</v>
      </c>
      <c r="C61" s="81">
        <v>11755194</v>
      </c>
      <c r="D61" s="26">
        <v>1367826</v>
      </c>
      <c r="E61" s="26">
        <v>88624</v>
      </c>
      <c r="F61" s="26">
        <v>5023258</v>
      </c>
      <c r="G61" s="26">
        <v>1427</v>
      </c>
      <c r="H61" s="26">
        <v>9252</v>
      </c>
      <c r="I61" s="26">
        <v>0</v>
      </c>
      <c r="J61" s="26">
        <v>0</v>
      </c>
      <c r="K61" s="26">
        <v>4954</v>
      </c>
      <c r="L61" s="26">
        <v>249348</v>
      </c>
      <c r="M61" s="26">
        <v>3532</v>
      </c>
      <c r="N61" s="26">
        <v>0</v>
      </c>
      <c r="O61" s="26">
        <v>16611</v>
      </c>
      <c r="P61" s="26">
        <v>4678</v>
      </c>
      <c r="Q61" s="26">
        <v>35644</v>
      </c>
      <c r="R61" s="26">
        <v>514880</v>
      </c>
    </row>
    <row r="62" spans="1:18" ht="3.75" customHeight="1">
      <c r="A62" s="130"/>
      <c r="B62" s="131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</row>
    <row r="63" spans="1:18">
      <c r="A63" s="121" t="s">
        <v>159</v>
      </c>
      <c r="C63" s="121"/>
      <c r="D63" s="121"/>
      <c r="E63" s="121"/>
      <c r="F63" s="121"/>
      <c r="G63" s="121"/>
      <c r="H63" s="121"/>
      <c r="I63" s="121"/>
      <c r="J63" s="121"/>
      <c r="K63" s="121"/>
      <c r="L63" s="121"/>
      <c r="M63" s="121"/>
      <c r="N63" s="121"/>
      <c r="O63" s="121"/>
      <c r="P63" s="121"/>
      <c r="Q63" s="121"/>
      <c r="R63" s="121"/>
    </row>
    <row r="64" spans="1:18">
      <c r="C64" s="121"/>
      <c r="D64" s="121"/>
      <c r="E64" s="121"/>
      <c r="F64" s="121"/>
      <c r="G64" s="121"/>
      <c r="H64" s="121"/>
      <c r="I64" s="121"/>
      <c r="J64" s="121"/>
      <c r="K64" s="121"/>
      <c r="L64" s="121"/>
      <c r="M64" s="121"/>
      <c r="N64" s="121"/>
      <c r="O64" s="121"/>
      <c r="P64" s="121"/>
      <c r="Q64" s="121"/>
      <c r="R64" s="121"/>
    </row>
    <row r="65" s="121" customFormat="1"/>
    <row r="66" s="121" customFormat="1"/>
    <row r="67" s="121" customFormat="1"/>
    <row r="68" s="121" customFormat="1"/>
  </sheetData>
  <mergeCells count="1">
    <mergeCell ref="A4:B4"/>
  </mergeCells>
  <phoneticPr fontId="2"/>
  <printOptions gridLinesSet="0"/>
  <pageMargins left="0.59055118110236227" right="0.59055118110236227" top="0.59055118110236227" bottom="0.59055118110236227" header="0.23622047244094491" footer="0.19685039370078741"/>
  <pageSetup paperSize="9" scale="80" fitToWidth="2" orientation="portrait" horizontalDpi="4294967293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70C0"/>
    <pageSetUpPr fitToPage="1"/>
  </sheetPr>
  <dimension ref="A1:N68"/>
  <sheetViews>
    <sheetView zoomScaleNormal="100" workbookViewId="0"/>
  </sheetViews>
  <sheetFormatPr defaultRowHeight="10.8"/>
  <cols>
    <col min="1" max="1" width="4.33203125" style="102" customWidth="1"/>
    <col min="2" max="2" width="11.44140625" style="102" customWidth="1"/>
    <col min="3" max="6" width="12.88671875" style="116" customWidth="1"/>
    <col min="7" max="7" width="14.109375" style="116" customWidth="1"/>
    <col min="8" max="14" width="12.88671875" style="116" customWidth="1"/>
    <col min="15" max="15" width="7.6640625" style="102" customWidth="1"/>
    <col min="16" max="16" width="10.6640625" style="102" customWidth="1"/>
    <col min="17" max="16384" width="8.88671875" style="102"/>
  </cols>
  <sheetData>
    <row r="1" spans="1:14" s="99" customFormat="1" ht="16.2">
      <c r="A1" s="98"/>
    </row>
    <row r="2" spans="1:14" s="100" customFormat="1" ht="14.4">
      <c r="A2" s="100" t="s">
        <v>206</v>
      </c>
      <c r="L2" s="135"/>
      <c r="N2" s="101"/>
    </row>
    <row r="3" spans="1:14">
      <c r="C3" s="102"/>
      <c r="D3" s="102"/>
      <c r="E3" s="102"/>
      <c r="F3" s="102"/>
      <c r="G3" s="102"/>
      <c r="H3" s="102"/>
      <c r="I3" s="102"/>
      <c r="J3" s="102"/>
      <c r="K3" s="102"/>
      <c r="L3" s="111"/>
      <c r="M3" s="102"/>
      <c r="N3" s="104" t="s">
        <v>157</v>
      </c>
    </row>
    <row r="4" spans="1:14" ht="32.4">
      <c r="A4" s="227" t="s">
        <v>291</v>
      </c>
      <c r="B4" s="228"/>
      <c r="C4" s="107" t="s">
        <v>184</v>
      </c>
      <c r="D4" s="107" t="s">
        <v>38</v>
      </c>
      <c r="E4" s="107" t="s">
        <v>173</v>
      </c>
      <c r="F4" s="107" t="s">
        <v>15</v>
      </c>
      <c r="G4" s="107" t="s">
        <v>278</v>
      </c>
      <c r="H4" s="107" t="s">
        <v>39</v>
      </c>
      <c r="I4" s="107" t="s">
        <v>40</v>
      </c>
      <c r="J4" s="107" t="s">
        <v>279</v>
      </c>
      <c r="K4" s="107" t="s">
        <v>18</v>
      </c>
      <c r="L4" s="107" t="s">
        <v>20</v>
      </c>
      <c r="M4" s="107" t="s">
        <v>21</v>
      </c>
      <c r="N4" s="108" t="s">
        <v>41</v>
      </c>
    </row>
    <row r="5" spans="1:14" ht="12" customHeight="1">
      <c r="B5" s="109" t="s">
        <v>463</v>
      </c>
      <c r="C5" s="112">
        <v>136875</v>
      </c>
      <c r="D5" s="112">
        <v>138440656</v>
      </c>
      <c r="E5" s="112">
        <v>1234161</v>
      </c>
      <c r="F5" s="112">
        <v>22366294</v>
      </c>
      <c r="G5" s="112">
        <v>25413494</v>
      </c>
      <c r="H5" s="112">
        <v>74617577</v>
      </c>
      <c r="I5" s="112">
        <v>12295807</v>
      </c>
      <c r="J5" s="112">
        <v>6580619</v>
      </c>
      <c r="K5" s="112">
        <v>28417165</v>
      </c>
      <c r="L5" s="112">
        <v>44094741</v>
      </c>
      <c r="M5" s="112">
        <v>95658677</v>
      </c>
      <c r="N5" s="112">
        <v>262457404</v>
      </c>
    </row>
    <row r="6" spans="1:14" ht="12" customHeight="1">
      <c r="B6" s="109" t="s">
        <v>345</v>
      </c>
      <c r="C6" s="110">
        <v>144574</v>
      </c>
      <c r="D6" s="110">
        <v>141645022</v>
      </c>
      <c r="E6" s="110">
        <v>1183766</v>
      </c>
      <c r="F6" s="110">
        <v>18907386</v>
      </c>
      <c r="G6" s="110">
        <v>26095260</v>
      </c>
      <c r="H6" s="110">
        <v>73188058</v>
      </c>
      <c r="I6" s="110">
        <v>11737426</v>
      </c>
      <c r="J6" s="110">
        <v>8697303</v>
      </c>
      <c r="K6" s="110">
        <v>43405120</v>
      </c>
      <c r="L6" s="110">
        <v>50869515</v>
      </c>
      <c r="M6" s="110">
        <v>101081573</v>
      </c>
      <c r="N6" s="110">
        <v>244982454</v>
      </c>
    </row>
    <row r="7" spans="1:14" ht="12" customHeight="1">
      <c r="B7" s="109" t="s">
        <v>433</v>
      </c>
      <c r="C7" s="110">
        <v>147490</v>
      </c>
      <c r="D7" s="110">
        <v>144373561</v>
      </c>
      <c r="E7" s="110">
        <v>1144338</v>
      </c>
      <c r="F7" s="110">
        <v>18233573</v>
      </c>
      <c r="G7" s="110">
        <v>22891441</v>
      </c>
      <c r="H7" s="110">
        <v>73006277</v>
      </c>
      <c r="I7" s="110">
        <v>11950378</v>
      </c>
      <c r="J7" s="110">
        <v>9338762</v>
      </c>
      <c r="K7" s="110">
        <v>50790129</v>
      </c>
      <c r="L7" s="110">
        <v>44528929</v>
      </c>
      <c r="M7" s="110">
        <v>90341243</v>
      </c>
      <c r="N7" s="110">
        <v>253526865</v>
      </c>
    </row>
    <row r="8" spans="1:14" ht="12" customHeight="1">
      <c r="B8" s="104" t="s">
        <v>447</v>
      </c>
      <c r="C8" s="136">
        <v>147238</v>
      </c>
      <c r="D8" s="110">
        <v>146206765</v>
      </c>
      <c r="E8" s="110">
        <v>1074342</v>
      </c>
      <c r="F8" s="110">
        <v>29838537</v>
      </c>
      <c r="G8" s="110">
        <v>19415603</v>
      </c>
      <c r="H8" s="110">
        <v>68726856</v>
      </c>
      <c r="I8" s="110">
        <v>11725410</v>
      </c>
      <c r="J8" s="110">
        <v>9840016</v>
      </c>
      <c r="K8" s="110">
        <v>38658431</v>
      </c>
      <c r="L8" s="110">
        <v>37956173</v>
      </c>
      <c r="M8" s="110">
        <v>82459788</v>
      </c>
      <c r="N8" s="110">
        <v>248277014</v>
      </c>
    </row>
    <row r="9" spans="1:14" ht="12" customHeight="1">
      <c r="B9" s="104" t="s">
        <v>464</v>
      </c>
      <c r="C9" s="136">
        <f t="shared" ref="C9:N9" si="0">SUM(C21:C61)</f>
        <v>151370</v>
      </c>
      <c r="D9" s="137">
        <f t="shared" si="0"/>
        <v>158179732</v>
      </c>
      <c r="E9" s="137">
        <f t="shared" si="0"/>
        <v>1041733</v>
      </c>
      <c r="F9" s="137">
        <f t="shared" si="0"/>
        <v>22301263</v>
      </c>
      <c r="G9" s="137">
        <f t="shared" si="0"/>
        <v>15917587</v>
      </c>
      <c r="H9" s="137">
        <f t="shared" si="0"/>
        <v>66442202</v>
      </c>
      <c r="I9" s="137">
        <f t="shared" si="0"/>
        <v>11826791</v>
      </c>
      <c r="J9" s="137">
        <f t="shared" si="0"/>
        <v>14446075</v>
      </c>
      <c r="K9" s="137">
        <f t="shared" si="0"/>
        <v>56603306</v>
      </c>
      <c r="L9" s="137">
        <f t="shared" si="0"/>
        <v>46576267</v>
      </c>
      <c r="M9" s="137">
        <f t="shared" si="0"/>
        <v>74607103</v>
      </c>
      <c r="N9" s="137">
        <f t="shared" si="0"/>
        <v>260294289</v>
      </c>
    </row>
    <row r="10" spans="1:14" ht="7.5" customHeight="1">
      <c r="B10" s="111"/>
      <c r="C10" s="139"/>
      <c r="D10" s="138"/>
      <c r="E10" s="138"/>
      <c r="F10" s="138"/>
      <c r="G10" s="138"/>
      <c r="H10" s="138"/>
      <c r="I10" s="138"/>
      <c r="J10" s="138"/>
      <c r="K10" s="138"/>
      <c r="L10" s="138"/>
      <c r="M10" s="138"/>
      <c r="N10" s="138"/>
    </row>
    <row r="11" spans="1:14" ht="12" customHeight="1">
      <c r="B11" s="102" t="s">
        <v>42</v>
      </c>
      <c r="C11" s="136">
        <f>SUM(C23,C25,C27)</f>
        <v>0</v>
      </c>
      <c r="D11" s="137">
        <f>SUM(D23,D25,D27)</f>
        <v>26281619</v>
      </c>
      <c r="E11" s="137">
        <f t="shared" ref="E11:N11" si="1">SUM(E23,E25,E27)</f>
        <v>132872</v>
      </c>
      <c r="F11" s="137">
        <f t="shared" si="1"/>
        <v>7135267</v>
      </c>
      <c r="G11" s="137">
        <f t="shared" si="1"/>
        <v>2302407</v>
      </c>
      <c r="H11" s="137">
        <f t="shared" si="1"/>
        <v>13904324</v>
      </c>
      <c r="I11" s="137">
        <f t="shared" si="1"/>
        <v>1476246</v>
      </c>
      <c r="J11" s="137">
        <f t="shared" si="1"/>
        <v>409000</v>
      </c>
      <c r="K11" s="137">
        <f t="shared" si="1"/>
        <v>9205546</v>
      </c>
      <c r="L11" s="137">
        <f t="shared" si="1"/>
        <v>2879608</v>
      </c>
      <c r="M11" s="137">
        <f t="shared" si="1"/>
        <v>12278208</v>
      </c>
      <c r="N11" s="137">
        <f t="shared" si="1"/>
        <v>26404578</v>
      </c>
    </row>
    <row r="12" spans="1:14" ht="12" customHeight="1">
      <c r="B12" s="102" t="s">
        <v>43</v>
      </c>
      <c r="C12" s="136">
        <f>SUM(C28,C34,C37,C39,C50)</f>
        <v>46169</v>
      </c>
      <c r="D12" s="137">
        <f t="shared" ref="D12:N12" si="2">SUM(D28,D34,D37,D39,D50)</f>
        <v>18613690</v>
      </c>
      <c r="E12" s="137">
        <f t="shared" si="2"/>
        <v>96891</v>
      </c>
      <c r="F12" s="137">
        <f t="shared" si="2"/>
        <v>3188463</v>
      </c>
      <c r="G12" s="137">
        <f t="shared" si="2"/>
        <v>2232975</v>
      </c>
      <c r="H12" s="137">
        <f t="shared" si="2"/>
        <v>5724687</v>
      </c>
      <c r="I12" s="137">
        <f t="shared" si="2"/>
        <v>922551</v>
      </c>
      <c r="J12" s="137">
        <f t="shared" si="2"/>
        <v>1130624</v>
      </c>
      <c r="K12" s="137">
        <f t="shared" si="2"/>
        <v>3781414</v>
      </c>
      <c r="L12" s="137">
        <f t="shared" si="2"/>
        <v>3356785</v>
      </c>
      <c r="M12" s="137">
        <f t="shared" si="2"/>
        <v>6674443</v>
      </c>
      <c r="N12" s="137">
        <f t="shared" si="2"/>
        <v>25178583</v>
      </c>
    </row>
    <row r="13" spans="1:14" ht="12" customHeight="1">
      <c r="B13" s="102" t="s">
        <v>44</v>
      </c>
      <c r="C13" s="136">
        <f t="shared" ref="C13:N13" si="3">SUM(C24,C31,C36,C52,C53)</f>
        <v>0</v>
      </c>
      <c r="D13" s="137">
        <f t="shared" si="3"/>
        <v>17736091</v>
      </c>
      <c r="E13" s="137">
        <f t="shared" si="3"/>
        <v>111953</v>
      </c>
      <c r="F13" s="137">
        <f t="shared" si="3"/>
        <v>1684189</v>
      </c>
      <c r="G13" s="137">
        <f t="shared" si="3"/>
        <v>2934234</v>
      </c>
      <c r="H13" s="137">
        <f t="shared" si="3"/>
        <v>3582899</v>
      </c>
      <c r="I13" s="137">
        <f t="shared" si="3"/>
        <v>1533304</v>
      </c>
      <c r="J13" s="137">
        <f t="shared" si="3"/>
        <v>867238</v>
      </c>
      <c r="K13" s="137">
        <f t="shared" si="3"/>
        <v>3041221</v>
      </c>
      <c r="L13" s="137">
        <f t="shared" si="3"/>
        <v>3283754</v>
      </c>
      <c r="M13" s="137">
        <f t="shared" si="3"/>
        <v>5384752</v>
      </c>
      <c r="N13" s="137">
        <f t="shared" si="3"/>
        <v>27505413</v>
      </c>
    </row>
    <row r="14" spans="1:14" ht="12" customHeight="1">
      <c r="B14" s="102" t="s">
        <v>45</v>
      </c>
      <c r="C14" s="136">
        <f t="shared" ref="C14:N14" si="4">SUM(C33,C35,C38,C40,C48,C51)</f>
        <v>98217</v>
      </c>
      <c r="D14" s="137">
        <f t="shared" si="4"/>
        <v>10144554</v>
      </c>
      <c r="E14" s="137">
        <f t="shared" si="4"/>
        <v>40796</v>
      </c>
      <c r="F14" s="137">
        <f t="shared" si="4"/>
        <v>646134</v>
      </c>
      <c r="G14" s="137">
        <f t="shared" si="4"/>
        <v>839093</v>
      </c>
      <c r="H14" s="137">
        <f t="shared" si="4"/>
        <v>1487523</v>
      </c>
      <c r="I14" s="137">
        <f t="shared" si="4"/>
        <v>408929</v>
      </c>
      <c r="J14" s="137">
        <f t="shared" si="4"/>
        <v>3388624</v>
      </c>
      <c r="K14" s="137">
        <f t="shared" si="4"/>
        <v>7117315</v>
      </c>
      <c r="L14" s="137">
        <f t="shared" si="4"/>
        <v>1615771</v>
      </c>
      <c r="M14" s="137">
        <f t="shared" si="4"/>
        <v>3638164</v>
      </c>
      <c r="N14" s="137">
        <f t="shared" si="4"/>
        <v>12626986</v>
      </c>
    </row>
    <row r="15" spans="1:14" ht="12" customHeight="1">
      <c r="B15" s="102" t="s">
        <v>46</v>
      </c>
      <c r="C15" s="136">
        <f t="shared" ref="C15:N15" si="5">SUM(C22,C54,C55,C56)</f>
        <v>6984</v>
      </c>
      <c r="D15" s="137">
        <f t="shared" si="5"/>
        <v>14746930</v>
      </c>
      <c r="E15" s="137">
        <f t="shared" si="5"/>
        <v>102037</v>
      </c>
      <c r="F15" s="137">
        <f t="shared" si="5"/>
        <v>951986</v>
      </c>
      <c r="G15" s="137">
        <f t="shared" si="5"/>
        <v>1689532</v>
      </c>
      <c r="H15" s="137">
        <f t="shared" si="5"/>
        <v>6530774</v>
      </c>
      <c r="I15" s="137">
        <f t="shared" si="5"/>
        <v>1143238</v>
      </c>
      <c r="J15" s="137">
        <f t="shared" si="5"/>
        <v>550109</v>
      </c>
      <c r="K15" s="137">
        <f t="shared" si="5"/>
        <v>2537538</v>
      </c>
      <c r="L15" s="137">
        <f t="shared" si="5"/>
        <v>10141290</v>
      </c>
      <c r="M15" s="137">
        <f t="shared" si="5"/>
        <v>4595451</v>
      </c>
      <c r="N15" s="137">
        <f t="shared" si="5"/>
        <v>23715731</v>
      </c>
    </row>
    <row r="16" spans="1:14" ht="12" customHeight="1">
      <c r="B16" s="102" t="s">
        <v>47</v>
      </c>
      <c r="C16" s="136">
        <f t="shared" ref="C16:N16" si="6">SUM(C29,C32,C47,C49,C57,C58,C59)</f>
        <v>0</v>
      </c>
      <c r="D16" s="137">
        <f t="shared" si="6"/>
        <v>8146406</v>
      </c>
      <c r="E16" s="137">
        <f t="shared" si="6"/>
        <v>42387</v>
      </c>
      <c r="F16" s="137">
        <f t="shared" si="6"/>
        <v>667436</v>
      </c>
      <c r="G16" s="137">
        <f t="shared" si="6"/>
        <v>1138527</v>
      </c>
      <c r="H16" s="137">
        <f t="shared" si="6"/>
        <v>1734780</v>
      </c>
      <c r="I16" s="137">
        <f t="shared" si="6"/>
        <v>369626</v>
      </c>
      <c r="J16" s="137">
        <f t="shared" si="6"/>
        <v>1123316</v>
      </c>
      <c r="K16" s="137">
        <f t="shared" si="6"/>
        <v>3608558</v>
      </c>
      <c r="L16" s="137">
        <f t="shared" si="6"/>
        <v>2492102</v>
      </c>
      <c r="M16" s="137">
        <f t="shared" si="6"/>
        <v>2783370</v>
      </c>
      <c r="N16" s="137">
        <f t="shared" si="6"/>
        <v>15468092</v>
      </c>
    </row>
    <row r="17" spans="1:14" ht="12" customHeight="1">
      <c r="B17" s="102" t="s">
        <v>362</v>
      </c>
      <c r="C17" s="136">
        <f t="shared" ref="C17:N17" si="7">SUM(C30,C42,C45,C60,C61)</f>
        <v>0</v>
      </c>
      <c r="D17" s="137">
        <f t="shared" si="7"/>
        <v>7940020</v>
      </c>
      <c r="E17" s="137">
        <f t="shared" si="7"/>
        <v>24378</v>
      </c>
      <c r="F17" s="137">
        <f t="shared" si="7"/>
        <v>507887</v>
      </c>
      <c r="G17" s="137">
        <f t="shared" si="7"/>
        <v>506697</v>
      </c>
      <c r="H17" s="137">
        <f t="shared" si="7"/>
        <v>1923316</v>
      </c>
      <c r="I17" s="137">
        <f t="shared" si="7"/>
        <v>426378</v>
      </c>
      <c r="J17" s="137">
        <f t="shared" si="7"/>
        <v>2251310</v>
      </c>
      <c r="K17" s="137">
        <f t="shared" si="7"/>
        <v>4558819</v>
      </c>
      <c r="L17" s="137">
        <f t="shared" si="7"/>
        <v>3590803</v>
      </c>
      <c r="M17" s="137">
        <f t="shared" si="7"/>
        <v>3462382</v>
      </c>
      <c r="N17" s="137">
        <f t="shared" si="7"/>
        <v>9868978</v>
      </c>
    </row>
    <row r="18" spans="1:14" ht="12" customHeight="1">
      <c r="B18" s="102" t="s">
        <v>49</v>
      </c>
      <c r="C18" s="136">
        <f t="shared" ref="C18:N18" si="8">SUM(C41,C43)</f>
        <v>0</v>
      </c>
      <c r="D18" s="137">
        <f t="shared" si="8"/>
        <v>4357713</v>
      </c>
      <c r="E18" s="137">
        <f t="shared" si="8"/>
        <v>16657</v>
      </c>
      <c r="F18" s="137">
        <f t="shared" si="8"/>
        <v>105312</v>
      </c>
      <c r="G18" s="137">
        <f t="shared" si="8"/>
        <v>214836</v>
      </c>
      <c r="H18" s="137">
        <f t="shared" si="8"/>
        <v>678618</v>
      </c>
      <c r="I18" s="137">
        <f t="shared" si="8"/>
        <v>548825</v>
      </c>
      <c r="J18" s="137">
        <f t="shared" si="8"/>
        <v>349752</v>
      </c>
      <c r="K18" s="137">
        <f t="shared" si="8"/>
        <v>2820224</v>
      </c>
      <c r="L18" s="137">
        <f t="shared" si="8"/>
        <v>2715492</v>
      </c>
      <c r="M18" s="137">
        <f t="shared" si="8"/>
        <v>1442310</v>
      </c>
      <c r="N18" s="137">
        <f t="shared" si="8"/>
        <v>6370818</v>
      </c>
    </row>
    <row r="19" spans="1:14" ht="12" customHeight="1">
      <c r="B19" s="102" t="s">
        <v>50</v>
      </c>
      <c r="C19" s="136">
        <f t="shared" ref="C19:N19" si="9">SUM(C26,C44,C46)</f>
        <v>0</v>
      </c>
      <c r="D19" s="137">
        <f t="shared" si="9"/>
        <v>7333859</v>
      </c>
      <c r="E19" s="137">
        <f t="shared" si="9"/>
        <v>21576</v>
      </c>
      <c r="F19" s="137">
        <f t="shared" si="9"/>
        <v>335302</v>
      </c>
      <c r="G19" s="137">
        <f t="shared" si="9"/>
        <v>406719</v>
      </c>
      <c r="H19" s="137">
        <f t="shared" si="9"/>
        <v>1779976</v>
      </c>
      <c r="I19" s="137">
        <f t="shared" si="9"/>
        <v>596029</v>
      </c>
      <c r="J19" s="137">
        <f t="shared" si="9"/>
        <v>3417984</v>
      </c>
      <c r="K19" s="137">
        <f t="shared" si="9"/>
        <v>4107559</v>
      </c>
      <c r="L19" s="137">
        <f t="shared" si="9"/>
        <v>1477353</v>
      </c>
      <c r="M19" s="137">
        <f t="shared" si="9"/>
        <v>1747438</v>
      </c>
      <c r="N19" s="137">
        <f t="shared" si="9"/>
        <v>7576547</v>
      </c>
    </row>
    <row r="20" spans="1:14" ht="7.5" customHeight="1">
      <c r="C20" s="139"/>
      <c r="D20" s="138"/>
      <c r="E20" s="138"/>
      <c r="F20" s="138"/>
      <c r="G20" s="138"/>
      <c r="H20" s="138"/>
      <c r="I20" s="138"/>
      <c r="J20" s="138"/>
      <c r="K20" s="138"/>
      <c r="L20" s="138"/>
      <c r="M20" s="138"/>
      <c r="N20" s="138"/>
    </row>
    <row r="21" spans="1:14" ht="12" customHeight="1">
      <c r="A21" s="102">
        <v>100</v>
      </c>
      <c r="B21" s="102" t="s">
        <v>110</v>
      </c>
      <c r="C21" s="136">
        <v>0</v>
      </c>
      <c r="D21" s="137">
        <v>42878850</v>
      </c>
      <c r="E21" s="137">
        <v>452186</v>
      </c>
      <c r="F21" s="137">
        <v>7079287</v>
      </c>
      <c r="G21" s="137">
        <v>3652567</v>
      </c>
      <c r="H21" s="137">
        <v>29095305</v>
      </c>
      <c r="I21" s="137">
        <v>4401665</v>
      </c>
      <c r="J21" s="137">
        <v>958118</v>
      </c>
      <c r="K21" s="137">
        <v>15825112</v>
      </c>
      <c r="L21" s="137">
        <v>15023309</v>
      </c>
      <c r="M21" s="137">
        <v>32600585</v>
      </c>
      <c r="N21" s="137">
        <v>105578563</v>
      </c>
    </row>
    <row r="22" spans="1:14" ht="12" customHeight="1">
      <c r="A22" s="102">
        <v>201</v>
      </c>
      <c r="B22" s="102" t="s">
        <v>111</v>
      </c>
      <c r="C22" s="136">
        <v>6984</v>
      </c>
      <c r="D22" s="137">
        <v>13112918</v>
      </c>
      <c r="E22" s="137">
        <v>95159</v>
      </c>
      <c r="F22" s="137">
        <v>876593</v>
      </c>
      <c r="G22" s="137">
        <v>1439549</v>
      </c>
      <c r="H22" s="137">
        <v>6156645</v>
      </c>
      <c r="I22" s="137">
        <v>1106195</v>
      </c>
      <c r="J22" s="137">
        <v>145257</v>
      </c>
      <c r="K22" s="137">
        <v>1829193</v>
      </c>
      <c r="L22" s="137">
        <v>9513814</v>
      </c>
      <c r="M22" s="137">
        <v>3853988</v>
      </c>
      <c r="N22" s="137">
        <v>20984200</v>
      </c>
    </row>
    <row r="23" spans="1:14" ht="12" customHeight="1">
      <c r="A23" s="102">
        <v>202</v>
      </c>
      <c r="B23" s="102" t="s">
        <v>112</v>
      </c>
      <c r="C23" s="136">
        <v>0</v>
      </c>
      <c r="D23" s="137">
        <v>12893354</v>
      </c>
      <c r="E23" s="137">
        <v>63270</v>
      </c>
      <c r="F23" s="137">
        <v>5665576</v>
      </c>
      <c r="G23" s="137">
        <v>1240265</v>
      </c>
      <c r="H23" s="137">
        <v>6415339</v>
      </c>
      <c r="I23" s="137">
        <v>385766</v>
      </c>
      <c r="J23" s="137">
        <v>48215</v>
      </c>
      <c r="K23" s="137">
        <v>2760167</v>
      </c>
      <c r="L23" s="137">
        <v>788098</v>
      </c>
      <c r="M23" s="137">
        <v>6442959</v>
      </c>
      <c r="N23" s="137">
        <v>13525078</v>
      </c>
    </row>
    <row r="24" spans="1:14" ht="12" customHeight="1">
      <c r="A24" s="102">
        <v>203</v>
      </c>
      <c r="B24" s="102" t="s">
        <v>113</v>
      </c>
      <c r="C24" s="136">
        <v>0</v>
      </c>
      <c r="D24" s="137">
        <v>7407449</v>
      </c>
      <c r="E24" s="137">
        <v>40604</v>
      </c>
      <c r="F24" s="137">
        <v>381132</v>
      </c>
      <c r="G24" s="137">
        <v>614278</v>
      </c>
      <c r="H24" s="137">
        <v>2245076</v>
      </c>
      <c r="I24" s="137">
        <v>483983</v>
      </c>
      <c r="J24" s="137">
        <v>387787</v>
      </c>
      <c r="K24" s="137">
        <v>851498</v>
      </c>
      <c r="L24" s="137">
        <v>943037</v>
      </c>
      <c r="M24" s="137">
        <v>1671713</v>
      </c>
      <c r="N24" s="137">
        <v>9376716</v>
      </c>
    </row>
    <row r="25" spans="1:14" ht="12" customHeight="1">
      <c r="A25" s="102">
        <v>204</v>
      </c>
      <c r="B25" s="102" t="s">
        <v>114</v>
      </c>
      <c r="C25" s="136">
        <v>0</v>
      </c>
      <c r="D25" s="137">
        <v>11229059</v>
      </c>
      <c r="E25" s="137">
        <v>57699</v>
      </c>
      <c r="F25" s="137">
        <v>1242344</v>
      </c>
      <c r="G25" s="137">
        <v>817471</v>
      </c>
      <c r="H25" s="137">
        <v>6147731</v>
      </c>
      <c r="I25" s="137">
        <v>916957</v>
      </c>
      <c r="J25" s="137">
        <v>185078</v>
      </c>
      <c r="K25" s="137">
        <v>6010105</v>
      </c>
      <c r="L25" s="137">
        <v>1020429</v>
      </c>
      <c r="M25" s="137">
        <v>4688583</v>
      </c>
      <c r="N25" s="137">
        <v>10452400</v>
      </c>
    </row>
    <row r="26" spans="1:14" ht="12" customHeight="1">
      <c r="A26" s="102">
        <v>205</v>
      </c>
      <c r="B26" s="102" t="s">
        <v>115</v>
      </c>
      <c r="C26" s="136">
        <v>0</v>
      </c>
      <c r="D26" s="137">
        <v>2060347</v>
      </c>
      <c r="E26" s="137">
        <v>6100</v>
      </c>
      <c r="F26" s="137">
        <v>107355</v>
      </c>
      <c r="G26" s="137">
        <v>155218</v>
      </c>
      <c r="H26" s="137">
        <v>838775</v>
      </c>
      <c r="I26" s="137">
        <v>183558</v>
      </c>
      <c r="J26" s="137">
        <v>2401695</v>
      </c>
      <c r="K26" s="137">
        <v>2095113</v>
      </c>
      <c r="L26" s="137">
        <v>396720</v>
      </c>
      <c r="M26" s="137">
        <v>356916</v>
      </c>
      <c r="N26" s="137">
        <v>1498747</v>
      </c>
    </row>
    <row r="27" spans="1:14" ht="12" customHeight="1">
      <c r="A27" s="102">
        <v>206</v>
      </c>
      <c r="B27" s="102" t="s">
        <v>116</v>
      </c>
      <c r="C27" s="136">
        <v>0</v>
      </c>
      <c r="D27" s="137">
        <v>2159206</v>
      </c>
      <c r="E27" s="137">
        <v>11903</v>
      </c>
      <c r="F27" s="137">
        <v>227347</v>
      </c>
      <c r="G27" s="137">
        <v>244671</v>
      </c>
      <c r="H27" s="137">
        <v>1341254</v>
      </c>
      <c r="I27" s="137">
        <v>173523</v>
      </c>
      <c r="J27" s="137">
        <v>175707</v>
      </c>
      <c r="K27" s="137">
        <v>435274</v>
      </c>
      <c r="L27" s="137">
        <v>1071081</v>
      </c>
      <c r="M27" s="137">
        <v>1146666</v>
      </c>
      <c r="N27" s="137">
        <v>2427100</v>
      </c>
    </row>
    <row r="28" spans="1:14" ht="12" customHeight="1">
      <c r="A28" s="102">
        <v>207</v>
      </c>
      <c r="B28" s="102" t="s">
        <v>117</v>
      </c>
      <c r="C28" s="136">
        <v>6149</v>
      </c>
      <c r="D28" s="137">
        <v>5434534</v>
      </c>
      <c r="E28" s="137">
        <v>28033</v>
      </c>
      <c r="F28" s="137">
        <v>116473</v>
      </c>
      <c r="G28" s="137">
        <v>506707</v>
      </c>
      <c r="H28" s="137">
        <v>1827110</v>
      </c>
      <c r="I28" s="137">
        <v>114983</v>
      </c>
      <c r="J28" s="137">
        <v>122993</v>
      </c>
      <c r="K28" s="137">
        <v>1095094</v>
      </c>
      <c r="L28" s="137">
        <v>1148586</v>
      </c>
      <c r="M28" s="137">
        <v>2177150</v>
      </c>
      <c r="N28" s="137">
        <v>7780811</v>
      </c>
    </row>
    <row r="29" spans="1:14" ht="12" customHeight="1">
      <c r="A29" s="102">
        <v>208</v>
      </c>
      <c r="B29" s="102" t="s">
        <v>118</v>
      </c>
      <c r="C29" s="136">
        <v>0</v>
      </c>
      <c r="D29" s="137">
        <v>866057</v>
      </c>
      <c r="E29" s="137">
        <v>5295</v>
      </c>
      <c r="F29" s="137">
        <v>57650</v>
      </c>
      <c r="G29" s="137">
        <v>48122</v>
      </c>
      <c r="H29" s="137">
        <v>220069</v>
      </c>
      <c r="I29" s="137">
        <v>89359</v>
      </c>
      <c r="J29" s="137">
        <v>27837</v>
      </c>
      <c r="K29" s="137">
        <v>587521</v>
      </c>
      <c r="L29" s="137">
        <v>427042</v>
      </c>
      <c r="M29" s="137">
        <v>220486</v>
      </c>
      <c r="N29" s="137">
        <v>963532</v>
      </c>
    </row>
    <row r="30" spans="1:14" ht="12" customHeight="1">
      <c r="A30" s="102">
        <v>209</v>
      </c>
      <c r="B30" s="102" t="s">
        <v>119</v>
      </c>
      <c r="C30" s="136">
        <v>0</v>
      </c>
      <c r="D30" s="137">
        <v>3001709</v>
      </c>
      <c r="E30" s="137">
        <v>10586</v>
      </c>
      <c r="F30" s="137">
        <v>224719</v>
      </c>
      <c r="G30" s="137">
        <v>254719</v>
      </c>
      <c r="H30" s="137">
        <v>877421</v>
      </c>
      <c r="I30" s="137">
        <v>216280</v>
      </c>
      <c r="J30" s="137">
        <v>727047</v>
      </c>
      <c r="K30" s="137">
        <v>1386679</v>
      </c>
      <c r="L30" s="137">
        <v>2056274</v>
      </c>
      <c r="M30" s="137">
        <v>1547280</v>
      </c>
      <c r="N30" s="137">
        <v>3629700</v>
      </c>
    </row>
    <row r="31" spans="1:14" ht="12" customHeight="1">
      <c r="A31" s="102">
        <v>210</v>
      </c>
      <c r="B31" s="102" t="s">
        <v>84</v>
      </c>
      <c r="C31" s="136">
        <v>0</v>
      </c>
      <c r="D31" s="137">
        <v>6348053</v>
      </c>
      <c r="E31" s="137">
        <v>45813</v>
      </c>
      <c r="F31" s="137">
        <v>164169</v>
      </c>
      <c r="G31" s="137">
        <v>1896472</v>
      </c>
      <c r="H31" s="137">
        <v>794912</v>
      </c>
      <c r="I31" s="137">
        <v>802788</v>
      </c>
      <c r="J31" s="137">
        <v>255031</v>
      </c>
      <c r="K31" s="137">
        <v>357338</v>
      </c>
      <c r="L31" s="137">
        <v>1027519</v>
      </c>
      <c r="M31" s="137">
        <v>1180808</v>
      </c>
      <c r="N31" s="137">
        <v>9371478</v>
      </c>
    </row>
    <row r="32" spans="1:14" ht="12" customHeight="1">
      <c r="A32" s="102">
        <v>212</v>
      </c>
      <c r="B32" s="102" t="s">
        <v>121</v>
      </c>
      <c r="C32" s="136">
        <v>0</v>
      </c>
      <c r="D32" s="137">
        <v>1180668</v>
      </c>
      <c r="E32" s="137">
        <v>7694</v>
      </c>
      <c r="F32" s="137">
        <v>42525</v>
      </c>
      <c r="G32" s="137">
        <v>280795</v>
      </c>
      <c r="H32" s="137">
        <v>356760</v>
      </c>
      <c r="I32" s="137">
        <v>32478</v>
      </c>
      <c r="J32" s="137">
        <v>84851</v>
      </c>
      <c r="K32" s="137">
        <v>460725</v>
      </c>
      <c r="L32" s="137">
        <v>65950</v>
      </c>
      <c r="M32" s="137">
        <v>542528</v>
      </c>
      <c r="N32" s="137">
        <v>2585582</v>
      </c>
    </row>
    <row r="33" spans="1:14" ht="12" customHeight="1">
      <c r="A33" s="102">
        <v>213</v>
      </c>
      <c r="B33" s="102" t="s">
        <v>122</v>
      </c>
      <c r="C33" s="136">
        <v>0</v>
      </c>
      <c r="D33" s="137">
        <v>1764359</v>
      </c>
      <c r="E33" s="137">
        <v>5761</v>
      </c>
      <c r="F33" s="137">
        <v>75090</v>
      </c>
      <c r="G33" s="137">
        <v>77148</v>
      </c>
      <c r="H33" s="137">
        <v>252582</v>
      </c>
      <c r="I33" s="137">
        <v>43666</v>
      </c>
      <c r="J33" s="137">
        <v>376223</v>
      </c>
      <c r="K33" s="137">
        <v>967427</v>
      </c>
      <c r="L33" s="137">
        <v>111793</v>
      </c>
      <c r="M33" s="137">
        <v>535940</v>
      </c>
      <c r="N33" s="137">
        <v>1716909</v>
      </c>
    </row>
    <row r="34" spans="1:14" ht="12" customHeight="1">
      <c r="A34" s="102">
        <v>214</v>
      </c>
      <c r="B34" s="102" t="s">
        <v>123</v>
      </c>
      <c r="C34" s="136">
        <v>21591</v>
      </c>
      <c r="D34" s="137">
        <v>5988164</v>
      </c>
      <c r="E34" s="137">
        <v>28241</v>
      </c>
      <c r="F34" s="137">
        <v>326005</v>
      </c>
      <c r="G34" s="137">
        <v>966024</v>
      </c>
      <c r="H34" s="137">
        <v>1890741</v>
      </c>
      <c r="I34" s="137">
        <v>341973</v>
      </c>
      <c r="J34" s="137">
        <v>740337</v>
      </c>
      <c r="K34" s="137">
        <v>979669</v>
      </c>
      <c r="L34" s="137">
        <v>837764</v>
      </c>
      <c r="M34" s="137">
        <v>1574614</v>
      </c>
      <c r="N34" s="137">
        <v>6755565</v>
      </c>
    </row>
    <row r="35" spans="1:14" ht="12" customHeight="1">
      <c r="A35" s="102">
        <v>215</v>
      </c>
      <c r="B35" s="102" t="s">
        <v>124</v>
      </c>
      <c r="C35" s="136">
        <v>0</v>
      </c>
      <c r="D35" s="137">
        <v>2866932</v>
      </c>
      <c r="E35" s="137">
        <v>13400</v>
      </c>
      <c r="F35" s="137">
        <v>28959</v>
      </c>
      <c r="G35" s="137">
        <v>298008</v>
      </c>
      <c r="H35" s="137">
        <v>282547</v>
      </c>
      <c r="I35" s="137">
        <v>142372</v>
      </c>
      <c r="J35" s="137">
        <v>470639</v>
      </c>
      <c r="K35" s="137">
        <v>700956</v>
      </c>
      <c r="L35" s="137">
        <v>276729</v>
      </c>
      <c r="M35" s="137">
        <v>1268606</v>
      </c>
      <c r="N35" s="137">
        <v>2216708</v>
      </c>
    </row>
    <row r="36" spans="1:14" ht="12" customHeight="1">
      <c r="A36" s="102">
        <v>216</v>
      </c>
      <c r="B36" s="102" t="s">
        <v>125</v>
      </c>
      <c r="C36" s="136">
        <v>0</v>
      </c>
      <c r="D36" s="137">
        <v>2263287</v>
      </c>
      <c r="E36" s="137">
        <v>15510</v>
      </c>
      <c r="F36" s="137">
        <v>956294</v>
      </c>
      <c r="G36" s="137">
        <v>141518</v>
      </c>
      <c r="H36" s="137">
        <v>376355</v>
      </c>
      <c r="I36" s="137">
        <v>95251</v>
      </c>
      <c r="J36" s="137">
        <v>121812</v>
      </c>
      <c r="K36" s="137">
        <v>168042</v>
      </c>
      <c r="L36" s="137">
        <v>557994</v>
      </c>
      <c r="M36" s="137">
        <v>2073637</v>
      </c>
      <c r="N36" s="137">
        <v>6530154</v>
      </c>
    </row>
    <row r="37" spans="1:14" ht="12" customHeight="1">
      <c r="A37" s="102">
        <v>217</v>
      </c>
      <c r="B37" s="102" t="s">
        <v>126</v>
      </c>
      <c r="C37" s="136">
        <v>18429</v>
      </c>
      <c r="D37" s="137">
        <v>3486304</v>
      </c>
      <c r="E37" s="137">
        <v>21462</v>
      </c>
      <c r="F37" s="137">
        <v>2575954</v>
      </c>
      <c r="G37" s="137">
        <v>522320</v>
      </c>
      <c r="H37" s="137">
        <v>1074433</v>
      </c>
      <c r="I37" s="137">
        <v>249064</v>
      </c>
      <c r="J37" s="137">
        <v>141832</v>
      </c>
      <c r="K37" s="137">
        <v>824090</v>
      </c>
      <c r="L37" s="137">
        <v>405975</v>
      </c>
      <c r="M37" s="137">
        <v>1761888</v>
      </c>
      <c r="N37" s="137">
        <v>6332778</v>
      </c>
    </row>
    <row r="38" spans="1:14" ht="12" customHeight="1">
      <c r="A38" s="102">
        <v>218</v>
      </c>
      <c r="B38" s="102" t="s">
        <v>127</v>
      </c>
      <c r="C38" s="136">
        <v>50305</v>
      </c>
      <c r="D38" s="137">
        <v>1541101</v>
      </c>
      <c r="E38" s="137">
        <v>7781</v>
      </c>
      <c r="F38" s="137">
        <v>158799</v>
      </c>
      <c r="G38" s="137">
        <v>164736</v>
      </c>
      <c r="H38" s="137">
        <v>322181</v>
      </c>
      <c r="I38" s="137">
        <v>39517</v>
      </c>
      <c r="J38" s="137">
        <v>269563</v>
      </c>
      <c r="K38" s="137">
        <v>2833226</v>
      </c>
      <c r="L38" s="137">
        <v>428356</v>
      </c>
      <c r="M38" s="137">
        <v>696822</v>
      </c>
      <c r="N38" s="137">
        <v>4334143</v>
      </c>
    </row>
    <row r="39" spans="1:14" ht="12" customHeight="1">
      <c r="A39" s="102">
        <v>219</v>
      </c>
      <c r="B39" s="102" t="s">
        <v>128</v>
      </c>
      <c r="C39" s="136">
        <v>0</v>
      </c>
      <c r="D39" s="137">
        <v>2832120</v>
      </c>
      <c r="E39" s="137">
        <v>15479</v>
      </c>
      <c r="F39" s="137">
        <v>95993</v>
      </c>
      <c r="G39" s="137">
        <v>210118</v>
      </c>
      <c r="H39" s="137">
        <v>749965</v>
      </c>
      <c r="I39" s="137">
        <v>192336</v>
      </c>
      <c r="J39" s="137">
        <v>83376</v>
      </c>
      <c r="K39" s="137">
        <v>264819</v>
      </c>
      <c r="L39" s="137">
        <v>576862</v>
      </c>
      <c r="M39" s="137">
        <v>1000146</v>
      </c>
      <c r="N39" s="137">
        <v>2937438</v>
      </c>
    </row>
    <row r="40" spans="1:14" ht="12" customHeight="1">
      <c r="A40" s="102">
        <v>220</v>
      </c>
      <c r="B40" s="102" t="s">
        <v>129</v>
      </c>
      <c r="C40" s="136">
        <v>34236</v>
      </c>
      <c r="D40" s="137">
        <v>1525625</v>
      </c>
      <c r="E40" s="137">
        <v>4654</v>
      </c>
      <c r="F40" s="137">
        <v>12322</v>
      </c>
      <c r="G40" s="137">
        <v>81067</v>
      </c>
      <c r="H40" s="137">
        <v>237072</v>
      </c>
      <c r="I40" s="137">
        <v>109498</v>
      </c>
      <c r="J40" s="137">
        <v>2076063</v>
      </c>
      <c r="K40" s="137">
        <v>1720441</v>
      </c>
      <c r="L40" s="137">
        <v>398226</v>
      </c>
      <c r="M40" s="137">
        <v>460923</v>
      </c>
      <c r="N40" s="137">
        <v>2135400</v>
      </c>
    </row>
    <row r="41" spans="1:14" ht="12" customHeight="1">
      <c r="A41" s="102">
        <v>221</v>
      </c>
      <c r="B41" s="121" t="s">
        <v>528</v>
      </c>
      <c r="C41" s="136">
        <v>0</v>
      </c>
      <c r="D41" s="137">
        <v>1655003</v>
      </c>
      <c r="E41" s="137">
        <v>7773</v>
      </c>
      <c r="F41" s="137">
        <v>24631</v>
      </c>
      <c r="G41" s="137">
        <v>172320</v>
      </c>
      <c r="H41" s="137">
        <v>390977</v>
      </c>
      <c r="I41" s="137">
        <v>253689</v>
      </c>
      <c r="J41" s="137">
        <v>144954</v>
      </c>
      <c r="K41" s="137">
        <v>1960908</v>
      </c>
      <c r="L41" s="137">
        <v>392684</v>
      </c>
      <c r="M41" s="137">
        <v>253242</v>
      </c>
      <c r="N41" s="137">
        <v>2353518</v>
      </c>
    </row>
    <row r="42" spans="1:14" ht="12" customHeight="1">
      <c r="A42" s="102">
        <v>222</v>
      </c>
      <c r="B42" s="102" t="s">
        <v>130</v>
      </c>
      <c r="C42" s="136">
        <v>0</v>
      </c>
      <c r="D42" s="137">
        <v>1403345</v>
      </c>
      <c r="E42" s="137">
        <v>3951</v>
      </c>
      <c r="F42" s="137">
        <v>124905</v>
      </c>
      <c r="G42" s="137">
        <v>171454</v>
      </c>
      <c r="H42" s="137">
        <v>205505</v>
      </c>
      <c r="I42" s="137">
        <v>33897</v>
      </c>
      <c r="J42" s="137">
        <v>544498</v>
      </c>
      <c r="K42" s="137">
        <v>549953</v>
      </c>
      <c r="L42" s="137">
        <v>417924</v>
      </c>
      <c r="M42" s="137">
        <v>362177</v>
      </c>
      <c r="N42" s="137">
        <v>1080900</v>
      </c>
    </row>
    <row r="43" spans="1:14" ht="12" customHeight="1">
      <c r="A43" s="102">
        <v>223</v>
      </c>
      <c r="B43" s="102" t="s">
        <v>131</v>
      </c>
      <c r="C43" s="136">
        <v>0</v>
      </c>
      <c r="D43" s="137">
        <v>2702710</v>
      </c>
      <c r="E43" s="137">
        <v>8884</v>
      </c>
      <c r="F43" s="137">
        <v>80681</v>
      </c>
      <c r="G43" s="137">
        <v>42516</v>
      </c>
      <c r="H43" s="137">
        <v>287641</v>
      </c>
      <c r="I43" s="137">
        <v>295136</v>
      </c>
      <c r="J43" s="137">
        <v>204798</v>
      </c>
      <c r="K43" s="137">
        <v>859316</v>
      </c>
      <c r="L43" s="137">
        <v>2322808</v>
      </c>
      <c r="M43" s="137">
        <v>1189068</v>
      </c>
      <c r="N43" s="137">
        <v>4017300</v>
      </c>
    </row>
    <row r="44" spans="1:14" ht="12" customHeight="1">
      <c r="A44" s="102">
        <v>224</v>
      </c>
      <c r="B44" s="102" t="s">
        <v>132</v>
      </c>
      <c r="C44" s="136">
        <v>0</v>
      </c>
      <c r="D44" s="137">
        <v>2573438</v>
      </c>
      <c r="E44" s="137">
        <v>8050</v>
      </c>
      <c r="F44" s="137">
        <v>88320</v>
      </c>
      <c r="G44" s="137">
        <v>203433</v>
      </c>
      <c r="H44" s="137">
        <v>366771</v>
      </c>
      <c r="I44" s="137">
        <v>221962</v>
      </c>
      <c r="J44" s="137">
        <v>500940</v>
      </c>
      <c r="K44" s="137">
        <v>1202879</v>
      </c>
      <c r="L44" s="137">
        <v>760405</v>
      </c>
      <c r="M44" s="137">
        <v>595671</v>
      </c>
      <c r="N44" s="137">
        <v>2807700</v>
      </c>
    </row>
    <row r="45" spans="1:14" ht="12" customHeight="1">
      <c r="A45" s="102">
        <v>225</v>
      </c>
      <c r="B45" s="102" t="s">
        <v>133</v>
      </c>
      <c r="C45" s="136">
        <v>0</v>
      </c>
      <c r="D45" s="137">
        <v>1671210</v>
      </c>
      <c r="E45" s="137">
        <v>5024</v>
      </c>
      <c r="F45" s="137">
        <v>99596</v>
      </c>
      <c r="G45" s="137">
        <v>36234</v>
      </c>
      <c r="H45" s="137">
        <v>567383</v>
      </c>
      <c r="I45" s="137">
        <v>88908</v>
      </c>
      <c r="J45" s="137">
        <v>525945</v>
      </c>
      <c r="K45" s="137">
        <v>2060181</v>
      </c>
      <c r="L45" s="137">
        <v>453331</v>
      </c>
      <c r="M45" s="137">
        <v>739696</v>
      </c>
      <c r="N45" s="137">
        <v>1276600</v>
      </c>
    </row>
    <row r="46" spans="1:14" ht="12" customHeight="1">
      <c r="A46" s="102">
        <v>226</v>
      </c>
      <c r="B46" s="102" t="s">
        <v>134</v>
      </c>
      <c r="C46" s="136">
        <v>0</v>
      </c>
      <c r="D46" s="137">
        <v>2700074</v>
      </c>
      <c r="E46" s="137">
        <v>7426</v>
      </c>
      <c r="F46" s="137">
        <v>139627</v>
      </c>
      <c r="G46" s="137">
        <v>48068</v>
      </c>
      <c r="H46" s="137">
        <v>574430</v>
      </c>
      <c r="I46" s="137">
        <v>190509</v>
      </c>
      <c r="J46" s="137">
        <v>515349</v>
      </c>
      <c r="K46" s="137">
        <v>809567</v>
      </c>
      <c r="L46" s="137">
        <v>320228</v>
      </c>
      <c r="M46" s="137">
        <v>794851</v>
      </c>
      <c r="N46" s="137">
        <v>3270100</v>
      </c>
    </row>
    <row r="47" spans="1:14" ht="12" customHeight="1">
      <c r="A47" s="102">
        <v>227</v>
      </c>
      <c r="B47" s="102" t="s">
        <v>135</v>
      </c>
      <c r="C47" s="136">
        <v>0</v>
      </c>
      <c r="D47" s="137">
        <v>1579014</v>
      </c>
      <c r="E47" s="137">
        <v>6235</v>
      </c>
      <c r="F47" s="137">
        <v>190284</v>
      </c>
      <c r="G47" s="137">
        <v>170042</v>
      </c>
      <c r="H47" s="137">
        <v>281539</v>
      </c>
      <c r="I47" s="137">
        <v>91827</v>
      </c>
      <c r="J47" s="137">
        <v>248662</v>
      </c>
      <c r="K47" s="137">
        <v>836592</v>
      </c>
      <c r="L47" s="137">
        <v>576797</v>
      </c>
      <c r="M47" s="137">
        <v>671827</v>
      </c>
      <c r="N47" s="137">
        <v>3072820</v>
      </c>
    </row>
    <row r="48" spans="1:14" ht="12" customHeight="1">
      <c r="A48" s="102">
        <v>228</v>
      </c>
      <c r="B48" s="102" t="s">
        <v>136</v>
      </c>
      <c r="C48" s="136">
        <v>13676</v>
      </c>
      <c r="D48" s="137">
        <v>1462164</v>
      </c>
      <c r="E48" s="137">
        <v>5832</v>
      </c>
      <c r="F48" s="137">
        <v>82120</v>
      </c>
      <c r="G48" s="137">
        <v>125182</v>
      </c>
      <c r="H48" s="137">
        <v>187653</v>
      </c>
      <c r="I48" s="137">
        <v>61975</v>
      </c>
      <c r="J48" s="137">
        <v>107506</v>
      </c>
      <c r="K48" s="137">
        <v>611797</v>
      </c>
      <c r="L48" s="137">
        <v>334149</v>
      </c>
      <c r="M48" s="137">
        <v>421239</v>
      </c>
      <c r="N48" s="137">
        <v>1534900</v>
      </c>
    </row>
    <row r="49" spans="1:14" ht="12" customHeight="1">
      <c r="A49" s="102">
        <v>229</v>
      </c>
      <c r="B49" s="102" t="s">
        <v>120</v>
      </c>
      <c r="C49" s="136">
        <v>0</v>
      </c>
      <c r="D49" s="137">
        <v>2255625</v>
      </c>
      <c r="E49" s="137">
        <v>12274</v>
      </c>
      <c r="F49" s="137">
        <v>139958</v>
      </c>
      <c r="G49" s="137">
        <v>480868</v>
      </c>
      <c r="H49" s="137">
        <v>465748</v>
      </c>
      <c r="I49" s="137">
        <v>44962</v>
      </c>
      <c r="J49" s="137">
        <v>93902</v>
      </c>
      <c r="K49" s="137">
        <v>1027362</v>
      </c>
      <c r="L49" s="137">
        <v>841432</v>
      </c>
      <c r="M49" s="137">
        <v>829743</v>
      </c>
      <c r="N49" s="137">
        <v>3841883</v>
      </c>
    </row>
    <row r="50" spans="1:14" ht="12" customHeight="1">
      <c r="A50" s="102">
        <v>301</v>
      </c>
      <c r="B50" s="102" t="s">
        <v>137</v>
      </c>
      <c r="C50" s="136">
        <v>0</v>
      </c>
      <c r="D50" s="137">
        <v>872568</v>
      </c>
      <c r="E50" s="137">
        <v>3676</v>
      </c>
      <c r="F50" s="137">
        <v>74038</v>
      </c>
      <c r="G50" s="137">
        <v>27806</v>
      </c>
      <c r="H50" s="137">
        <v>182438</v>
      </c>
      <c r="I50" s="137">
        <v>24195</v>
      </c>
      <c r="J50" s="137">
        <v>42086</v>
      </c>
      <c r="K50" s="137">
        <v>617742</v>
      </c>
      <c r="L50" s="137">
        <v>387598</v>
      </c>
      <c r="M50" s="137">
        <v>160645</v>
      </c>
      <c r="N50" s="137">
        <v>1371991</v>
      </c>
    </row>
    <row r="51" spans="1:14" ht="12" customHeight="1">
      <c r="A51" s="102">
        <v>365</v>
      </c>
      <c r="B51" s="102" t="s">
        <v>138</v>
      </c>
      <c r="C51" s="136">
        <v>0</v>
      </c>
      <c r="D51" s="137">
        <v>984373</v>
      </c>
      <c r="E51" s="137">
        <v>3368</v>
      </c>
      <c r="F51" s="137">
        <v>288844</v>
      </c>
      <c r="G51" s="137">
        <v>92952</v>
      </c>
      <c r="H51" s="137">
        <v>205488</v>
      </c>
      <c r="I51" s="137">
        <v>11901</v>
      </c>
      <c r="J51" s="137">
        <v>88630</v>
      </c>
      <c r="K51" s="137">
        <v>283468</v>
      </c>
      <c r="L51" s="137">
        <v>66518</v>
      </c>
      <c r="M51" s="137">
        <v>254634</v>
      </c>
      <c r="N51" s="137">
        <v>688926</v>
      </c>
    </row>
    <row r="52" spans="1:14" ht="12" customHeight="1">
      <c r="A52" s="102">
        <v>381</v>
      </c>
      <c r="B52" s="102" t="s">
        <v>139</v>
      </c>
      <c r="C52" s="136">
        <v>0</v>
      </c>
      <c r="D52" s="137">
        <v>881542</v>
      </c>
      <c r="E52" s="137">
        <v>4820</v>
      </c>
      <c r="F52" s="137">
        <v>55667</v>
      </c>
      <c r="G52" s="137">
        <v>109862</v>
      </c>
      <c r="H52" s="137">
        <v>95174</v>
      </c>
      <c r="I52" s="137">
        <v>54786</v>
      </c>
      <c r="J52" s="137">
        <v>102318</v>
      </c>
      <c r="K52" s="137">
        <v>357596</v>
      </c>
      <c r="L52" s="137">
        <v>676170</v>
      </c>
      <c r="M52" s="137">
        <v>327784</v>
      </c>
      <c r="N52" s="137">
        <v>1287619</v>
      </c>
    </row>
    <row r="53" spans="1:14" ht="12" customHeight="1">
      <c r="A53" s="102">
        <v>382</v>
      </c>
      <c r="B53" s="102" t="s">
        <v>140</v>
      </c>
      <c r="C53" s="136">
        <v>0</v>
      </c>
      <c r="D53" s="137">
        <v>835760</v>
      </c>
      <c r="E53" s="137">
        <v>5206</v>
      </c>
      <c r="F53" s="137">
        <v>126927</v>
      </c>
      <c r="G53" s="137">
        <v>172104</v>
      </c>
      <c r="H53" s="137">
        <v>71382</v>
      </c>
      <c r="I53" s="137">
        <v>96496</v>
      </c>
      <c r="J53" s="137">
        <v>290</v>
      </c>
      <c r="K53" s="137">
        <v>1306747</v>
      </c>
      <c r="L53" s="137">
        <v>79034</v>
      </c>
      <c r="M53" s="137">
        <v>130810</v>
      </c>
      <c r="N53" s="137">
        <v>939446</v>
      </c>
    </row>
    <row r="54" spans="1:14" ht="12" customHeight="1">
      <c r="A54" s="102">
        <v>442</v>
      </c>
      <c r="B54" s="102" t="s">
        <v>142</v>
      </c>
      <c r="C54" s="136">
        <v>0</v>
      </c>
      <c r="D54" s="137">
        <v>396404</v>
      </c>
      <c r="E54" s="137">
        <v>1520</v>
      </c>
      <c r="F54" s="137">
        <v>10820</v>
      </c>
      <c r="G54" s="137">
        <v>39999</v>
      </c>
      <c r="H54" s="137">
        <v>37819</v>
      </c>
      <c r="I54" s="137">
        <v>15911</v>
      </c>
      <c r="J54" s="137">
        <v>323704</v>
      </c>
      <c r="K54" s="137">
        <v>376824</v>
      </c>
      <c r="L54" s="137">
        <v>71412</v>
      </c>
      <c r="M54" s="137">
        <v>127214</v>
      </c>
      <c r="N54" s="137">
        <v>470100</v>
      </c>
    </row>
    <row r="55" spans="1:14" ht="12" customHeight="1">
      <c r="A55" s="102">
        <v>443</v>
      </c>
      <c r="B55" s="102" t="s">
        <v>143</v>
      </c>
      <c r="C55" s="136">
        <v>0</v>
      </c>
      <c r="D55" s="137">
        <v>590228</v>
      </c>
      <c r="E55" s="137">
        <v>3176</v>
      </c>
      <c r="F55" s="137">
        <v>30716</v>
      </c>
      <c r="G55" s="137">
        <v>122545</v>
      </c>
      <c r="H55" s="137">
        <v>131807</v>
      </c>
      <c r="I55" s="137">
        <v>13946</v>
      </c>
      <c r="J55" s="137">
        <v>60532</v>
      </c>
      <c r="K55" s="137">
        <v>40189</v>
      </c>
      <c r="L55" s="137">
        <v>210891</v>
      </c>
      <c r="M55" s="137">
        <v>352603</v>
      </c>
      <c r="N55" s="137">
        <v>1048088</v>
      </c>
    </row>
    <row r="56" spans="1:14" ht="12" customHeight="1">
      <c r="A56" s="102">
        <v>446</v>
      </c>
      <c r="B56" s="102" t="s">
        <v>141</v>
      </c>
      <c r="C56" s="136">
        <v>0</v>
      </c>
      <c r="D56" s="137">
        <v>647380</v>
      </c>
      <c r="E56" s="137">
        <v>2182</v>
      </c>
      <c r="F56" s="137">
        <v>33857</v>
      </c>
      <c r="G56" s="137">
        <v>87439</v>
      </c>
      <c r="H56" s="137">
        <v>204503</v>
      </c>
      <c r="I56" s="137">
        <v>7186</v>
      </c>
      <c r="J56" s="137">
        <v>20616</v>
      </c>
      <c r="K56" s="137">
        <v>291332</v>
      </c>
      <c r="L56" s="137">
        <v>345173</v>
      </c>
      <c r="M56" s="137">
        <v>261646</v>
      </c>
      <c r="N56" s="137">
        <v>1213343</v>
      </c>
    </row>
    <row r="57" spans="1:14" ht="12" customHeight="1">
      <c r="A57" s="102">
        <v>464</v>
      </c>
      <c r="B57" s="102" t="s">
        <v>144</v>
      </c>
      <c r="C57" s="136">
        <v>0</v>
      </c>
      <c r="D57" s="137">
        <v>918565</v>
      </c>
      <c r="E57" s="137">
        <v>5241</v>
      </c>
      <c r="F57" s="137">
        <v>4365</v>
      </c>
      <c r="G57" s="137">
        <v>46196</v>
      </c>
      <c r="H57" s="137">
        <v>99530</v>
      </c>
      <c r="I57" s="137">
        <v>23046</v>
      </c>
      <c r="J57" s="137">
        <v>391890</v>
      </c>
      <c r="K57" s="137">
        <v>362523</v>
      </c>
      <c r="L57" s="137">
        <v>471443</v>
      </c>
      <c r="M57" s="137">
        <v>114784</v>
      </c>
      <c r="N57" s="137">
        <v>1979500</v>
      </c>
    </row>
    <row r="58" spans="1:14" ht="12" customHeight="1">
      <c r="A58" s="102">
        <v>481</v>
      </c>
      <c r="B58" s="102" t="s">
        <v>145</v>
      </c>
      <c r="C58" s="136">
        <v>0</v>
      </c>
      <c r="D58" s="137">
        <v>537798</v>
      </c>
      <c r="E58" s="137">
        <v>2414</v>
      </c>
      <c r="F58" s="137">
        <v>132101</v>
      </c>
      <c r="G58" s="137">
        <v>58042</v>
      </c>
      <c r="H58" s="137">
        <v>95872</v>
      </c>
      <c r="I58" s="137">
        <v>36158</v>
      </c>
      <c r="J58" s="137">
        <v>247261</v>
      </c>
      <c r="K58" s="137">
        <v>217261</v>
      </c>
      <c r="L58" s="137">
        <v>58305</v>
      </c>
      <c r="M58" s="137">
        <v>100279</v>
      </c>
      <c r="N58" s="137">
        <v>948307</v>
      </c>
    </row>
    <row r="59" spans="1:14" ht="12" customHeight="1">
      <c r="A59" s="102">
        <v>501</v>
      </c>
      <c r="B59" s="102" t="s">
        <v>146</v>
      </c>
      <c r="C59" s="136">
        <v>0</v>
      </c>
      <c r="D59" s="137">
        <v>808679</v>
      </c>
      <c r="E59" s="137">
        <v>3234</v>
      </c>
      <c r="F59" s="137">
        <v>100553</v>
      </c>
      <c r="G59" s="137">
        <v>54462</v>
      </c>
      <c r="H59" s="137">
        <v>215262</v>
      </c>
      <c r="I59" s="137">
        <v>51796</v>
      </c>
      <c r="J59" s="137">
        <v>28913</v>
      </c>
      <c r="K59" s="137">
        <v>116574</v>
      </c>
      <c r="L59" s="137">
        <v>51133</v>
      </c>
      <c r="M59" s="137">
        <v>303723</v>
      </c>
      <c r="N59" s="137">
        <v>2076468</v>
      </c>
    </row>
    <row r="60" spans="1:14" ht="12" customHeight="1">
      <c r="A60" s="102">
        <v>585</v>
      </c>
      <c r="B60" s="102" t="s">
        <v>147</v>
      </c>
      <c r="C60" s="136">
        <v>0</v>
      </c>
      <c r="D60" s="137">
        <v>919190</v>
      </c>
      <c r="E60" s="137">
        <v>2519</v>
      </c>
      <c r="F60" s="137">
        <v>42320</v>
      </c>
      <c r="G60" s="137">
        <v>35990</v>
      </c>
      <c r="H60" s="137">
        <v>96128</v>
      </c>
      <c r="I60" s="137">
        <v>34965</v>
      </c>
      <c r="J60" s="137">
        <v>311795</v>
      </c>
      <c r="K60" s="137">
        <v>342560</v>
      </c>
      <c r="L60" s="137">
        <v>338127</v>
      </c>
      <c r="M60" s="137">
        <v>387197</v>
      </c>
      <c r="N60" s="137">
        <v>1759986</v>
      </c>
    </row>
    <row r="61" spans="1:14" ht="12" customHeight="1">
      <c r="A61" s="102">
        <v>586</v>
      </c>
      <c r="B61" s="102" t="s">
        <v>148</v>
      </c>
      <c r="C61" s="136">
        <v>0</v>
      </c>
      <c r="D61" s="137">
        <v>944566</v>
      </c>
      <c r="E61" s="137">
        <v>2298</v>
      </c>
      <c r="F61" s="137">
        <v>16347</v>
      </c>
      <c r="G61" s="137">
        <v>8300</v>
      </c>
      <c r="H61" s="137">
        <v>176879</v>
      </c>
      <c r="I61" s="137">
        <v>52328</v>
      </c>
      <c r="J61" s="137">
        <v>142025</v>
      </c>
      <c r="K61" s="137">
        <v>219446</v>
      </c>
      <c r="L61" s="137">
        <v>325147</v>
      </c>
      <c r="M61" s="137">
        <v>426032</v>
      </c>
      <c r="N61" s="137">
        <v>2121792</v>
      </c>
    </row>
    <row r="62" spans="1:14" ht="3.75" customHeight="1">
      <c r="A62" s="113"/>
      <c r="B62" s="114"/>
      <c r="C62" s="115"/>
      <c r="D62" s="115"/>
      <c r="E62" s="115"/>
      <c r="F62" s="115"/>
      <c r="G62" s="115"/>
      <c r="H62" s="115"/>
      <c r="I62" s="115"/>
      <c r="J62" s="115"/>
      <c r="K62" s="115"/>
      <c r="L62" s="115"/>
      <c r="M62" s="115"/>
      <c r="N62" s="115"/>
    </row>
    <row r="63" spans="1:14">
      <c r="C63" s="102"/>
      <c r="D63" s="102"/>
      <c r="E63" s="102"/>
      <c r="F63" s="102"/>
      <c r="G63" s="102"/>
      <c r="H63" s="102"/>
      <c r="I63" s="102"/>
      <c r="J63" s="102"/>
      <c r="K63" s="102"/>
      <c r="L63" s="102"/>
      <c r="M63" s="102"/>
      <c r="N63" s="102"/>
    </row>
    <row r="64" spans="1:14">
      <c r="C64" s="102"/>
      <c r="D64" s="102"/>
      <c r="E64" s="102"/>
      <c r="F64" s="102"/>
      <c r="G64" s="102"/>
      <c r="H64" s="102"/>
      <c r="I64" s="102"/>
      <c r="J64" s="102"/>
      <c r="K64" s="102"/>
      <c r="L64" s="102"/>
      <c r="M64" s="102"/>
      <c r="N64" s="102"/>
    </row>
    <row r="65" s="102" customFormat="1"/>
    <row r="66" s="102" customFormat="1"/>
    <row r="67" s="102" customFormat="1"/>
    <row r="68" s="102" customFormat="1"/>
  </sheetData>
  <mergeCells count="1">
    <mergeCell ref="A4:B4"/>
  </mergeCells>
  <phoneticPr fontId="8"/>
  <printOptions gridLinesSet="0"/>
  <pageMargins left="0.59055118110236227" right="0.59055118110236227" top="0.59055118110236227" bottom="0.59055118110236227" header="0.23622047244094491" footer="0.19685039370078741"/>
  <pageSetup paperSize="9" fitToWidth="2" orientation="portrait" horizontalDpi="4294967293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70C0"/>
    <pageSetUpPr fitToPage="1"/>
  </sheetPr>
  <dimension ref="A1:Z63"/>
  <sheetViews>
    <sheetView zoomScaleNormal="100" workbookViewId="0"/>
  </sheetViews>
  <sheetFormatPr defaultRowHeight="10.8"/>
  <cols>
    <col min="1" max="1" width="4.33203125" style="102" customWidth="1"/>
    <col min="2" max="2" width="11.44140625" style="102" customWidth="1"/>
    <col min="3" max="3" width="14.33203125" style="116" customWidth="1"/>
    <col min="4" max="17" width="12.109375" style="116" customWidth="1"/>
    <col min="18" max="26" width="8.88671875" style="116" customWidth="1"/>
    <col min="27" max="16384" width="8.88671875" style="102"/>
  </cols>
  <sheetData>
    <row r="1" spans="1:26" s="99" customFormat="1" ht="16.2"/>
    <row r="2" spans="1:26" s="100" customFormat="1" ht="14.4">
      <c r="A2" s="100" t="s">
        <v>363</v>
      </c>
      <c r="Q2" s="101"/>
    </row>
    <row r="3" spans="1:26"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4" t="s">
        <v>157</v>
      </c>
      <c r="R3" s="102"/>
      <c r="S3" s="102"/>
      <c r="T3" s="102"/>
      <c r="U3" s="102"/>
      <c r="V3" s="102"/>
      <c r="W3" s="102"/>
      <c r="X3" s="102"/>
      <c r="Y3" s="102"/>
      <c r="Z3" s="102"/>
    </row>
    <row r="4" spans="1:26" ht="33.75" customHeight="1">
      <c r="A4" s="229" t="s">
        <v>162</v>
      </c>
      <c r="B4" s="230"/>
      <c r="C4" s="140" t="s">
        <v>36</v>
      </c>
      <c r="D4" s="140" t="s">
        <v>2</v>
      </c>
      <c r="E4" s="140" t="s">
        <v>3</v>
      </c>
      <c r="F4" s="140" t="s">
        <v>5</v>
      </c>
      <c r="G4" s="140" t="s">
        <v>7</v>
      </c>
      <c r="H4" s="140" t="s">
        <v>9</v>
      </c>
      <c r="I4" s="141" t="s">
        <v>161</v>
      </c>
      <c r="J4" s="142" t="s">
        <v>11</v>
      </c>
      <c r="K4" s="140" t="s">
        <v>13</v>
      </c>
      <c r="L4" s="140" t="s">
        <v>51</v>
      </c>
      <c r="M4" s="140" t="s">
        <v>16</v>
      </c>
      <c r="N4" s="106" t="s">
        <v>160</v>
      </c>
      <c r="O4" s="140" t="s">
        <v>19</v>
      </c>
      <c r="P4" s="140" t="s">
        <v>52</v>
      </c>
      <c r="Q4" s="105" t="s">
        <v>183</v>
      </c>
      <c r="R4" s="102"/>
      <c r="S4" s="102"/>
      <c r="T4" s="102"/>
      <c r="U4" s="102"/>
      <c r="V4" s="102"/>
      <c r="W4" s="102"/>
      <c r="X4" s="102"/>
      <c r="Y4" s="102"/>
      <c r="Z4" s="102"/>
    </row>
    <row r="5" spans="1:26" ht="12" customHeight="1">
      <c r="B5" s="109" t="s">
        <v>439</v>
      </c>
      <c r="C5" s="110">
        <v>2390163045</v>
      </c>
      <c r="D5" s="110">
        <v>13986359</v>
      </c>
      <c r="E5" s="110">
        <v>246254574</v>
      </c>
      <c r="F5" s="110">
        <v>882427211</v>
      </c>
      <c r="G5" s="110">
        <v>210753450</v>
      </c>
      <c r="H5" s="110">
        <v>5603074</v>
      </c>
      <c r="I5" s="110">
        <v>39825841</v>
      </c>
      <c r="J5" s="110">
        <v>49572898</v>
      </c>
      <c r="K5" s="110">
        <v>271608705</v>
      </c>
      <c r="L5" s="110">
        <v>73030709</v>
      </c>
      <c r="M5" s="110">
        <v>259661404</v>
      </c>
      <c r="N5" s="110">
        <v>9561327</v>
      </c>
      <c r="O5" s="110">
        <v>316774519</v>
      </c>
      <c r="P5" s="110">
        <v>11102974</v>
      </c>
      <c r="Q5" s="110">
        <v>0</v>
      </c>
      <c r="R5" s="102"/>
      <c r="S5" s="102"/>
      <c r="T5" s="102"/>
      <c r="U5" s="102"/>
      <c r="V5" s="102"/>
      <c r="W5" s="102"/>
      <c r="X5" s="102"/>
      <c r="Y5" s="102"/>
      <c r="Z5" s="102"/>
    </row>
    <row r="6" spans="1:26" ht="12" customHeight="1">
      <c r="B6" s="109" t="s">
        <v>345</v>
      </c>
      <c r="C6" s="110">
        <v>2391787367</v>
      </c>
      <c r="D6" s="110">
        <v>12947202</v>
      </c>
      <c r="E6" s="110">
        <v>232605483</v>
      </c>
      <c r="F6" s="110">
        <v>913729021</v>
      </c>
      <c r="G6" s="110">
        <v>214665584</v>
      </c>
      <c r="H6" s="110">
        <v>4432508</v>
      </c>
      <c r="I6" s="110">
        <v>42713332</v>
      </c>
      <c r="J6" s="110">
        <v>39154777</v>
      </c>
      <c r="K6" s="110">
        <v>282892231</v>
      </c>
      <c r="L6" s="110">
        <v>72835468</v>
      </c>
      <c r="M6" s="110">
        <v>254214494</v>
      </c>
      <c r="N6" s="110">
        <v>4061169</v>
      </c>
      <c r="O6" s="110">
        <v>308121688</v>
      </c>
      <c r="P6" s="110">
        <v>9414410</v>
      </c>
      <c r="Q6" s="110">
        <v>0</v>
      </c>
      <c r="R6" s="102"/>
      <c r="S6" s="102"/>
      <c r="T6" s="102"/>
      <c r="U6" s="102"/>
      <c r="V6" s="102"/>
      <c r="W6" s="102"/>
      <c r="X6" s="102"/>
      <c r="Y6" s="102"/>
      <c r="Z6" s="102"/>
    </row>
    <row r="7" spans="1:26" ht="12" customHeight="1">
      <c r="B7" s="109" t="s">
        <v>433</v>
      </c>
      <c r="C7" s="136">
        <v>2464240672</v>
      </c>
      <c r="D7" s="110">
        <v>12908757</v>
      </c>
      <c r="E7" s="110">
        <v>232200909</v>
      </c>
      <c r="F7" s="110">
        <v>933291094</v>
      </c>
      <c r="G7" s="110">
        <v>214487627</v>
      </c>
      <c r="H7" s="110">
        <v>4617094</v>
      </c>
      <c r="I7" s="110">
        <v>37408989</v>
      </c>
      <c r="J7" s="110">
        <v>40129456</v>
      </c>
      <c r="K7" s="110">
        <v>276836578</v>
      </c>
      <c r="L7" s="110">
        <v>73943060</v>
      </c>
      <c r="M7" s="110">
        <v>324180547</v>
      </c>
      <c r="N7" s="110">
        <v>2481582</v>
      </c>
      <c r="O7" s="110">
        <v>302367588</v>
      </c>
      <c r="P7" s="110">
        <v>9387391</v>
      </c>
      <c r="Q7" s="110">
        <v>0</v>
      </c>
      <c r="R7" s="102"/>
      <c r="S7" s="102"/>
      <c r="T7" s="102"/>
      <c r="U7" s="102"/>
      <c r="V7" s="102"/>
      <c r="W7" s="102"/>
      <c r="X7" s="102"/>
      <c r="Y7" s="102"/>
      <c r="Z7" s="102"/>
    </row>
    <row r="8" spans="1:26" ht="12" customHeight="1">
      <c r="B8" s="104" t="s">
        <v>447</v>
      </c>
      <c r="C8" s="136">
        <v>2424248537</v>
      </c>
      <c r="D8" s="110">
        <v>12804360</v>
      </c>
      <c r="E8" s="110">
        <v>236925581</v>
      </c>
      <c r="F8" s="110">
        <v>929713173</v>
      </c>
      <c r="G8" s="110">
        <v>202754897</v>
      </c>
      <c r="H8" s="110">
        <v>3466534</v>
      </c>
      <c r="I8" s="110">
        <v>37807149</v>
      </c>
      <c r="J8" s="110">
        <v>33801441</v>
      </c>
      <c r="K8" s="110">
        <v>277452970</v>
      </c>
      <c r="L8" s="110">
        <v>74009080</v>
      </c>
      <c r="M8" s="110">
        <v>308828332</v>
      </c>
      <c r="N8" s="110">
        <v>11252524</v>
      </c>
      <c r="O8" s="110">
        <v>285900600</v>
      </c>
      <c r="P8" s="110">
        <v>9531896</v>
      </c>
      <c r="Q8" s="110">
        <v>0</v>
      </c>
      <c r="R8" s="102"/>
      <c r="S8" s="102"/>
      <c r="T8" s="102"/>
      <c r="U8" s="102"/>
      <c r="V8" s="102"/>
      <c r="W8" s="102"/>
      <c r="X8" s="102"/>
      <c r="Y8" s="102"/>
      <c r="Z8" s="102"/>
    </row>
    <row r="9" spans="1:26" ht="12" customHeight="1">
      <c r="B9" s="104" t="s">
        <v>462</v>
      </c>
      <c r="C9" s="136">
        <f>SUM(C11:C21)</f>
        <v>2522743772</v>
      </c>
      <c r="D9" s="137">
        <f t="shared" ref="D9:Q9" si="0">SUM(D11:D21)</f>
        <v>12791656</v>
      </c>
      <c r="E9" s="137">
        <f t="shared" si="0"/>
        <v>261657203</v>
      </c>
      <c r="F9" s="137">
        <f t="shared" si="0"/>
        <v>959490201</v>
      </c>
      <c r="G9" s="137">
        <f t="shared" si="0"/>
        <v>203439319</v>
      </c>
      <c r="H9" s="137">
        <f t="shared" si="0"/>
        <v>4196673</v>
      </c>
      <c r="I9" s="137">
        <f t="shared" si="0"/>
        <v>38676077</v>
      </c>
      <c r="J9" s="137">
        <f t="shared" si="0"/>
        <v>38362803</v>
      </c>
      <c r="K9" s="137">
        <f t="shared" si="0"/>
        <v>280300499</v>
      </c>
      <c r="L9" s="137">
        <f t="shared" si="0"/>
        <v>77446650</v>
      </c>
      <c r="M9" s="137">
        <f t="shared" si="0"/>
        <v>334859062</v>
      </c>
      <c r="N9" s="137">
        <f t="shared" si="0"/>
        <v>14394168</v>
      </c>
      <c r="O9" s="137">
        <f t="shared" si="0"/>
        <v>286023439</v>
      </c>
      <c r="P9" s="137">
        <f t="shared" si="0"/>
        <v>11106022</v>
      </c>
      <c r="Q9" s="137">
        <f t="shared" si="0"/>
        <v>0</v>
      </c>
      <c r="R9" s="102"/>
      <c r="S9" s="102"/>
      <c r="T9" s="102"/>
      <c r="U9" s="102"/>
      <c r="V9" s="102"/>
      <c r="W9" s="102"/>
      <c r="X9" s="102"/>
      <c r="Y9" s="102"/>
      <c r="Z9" s="102"/>
    </row>
    <row r="10" spans="1:26" ht="7.5" customHeight="1">
      <c r="B10" s="111"/>
      <c r="C10" s="139"/>
      <c r="D10" s="138"/>
      <c r="E10" s="138"/>
      <c r="F10" s="138"/>
      <c r="G10" s="138"/>
      <c r="H10" s="138"/>
      <c r="I10" s="138"/>
      <c r="J10" s="138"/>
      <c r="K10" s="138"/>
      <c r="L10" s="138"/>
      <c r="M10" s="138"/>
      <c r="N10" s="138"/>
      <c r="O10" s="138"/>
      <c r="P10" s="138"/>
      <c r="Q10" s="138"/>
      <c r="R10" s="102"/>
      <c r="S10" s="102"/>
      <c r="T10" s="102"/>
      <c r="U10" s="102"/>
      <c r="V10" s="102"/>
      <c r="W10" s="102"/>
      <c r="X10" s="102"/>
      <c r="Y10" s="102"/>
      <c r="Z10" s="102"/>
    </row>
    <row r="11" spans="1:26" ht="12" customHeight="1">
      <c r="B11" s="102" t="s">
        <v>42</v>
      </c>
      <c r="C11" s="136">
        <f>SUM(C23,C25,C27)</f>
        <v>416245684</v>
      </c>
      <c r="D11" s="137">
        <f>SUM(D23,D25,D27)</f>
        <v>2056945</v>
      </c>
      <c r="E11" s="137">
        <f>SUM(E23,E25,E27)</f>
        <v>40113861</v>
      </c>
      <c r="F11" s="137">
        <f>SUM(F23,F25,F27)</f>
        <v>194423860</v>
      </c>
      <c r="G11" s="137">
        <f t="shared" ref="G11:P11" si="1">SUM(G23,G25,G27)</f>
        <v>32045460</v>
      </c>
      <c r="H11" s="137">
        <f t="shared" si="1"/>
        <v>511171</v>
      </c>
      <c r="I11" s="137">
        <f t="shared" si="1"/>
        <v>379843</v>
      </c>
      <c r="J11" s="137">
        <f t="shared" si="1"/>
        <v>3244805</v>
      </c>
      <c r="K11" s="137">
        <f t="shared" si="1"/>
        <v>38513731</v>
      </c>
      <c r="L11" s="137">
        <f t="shared" si="1"/>
        <v>12227250</v>
      </c>
      <c r="M11" s="137">
        <f t="shared" si="1"/>
        <v>44537246</v>
      </c>
      <c r="N11" s="137">
        <f t="shared" si="1"/>
        <v>232489</v>
      </c>
      <c r="O11" s="137">
        <f t="shared" si="1"/>
        <v>47959023</v>
      </c>
      <c r="P11" s="137">
        <f t="shared" si="1"/>
        <v>0</v>
      </c>
      <c r="Q11" s="137">
        <v>0</v>
      </c>
      <c r="R11" s="102"/>
      <c r="S11" s="102"/>
      <c r="T11" s="102"/>
      <c r="U11" s="102"/>
      <c r="V11" s="102"/>
      <c r="W11" s="102"/>
      <c r="X11" s="102"/>
      <c r="Y11" s="102"/>
      <c r="Z11" s="102"/>
    </row>
    <row r="12" spans="1:26" ht="12" customHeight="1">
      <c r="B12" s="102" t="s">
        <v>43</v>
      </c>
      <c r="C12" s="136">
        <f>SUM(C28,C34,C37,C39,C50)</f>
        <v>259133496</v>
      </c>
      <c r="D12" s="137">
        <f>SUM(D28,D34,D37,D39,D50)</f>
        <v>1836559</v>
      </c>
      <c r="E12" s="137">
        <f>SUM(E28,E34,E37,E39,E50)</f>
        <v>30668554</v>
      </c>
      <c r="F12" s="137">
        <f t="shared" ref="F12:P12" si="2">SUM(F28,F34,F37,F39,F50)</f>
        <v>109196283</v>
      </c>
      <c r="G12" s="137">
        <f t="shared" si="2"/>
        <v>23819126</v>
      </c>
      <c r="H12" s="137">
        <f t="shared" si="2"/>
        <v>1501151</v>
      </c>
      <c r="I12" s="137">
        <f t="shared" si="2"/>
        <v>1412308</v>
      </c>
      <c r="J12" s="137">
        <f t="shared" si="2"/>
        <v>3057976</v>
      </c>
      <c r="K12" s="137">
        <f t="shared" si="2"/>
        <v>21345206</v>
      </c>
      <c r="L12" s="137">
        <f t="shared" si="2"/>
        <v>9658357</v>
      </c>
      <c r="M12" s="137">
        <f t="shared" si="2"/>
        <v>31293943</v>
      </c>
      <c r="N12" s="137">
        <f t="shared" si="2"/>
        <v>998399</v>
      </c>
      <c r="O12" s="137">
        <f t="shared" si="2"/>
        <v>23786148</v>
      </c>
      <c r="P12" s="137">
        <f t="shared" si="2"/>
        <v>559486</v>
      </c>
      <c r="Q12" s="137">
        <v>0</v>
      </c>
      <c r="R12" s="102"/>
      <c r="S12" s="102"/>
      <c r="T12" s="102"/>
      <c r="U12" s="102"/>
      <c r="V12" s="102"/>
      <c r="W12" s="102"/>
      <c r="X12" s="102"/>
      <c r="Y12" s="102"/>
      <c r="Z12" s="102"/>
    </row>
    <row r="13" spans="1:26" ht="12" customHeight="1">
      <c r="B13" s="102" t="s">
        <v>44</v>
      </c>
      <c r="C13" s="136">
        <f>SUM(C24,C31,C36,C52,C53)</f>
        <v>254244036</v>
      </c>
      <c r="D13" s="137">
        <f>SUM(D24,D31,D36,D52,D53)</f>
        <v>1662295</v>
      </c>
      <c r="E13" s="137">
        <f t="shared" ref="E13:P13" si="3">SUM(E24,E31,E36,E52,E53)</f>
        <v>26446640</v>
      </c>
      <c r="F13" s="137">
        <f t="shared" si="3"/>
        <v>107888829</v>
      </c>
      <c r="G13" s="137">
        <f t="shared" si="3"/>
        <v>24365824</v>
      </c>
      <c r="H13" s="137">
        <f t="shared" si="3"/>
        <v>645709</v>
      </c>
      <c r="I13" s="137">
        <f t="shared" si="3"/>
        <v>2418795</v>
      </c>
      <c r="J13" s="137">
        <f t="shared" si="3"/>
        <v>2620906</v>
      </c>
      <c r="K13" s="137">
        <f t="shared" si="3"/>
        <v>23060197</v>
      </c>
      <c r="L13" s="137">
        <f t="shared" si="3"/>
        <v>7868575</v>
      </c>
      <c r="M13" s="137">
        <f t="shared" si="3"/>
        <v>33775411</v>
      </c>
      <c r="N13" s="137">
        <f t="shared" si="3"/>
        <v>65494</v>
      </c>
      <c r="O13" s="137">
        <f t="shared" si="3"/>
        <v>23425361</v>
      </c>
      <c r="P13" s="137">
        <f t="shared" si="3"/>
        <v>0</v>
      </c>
      <c r="Q13" s="137">
        <v>0</v>
      </c>
      <c r="R13" s="102"/>
      <c r="S13" s="102"/>
      <c r="T13" s="102"/>
      <c r="U13" s="102"/>
      <c r="V13" s="102"/>
      <c r="W13" s="102"/>
      <c r="X13" s="102"/>
      <c r="Y13" s="102"/>
      <c r="Z13" s="102"/>
    </row>
    <row r="14" spans="1:26" ht="12" customHeight="1">
      <c r="B14" s="102" t="s">
        <v>45</v>
      </c>
      <c r="C14" s="136">
        <f>SUM(C33,C35,C38,C40,C48,C51)</f>
        <v>129275412</v>
      </c>
      <c r="D14" s="137">
        <f>SUM(D33,D35,D38,D40,D48,D51)</f>
        <v>987391</v>
      </c>
      <c r="E14" s="137">
        <f t="shared" ref="E14:P14" si="4">SUM(E33,E35,E38,E40,E48,E51)</f>
        <v>22795685</v>
      </c>
      <c r="F14" s="137">
        <f t="shared" si="4"/>
        <v>41499793</v>
      </c>
      <c r="G14" s="137">
        <f t="shared" si="4"/>
        <v>11641405</v>
      </c>
      <c r="H14" s="137">
        <f t="shared" si="4"/>
        <v>565897</v>
      </c>
      <c r="I14" s="137">
        <f t="shared" si="4"/>
        <v>5364708</v>
      </c>
      <c r="J14" s="137">
        <f t="shared" si="4"/>
        <v>3513872</v>
      </c>
      <c r="K14" s="137">
        <f t="shared" si="4"/>
        <v>11526826</v>
      </c>
      <c r="L14" s="137">
        <f t="shared" si="4"/>
        <v>5163255</v>
      </c>
      <c r="M14" s="137">
        <f t="shared" si="4"/>
        <v>13034578</v>
      </c>
      <c r="N14" s="137">
        <f t="shared" si="4"/>
        <v>1160669</v>
      </c>
      <c r="O14" s="137">
        <f t="shared" si="4"/>
        <v>12021333</v>
      </c>
      <c r="P14" s="137">
        <f t="shared" si="4"/>
        <v>0</v>
      </c>
      <c r="Q14" s="137">
        <v>0</v>
      </c>
      <c r="R14" s="102"/>
      <c r="S14" s="102"/>
      <c r="T14" s="102"/>
      <c r="U14" s="102"/>
      <c r="V14" s="102"/>
      <c r="W14" s="102"/>
      <c r="X14" s="102"/>
      <c r="Y14" s="102"/>
      <c r="Z14" s="102"/>
    </row>
    <row r="15" spans="1:26" ht="12" customHeight="1">
      <c r="B15" s="102" t="s">
        <v>46</v>
      </c>
      <c r="C15" s="136">
        <f>SUM(C22,C54,C55,C56)</f>
        <v>233904678</v>
      </c>
      <c r="D15" s="137">
        <f>SUM(D22,D54,D55,D56)</f>
        <v>1271316</v>
      </c>
      <c r="E15" s="137">
        <f t="shared" ref="E15:P15" si="5">SUM(E22,E54,E55,E56)</f>
        <v>18139670</v>
      </c>
      <c r="F15" s="137">
        <f t="shared" si="5"/>
        <v>86043725</v>
      </c>
      <c r="G15" s="137">
        <f t="shared" si="5"/>
        <v>19644004</v>
      </c>
      <c r="H15" s="137">
        <f t="shared" si="5"/>
        <v>224077</v>
      </c>
      <c r="I15" s="137">
        <f t="shared" si="5"/>
        <v>4296346</v>
      </c>
      <c r="J15" s="137">
        <f t="shared" si="5"/>
        <v>5937418</v>
      </c>
      <c r="K15" s="137">
        <f t="shared" si="5"/>
        <v>38377479</v>
      </c>
      <c r="L15" s="137">
        <f t="shared" si="5"/>
        <v>7664465</v>
      </c>
      <c r="M15" s="137">
        <f t="shared" si="5"/>
        <v>29027942</v>
      </c>
      <c r="N15" s="137">
        <f t="shared" si="5"/>
        <v>178978</v>
      </c>
      <c r="O15" s="137">
        <f t="shared" si="5"/>
        <v>23099258</v>
      </c>
      <c r="P15" s="137">
        <f t="shared" si="5"/>
        <v>0</v>
      </c>
      <c r="Q15" s="137">
        <v>0</v>
      </c>
      <c r="R15" s="102"/>
      <c r="S15" s="102"/>
      <c r="T15" s="102"/>
      <c r="U15" s="102"/>
      <c r="V15" s="102"/>
      <c r="W15" s="102"/>
      <c r="X15" s="102"/>
      <c r="Y15" s="102"/>
      <c r="Z15" s="102"/>
    </row>
    <row r="16" spans="1:26" ht="12" customHeight="1">
      <c r="B16" s="102" t="s">
        <v>47</v>
      </c>
      <c r="C16" s="136">
        <f>SUM(C29,C32,C47,C49,C57,C58,C59)</f>
        <v>127094819</v>
      </c>
      <c r="D16" s="137">
        <f>SUM(D29,D32,D47,D49,D57,D58,D59)</f>
        <v>1111806</v>
      </c>
      <c r="E16" s="137">
        <f t="shared" ref="E16:P16" si="6">SUM(E29,E32,E47,E49,E57,E58,E59)</f>
        <v>16036640</v>
      </c>
      <c r="F16" s="137">
        <f t="shared" si="6"/>
        <v>38059118</v>
      </c>
      <c r="G16" s="137">
        <f t="shared" si="6"/>
        <v>11971152</v>
      </c>
      <c r="H16" s="137">
        <f t="shared" si="6"/>
        <v>134204</v>
      </c>
      <c r="I16" s="137">
        <f t="shared" si="6"/>
        <v>5178152</v>
      </c>
      <c r="J16" s="137">
        <f t="shared" si="6"/>
        <v>2912926</v>
      </c>
      <c r="K16" s="137">
        <f t="shared" si="6"/>
        <v>15458417</v>
      </c>
      <c r="L16" s="137">
        <f t="shared" si="6"/>
        <v>5150650</v>
      </c>
      <c r="M16" s="137">
        <f t="shared" si="6"/>
        <v>15634409</v>
      </c>
      <c r="N16" s="137">
        <f t="shared" si="6"/>
        <v>1250952</v>
      </c>
      <c r="O16" s="137">
        <f t="shared" si="6"/>
        <v>14196393</v>
      </c>
      <c r="P16" s="137">
        <f t="shared" si="6"/>
        <v>0</v>
      </c>
      <c r="Q16" s="137">
        <v>0</v>
      </c>
      <c r="R16" s="102"/>
      <c r="S16" s="102"/>
      <c r="T16" s="102"/>
      <c r="U16" s="102"/>
      <c r="V16" s="102"/>
      <c r="W16" s="102"/>
      <c r="X16" s="102"/>
      <c r="Y16" s="102"/>
      <c r="Z16" s="102"/>
    </row>
    <row r="17" spans="1:26" ht="12" customHeight="1">
      <c r="B17" s="102" t="s">
        <v>48</v>
      </c>
      <c r="C17" s="136">
        <f>SUM(C30,C42,C45,C60,C61)</f>
        <v>112256959</v>
      </c>
      <c r="D17" s="137">
        <f>SUM(D30,D42,D45,D60,D61)</f>
        <v>799553</v>
      </c>
      <c r="E17" s="137">
        <f t="shared" ref="E17:P17" si="7">SUM(E30,E42,E45,E60,E61)</f>
        <v>18750917</v>
      </c>
      <c r="F17" s="137">
        <f t="shared" si="7"/>
        <v>26683532</v>
      </c>
      <c r="G17" s="137">
        <f t="shared" si="7"/>
        <v>11122031</v>
      </c>
      <c r="H17" s="137">
        <f t="shared" si="7"/>
        <v>89458</v>
      </c>
      <c r="I17" s="137">
        <f t="shared" si="7"/>
        <v>6059868</v>
      </c>
      <c r="J17" s="137">
        <f t="shared" si="7"/>
        <v>3160169</v>
      </c>
      <c r="K17" s="137">
        <f t="shared" si="7"/>
        <v>12555097</v>
      </c>
      <c r="L17" s="137">
        <f t="shared" si="7"/>
        <v>5064814</v>
      </c>
      <c r="M17" s="137">
        <f t="shared" si="7"/>
        <v>10733466</v>
      </c>
      <c r="N17" s="137">
        <f t="shared" si="7"/>
        <v>1765303</v>
      </c>
      <c r="O17" s="137">
        <f t="shared" si="7"/>
        <v>15359953</v>
      </c>
      <c r="P17" s="137">
        <f t="shared" si="7"/>
        <v>112798</v>
      </c>
      <c r="Q17" s="137">
        <v>0</v>
      </c>
      <c r="R17" s="102"/>
      <c r="S17" s="102"/>
      <c r="T17" s="102"/>
      <c r="U17" s="102"/>
      <c r="V17" s="102"/>
      <c r="W17" s="102"/>
      <c r="X17" s="102"/>
      <c r="Y17" s="102"/>
      <c r="Z17" s="102"/>
    </row>
    <row r="18" spans="1:26" ht="12" customHeight="1">
      <c r="B18" s="102" t="s">
        <v>49</v>
      </c>
      <c r="C18" s="136">
        <f>SUM(C41,C43)</f>
        <v>60082252</v>
      </c>
      <c r="D18" s="137">
        <f>SUM(D41,D43)</f>
        <v>408223</v>
      </c>
      <c r="E18" s="137">
        <f t="shared" ref="E18:P18" si="8">SUM(E41,E43)</f>
        <v>9256343</v>
      </c>
      <c r="F18" s="137">
        <f t="shared" si="8"/>
        <v>15964372</v>
      </c>
      <c r="G18" s="137">
        <f t="shared" si="8"/>
        <v>6857545</v>
      </c>
      <c r="H18" s="137">
        <f t="shared" si="8"/>
        <v>62023</v>
      </c>
      <c r="I18" s="137">
        <f t="shared" si="8"/>
        <v>2647725</v>
      </c>
      <c r="J18" s="137">
        <f t="shared" si="8"/>
        <v>1572769</v>
      </c>
      <c r="K18" s="137">
        <f t="shared" si="8"/>
        <v>6940835</v>
      </c>
      <c r="L18" s="137">
        <f t="shared" si="8"/>
        <v>2047493</v>
      </c>
      <c r="M18" s="137">
        <f t="shared" si="8"/>
        <v>6988978</v>
      </c>
      <c r="N18" s="137">
        <f t="shared" si="8"/>
        <v>733901</v>
      </c>
      <c r="O18" s="137">
        <f t="shared" si="8"/>
        <v>6602045</v>
      </c>
      <c r="P18" s="137">
        <f t="shared" si="8"/>
        <v>0</v>
      </c>
      <c r="Q18" s="137">
        <v>0</v>
      </c>
      <c r="R18" s="102"/>
      <c r="S18" s="102"/>
      <c r="T18" s="102"/>
      <c r="U18" s="102"/>
      <c r="V18" s="102"/>
      <c r="W18" s="102"/>
      <c r="X18" s="102"/>
      <c r="Y18" s="102"/>
      <c r="Z18" s="102"/>
    </row>
    <row r="19" spans="1:26" ht="12" customHeight="1">
      <c r="B19" s="102" t="s">
        <v>50</v>
      </c>
      <c r="C19" s="136">
        <f>SUM(C26,C44,C46)</f>
        <v>82027217</v>
      </c>
      <c r="D19" s="137">
        <f>SUM(D26,D44,D46)</f>
        <v>569129</v>
      </c>
      <c r="E19" s="137">
        <f t="shared" ref="E19:P19" si="9">SUM(E26,E44,E46)</f>
        <v>14211451</v>
      </c>
      <c r="F19" s="137">
        <f t="shared" si="9"/>
        <v>22003607</v>
      </c>
      <c r="G19" s="137">
        <f t="shared" si="9"/>
        <v>5786844</v>
      </c>
      <c r="H19" s="137">
        <f t="shared" si="9"/>
        <v>42996</v>
      </c>
      <c r="I19" s="137">
        <f t="shared" si="9"/>
        <v>6074139</v>
      </c>
      <c r="J19" s="137">
        <f t="shared" si="9"/>
        <v>1784066</v>
      </c>
      <c r="K19" s="137">
        <f t="shared" si="9"/>
        <v>7079316</v>
      </c>
      <c r="L19" s="137">
        <f t="shared" si="9"/>
        <v>3050184</v>
      </c>
      <c r="M19" s="137">
        <f t="shared" si="9"/>
        <v>7620824</v>
      </c>
      <c r="N19" s="137">
        <f t="shared" si="9"/>
        <v>1379480</v>
      </c>
      <c r="O19" s="137">
        <f t="shared" si="9"/>
        <v>12425181</v>
      </c>
      <c r="P19" s="137">
        <f t="shared" si="9"/>
        <v>0</v>
      </c>
      <c r="Q19" s="137">
        <v>0</v>
      </c>
      <c r="R19" s="102"/>
      <c r="S19" s="102"/>
      <c r="T19" s="102"/>
      <c r="U19" s="102"/>
      <c r="V19" s="102"/>
      <c r="W19" s="102"/>
      <c r="X19" s="102"/>
      <c r="Y19" s="102"/>
      <c r="Z19" s="102"/>
    </row>
    <row r="20" spans="1:26" ht="7.5" customHeight="1">
      <c r="C20" s="139"/>
      <c r="D20" s="138"/>
      <c r="E20" s="138"/>
      <c r="F20" s="138"/>
      <c r="G20" s="138"/>
      <c r="H20" s="138"/>
      <c r="I20" s="138"/>
      <c r="J20" s="138"/>
      <c r="K20" s="138"/>
      <c r="L20" s="138"/>
      <c r="M20" s="138"/>
      <c r="N20" s="138"/>
      <c r="O20" s="138"/>
      <c r="P20" s="138"/>
      <c r="Q20" s="143"/>
      <c r="R20" s="102"/>
      <c r="S20" s="102"/>
      <c r="T20" s="102"/>
      <c r="U20" s="102"/>
      <c r="V20" s="102"/>
      <c r="W20" s="102"/>
      <c r="X20" s="102"/>
      <c r="Y20" s="102"/>
      <c r="Z20" s="102"/>
    </row>
    <row r="21" spans="1:26" ht="12" customHeight="1">
      <c r="A21" s="102">
        <v>100</v>
      </c>
      <c r="B21" s="102" t="s">
        <v>110</v>
      </c>
      <c r="C21" s="136">
        <v>848479219</v>
      </c>
      <c r="D21" s="137">
        <v>2088439</v>
      </c>
      <c r="E21" s="137">
        <v>65237442</v>
      </c>
      <c r="F21" s="137">
        <v>317727082</v>
      </c>
      <c r="G21" s="137">
        <v>56185928</v>
      </c>
      <c r="H21" s="137">
        <v>419987</v>
      </c>
      <c r="I21" s="137">
        <v>4844193</v>
      </c>
      <c r="J21" s="137">
        <v>10557896</v>
      </c>
      <c r="K21" s="137">
        <v>105443395</v>
      </c>
      <c r="L21" s="137">
        <v>19551607</v>
      </c>
      <c r="M21" s="137">
        <v>142212265</v>
      </c>
      <c r="N21" s="137">
        <v>6628503</v>
      </c>
      <c r="O21" s="137">
        <v>107148744</v>
      </c>
      <c r="P21" s="137">
        <v>10433738</v>
      </c>
      <c r="Q21" s="137">
        <v>0</v>
      </c>
      <c r="R21" s="102"/>
      <c r="S21" s="102"/>
      <c r="T21" s="102"/>
      <c r="U21" s="102"/>
      <c r="V21" s="102"/>
      <c r="W21" s="102"/>
      <c r="X21" s="102"/>
      <c r="Y21" s="102"/>
      <c r="Z21" s="102"/>
    </row>
    <row r="22" spans="1:26" ht="12" customHeight="1">
      <c r="A22" s="102">
        <v>201</v>
      </c>
      <c r="B22" s="102" t="s">
        <v>111</v>
      </c>
      <c r="C22" s="136">
        <v>210600957</v>
      </c>
      <c r="D22" s="137">
        <v>991934</v>
      </c>
      <c r="E22" s="137">
        <v>14872192</v>
      </c>
      <c r="F22" s="137">
        <v>80457430</v>
      </c>
      <c r="G22" s="137">
        <v>16873753</v>
      </c>
      <c r="H22" s="137">
        <v>205832</v>
      </c>
      <c r="I22" s="137">
        <v>2859846</v>
      </c>
      <c r="J22" s="137">
        <v>5051743</v>
      </c>
      <c r="K22" s="137">
        <v>35468221</v>
      </c>
      <c r="L22" s="137">
        <v>6799221</v>
      </c>
      <c r="M22" s="137">
        <v>26354243</v>
      </c>
      <c r="N22" s="137">
        <v>69642</v>
      </c>
      <c r="O22" s="137">
        <v>20596900</v>
      </c>
      <c r="P22" s="137">
        <v>0</v>
      </c>
      <c r="Q22" s="137">
        <v>0</v>
      </c>
      <c r="R22" s="102"/>
      <c r="S22" s="102"/>
      <c r="T22" s="102"/>
      <c r="U22" s="102"/>
      <c r="V22" s="102"/>
      <c r="W22" s="102"/>
      <c r="X22" s="102"/>
      <c r="Y22" s="102"/>
      <c r="Z22" s="102"/>
    </row>
    <row r="23" spans="1:26" ht="12" customHeight="1">
      <c r="A23" s="102">
        <v>202</v>
      </c>
      <c r="B23" s="102" t="s">
        <v>112</v>
      </c>
      <c r="C23" s="136">
        <v>201613295</v>
      </c>
      <c r="D23" s="137">
        <v>812566</v>
      </c>
      <c r="E23" s="137">
        <v>19002517</v>
      </c>
      <c r="F23" s="137">
        <v>101877886</v>
      </c>
      <c r="G23" s="137">
        <v>13170377</v>
      </c>
      <c r="H23" s="137">
        <v>156782</v>
      </c>
      <c r="I23" s="137">
        <v>175269</v>
      </c>
      <c r="J23" s="137">
        <v>1830948</v>
      </c>
      <c r="K23" s="137">
        <v>16719404</v>
      </c>
      <c r="L23" s="137">
        <v>4722421</v>
      </c>
      <c r="M23" s="137">
        <v>14742316</v>
      </c>
      <c r="N23" s="137">
        <v>215230</v>
      </c>
      <c r="O23" s="137">
        <v>28187579</v>
      </c>
      <c r="P23" s="137">
        <v>0</v>
      </c>
      <c r="Q23" s="137">
        <v>0</v>
      </c>
      <c r="R23" s="102"/>
      <c r="S23" s="102"/>
      <c r="T23" s="102"/>
      <c r="U23" s="102"/>
      <c r="V23" s="102"/>
      <c r="W23" s="102"/>
      <c r="X23" s="102"/>
      <c r="Y23" s="102"/>
      <c r="Z23" s="102"/>
    </row>
    <row r="24" spans="1:26" ht="12" customHeight="1">
      <c r="A24" s="102">
        <v>203</v>
      </c>
      <c r="B24" s="102" t="s">
        <v>113</v>
      </c>
      <c r="C24" s="136">
        <v>106022561</v>
      </c>
      <c r="D24" s="137">
        <v>550800</v>
      </c>
      <c r="E24" s="137">
        <v>9326405</v>
      </c>
      <c r="F24" s="137">
        <v>53095573</v>
      </c>
      <c r="G24" s="137">
        <v>8281927</v>
      </c>
      <c r="H24" s="137">
        <v>129096</v>
      </c>
      <c r="I24" s="137">
        <v>707727</v>
      </c>
      <c r="J24" s="137">
        <v>823138</v>
      </c>
      <c r="K24" s="137">
        <v>7677782</v>
      </c>
      <c r="L24" s="137">
        <v>2834978</v>
      </c>
      <c r="M24" s="137">
        <v>11516643</v>
      </c>
      <c r="N24" s="137">
        <v>63758</v>
      </c>
      <c r="O24" s="137">
        <v>11014734</v>
      </c>
      <c r="P24" s="137">
        <v>0</v>
      </c>
      <c r="Q24" s="137">
        <v>0</v>
      </c>
      <c r="R24" s="102"/>
      <c r="S24" s="102"/>
      <c r="T24" s="102"/>
      <c r="U24" s="102"/>
      <c r="V24" s="102"/>
      <c r="W24" s="102"/>
      <c r="X24" s="102"/>
      <c r="Y24" s="102"/>
      <c r="Z24" s="102"/>
    </row>
    <row r="25" spans="1:26" ht="12" customHeight="1">
      <c r="A25" s="102">
        <v>204</v>
      </c>
      <c r="B25" s="102" t="s">
        <v>114</v>
      </c>
      <c r="C25" s="136">
        <v>174383943</v>
      </c>
      <c r="D25" s="137">
        <v>855064</v>
      </c>
      <c r="E25" s="137">
        <v>16835785</v>
      </c>
      <c r="F25" s="137">
        <v>78678510</v>
      </c>
      <c r="G25" s="137">
        <v>15018016</v>
      </c>
      <c r="H25" s="137">
        <v>329756</v>
      </c>
      <c r="I25" s="137">
        <v>170025</v>
      </c>
      <c r="J25" s="137">
        <v>1121827</v>
      </c>
      <c r="K25" s="137">
        <v>16143713</v>
      </c>
      <c r="L25" s="137">
        <v>5819826</v>
      </c>
      <c r="M25" s="137">
        <v>24604441</v>
      </c>
      <c r="N25" s="137">
        <v>14126</v>
      </c>
      <c r="O25" s="137">
        <v>14792854</v>
      </c>
      <c r="P25" s="137">
        <v>0</v>
      </c>
      <c r="Q25" s="137">
        <v>0</v>
      </c>
      <c r="R25" s="102"/>
      <c r="S25" s="102"/>
      <c r="T25" s="102"/>
      <c r="U25" s="102"/>
      <c r="V25" s="102"/>
      <c r="W25" s="102"/>
      <c r="X25" s="102"/>
      <c r="Y25" s="102"/>
      <c r="Z25" s="102"/>
    </row>
    <row r="26" spans="1:26" ht="12" customHeight="1">
      <c r="A26" s="102">
        <v>205</v>
      </c>
      <c r="B26" s="102" t="s">
        <v>115</v>
      </c>
      <c r="C26" s="136">
        <v>25603391</v>
      </c>
      <c r="D26" s="137">
        <v>192312</v>
      </c>
      <c r="E26" s="137">
        <v>6113531</v>
      </c>
      <c r="F26" s="137">
        <v>7087072</v>
      </c>
      <c r="G26" s="137">
        <v>1530479</v>
      </c>
      <c r="H26" s="137">
        <v>26675</v>
      </c>
      <c r="I26" s="137">
        <v>1793350</v>
      </c>
      <c r="J26" s="137">
        <v>405175</v>
      </c>
      <c r="K26" s="137">
        <v>1727417</v>
      </c>
      <c r="L26" s="137">
        <v>820527</v>
      </c>
      <c r="M26" s="137">
        <v>1868344</v>
      </c>
      <c r="N26" s="137">
        <v>331319</v>
      </c>
      <c r="O26" s="137">
        <v>3707190</v>
      </c>
      <c r="P26" s="137">
        <v>0</v>
      </c>
      <c r="Q26" s="137">
        <v>0</v>
      </c>
      <c r="R26" s="102"/>
      <c r="S26" s="102"/>
      <c r="T26" s="102"/>
      <c r="U26" s="102"/>
      <c r="V26" s="102"/>
      <c r="W26" s="102"/>
      <c r="X26" s="102"/>
      <c r="Y26" s="102"/>
      <c r="Z26" s="102"/>
    </row>
    <row r="27" spans="1:26" ht="12" customHeight="1">
      <c r="A27" s="102">
        <v>206</v>
      </c>
      <c r="B27" s="102" t="s">
        <v>116</v>
      </c>
      <c r="C27" s="136">
        <v>40248446</v>
      </c>
      <c r="D27" s="137">
        <v>389315</v>
      </c>
      <c r="E27" s="137">
        <v>4275559</v>
      </c>
      <c r="F27" s="137">
        <v>13867464</v>
      </c>
      <c r="G27" s="137">
        <v>3857067</v>
      </c>
      <c r="H27" s="137">
        <v>24633</v>
      </c>
      <c r="I27" s="137">
        <v>34549</v>
      </c>
      <c r="J27" s="137">
        <v>292030</v>
      </c>
      <c r="K27" s="137">
        <v>5650614</v>
      </c>
      <c r="L27" s="137">
        <v>1685003</v>
      </c>
      <c r="M27" s="137">
        <v>5190489</v>
      </c>
      <c r="N27" s="137">
        <v>3133</v>
      </c>
      <c r="O27" s="137">
        <v>4978590</v>
      </c>
      <c r="P27" s="137">
        <v>0</v>
      </c>
      <c r="Q27" s="137">
        <v>0</v>
      </c>
      <c r="R27" s="102"/>
      <c r="S27" s="102"/>
      <c r="T27" s="102"/>
      <c r="U27" s="102"/>
      <c r="V27" s="102"/>
      <c r="W27" s="102"/>
      <c r="X27" s="102"/>
      <c r="Y27" s="102"/>
      <c r="Z27" s="102"/>
    </row>
    <row r="28" spans="1:26" ht="12" customHeight="1">
      <c r="A28" s="102">
        <v>207</v>
      </c>
      <c r="B28" s="102" t="s">
        <v>117</v>
      </c>
      <c r="C28" s="136">
        <v>75399871</v>
      </c>
      <c r="D28" s="137">
        <v>482417</v>
      </c>
      <c r="E28" s="137">
        <v>7357316</v>
      </c>
      <c r="F28" s="137">
        <v>35247014</v>
      </c>
      <c r="G28" s="137">
        <v>4917758</v>
      </c>
      <c r="H28" s="137">
        <v>1333107</v>
      </c>
      <c r="I28" s="137">
        <v>108735</v>
      </c>
      <c r="J28" s="137">
        <v>1089137</v>
      </c>
      <c r="K28" s="137">
        <v>5716125</v>
      </c>
      <c r="L28" s="137">
        <v>2097411</v>
      </c>
      <c r="M28" s="137">
        <v>9503854</v>
      </c>
      <c r="N28" s="137">
        <v>42973</v>
      </c>
      <c r="O28" s="137">
        <v>7264383</v>
      </c>
      <c r="P28" s="137">
        <v>239641</v>
      </c>
      <c r="Q28" s="137">
        <v>0</v>
      </c>
      <c r="R28" s="102"/>
      <c r="S28" s="102"/>
      <c r="T28" s="102"/>
      <c r="U28" s="102"/>
      <c r="V28" s="102"/>
      <c r="W28" s="102"/>
      <c r="X28" s="102"/>
      <c r="Y28" s="102"/>
      <c r="Z28" s="102"/>
    </row>
    <row r="29" spans="1:26" ht="12" customHeight="1">
      <c r="A29" s="102">
        <v>208</v>
      </c>
      <c r="B29" s="102" t="s">
        <v>118</v>
      </c>
      <c r="C29" s="136">
        <v>12979157</v>
      </c>
      <c r="D29" s="137">
        <v>162277</v>
      </c>
      <c r="E29" s="137">
        <v>1516977</v>
      </c>
      <c r="F29" s="137">
        <v>4384274</v>
      </c>
      <c r="G29" s="137">
        <v>974378</v>
      </c>
      <c r="H29" s="137">
        <v>28625</v>
      </c>
      <c r="I29" s="137">
        <v>444918</v>
      </c>
      <c r="J29" s="137">
        <v>174397</v>
      </c>
      <c r="K29" s="137">
        <v>1600994</v>
      </c>
      <c r="L29" s="137">
        <v>451461</v>
      </c>
      <c r="M29" s="137">
        <v>1695432</v>
      </c>
      <c r="N29" s="137">
        <v>0</v>
      </c>
      <c r="O29" s="137">
        <v>1545424</v>
      </c>
      <c r="P29" s="137">
        <v>0</v>
      </c>
      <c r="Q29" s="137">
        <v>0</v>
      </c>
      <c r="R29" s="102"/>
      <c r="S29" s="102"/>
      <c r="T29" s="102"/>
      <c r="U29" s="102"/>
      <c r="V29" s="102"/>
      <c r="W29" s="102"/>
      <c r="X29" s="102"/>
      <c r="Y29" s="102"/>
      <c r="Z29" s="102"/>
    </row>
    <row r="30" spans="1:26" ht="12" customHeight="1">
      <c r="A30" s="102">
        <v>209</v>
      </c>
      <c r="B30" s="102" t="s">
        <v>119</v>
      </c>
      <c r="C30" s="136">
        <v>47193905</v>
      </c>
      <c r="D30" s="137">
        <v>271183</v>
      </c>
      <c r="E30" s="137">
        <v>7060037</v>
      </c>
      <c r="F30" s="137">
        <v>12334451</v>
      </c>
      <c r="G30" s="137">
        <v>4766770</v>
      </c>
      <c r="H30" s="137">
        <v>17524</v>
      </c>
      <c r="I30" s="137">
        <v>1728209</v>
      </c>
      <c r="J30" s="137">
        <v>1240003</v>
      </c>
      <c r="K30" s="137">
        <v>5570434</v>
      </c>
      <c r="L30" s="137">
        <v>2258387</v>
      </c>
      <c r="M30" s="137">
        <v>4592422</v>
      </c>
      <c r="N30" s="137">
        <v>609349</v>
      </c>
      <c r="O30" s="137">
        <v>6632338</v>
      </c>
      <c r="P30" s="137">
        <v>112798</v>
      </c>
      <c r="Q30" s="137">
        <v>0</v>
      </c>
      <c r="R30" s="102"/>
      <c r="S30" s="102"/>
      <c r="T30" s="102"/>
      <c r="U30" s="102"/>
      <c r="V30" s="102"/>
      <c r="W30" s="102"/>
      <c r="X30" s="102"/>
      <c r="Y30" s="102"/>
      <c r="Z30" s="102"/>
    </row>
    <row r="31" spans="1:26" ht="12" customHeight="1">
      <c r="A31" s="102">
        <v>210</v>
      </c>
      <c r="B31" s="102" t="s">
        <v>84</v>
      </c>
      <c r="C31" s="136">
        <v>85964646</v>
      </c>
      <c r="D31" s="137">
        <v>524476</v>
      </c>
      <c r="E31" s="137">
        <v>8810923</v>
      </c>
      <c r="F31" s="137">
        <v>33621309</v>
      </c>
      <c r="G31" s="137">
        <v>9078673</v>
      </c>
      <c r="H31" s="137">
        <v>357188</v>
      </c>
      <c r="I31" s="137">
        <v>834025</v>
      </c>
      <c r="J31" s="137">
        <v>892785</v>
      </c>
      <c r="K31" s="137">
        <v>8178509</v>
      </c>
      <c r="L31" s="137">
        <v>3190473</v>
      </c>
      <c r="M31" s="137">
        <v>12569230</v>
      </c>
      <c r="N31" s="137">
        <v>0</v>
      </c>
      <c r="O31" s="137">
        <v>7907055</v>
      </c>
      <c r="P31" s="137">
        <v>0</v>
      </c>
      <c r="Q31" s="137">
        <v>0</v>
      </c>
      <c r="R31" s="102"/>
      <c r="S31" s="102"/>
      <c r="T31" s="102"/>
      <c r="U31" s="102"/>
      <c r="V31" s="102"/>
      <c r="W31" s="102"/>
      <c r="X31" s="102"/>
      <c r="Y31" s="102"/>
      <c r="Z31" s="102"/>
    </row>
    <row r="32" spans="1:26" ht="12" customHeight="1">
      <c r="A32" s="102">
        <v>212</v>
      </c>
      <c r="B32" s="102" t="s">
        <v>121</v>
      </c>
      <c r="C32" s="136">
        <v>20666247</v>
      </c>
      <c r="D32" s="137">
        <v>196984</v>
      </c>
      <c r="E32" s="137">
        <v>1945059</v>
      </c>
      <c r="F32" s="137">
        <v>6181929</v>
      </c>
      <c r="G32" s="137">
        <v>2256554</v>
      </c>
      <c r="H32" s="137">
        <v>34771</v>
      </c>
      <c r="I32" s="137">
        <v>407997</v>
      </c>
      <c r="J32" s="137">
        <v>565395</v>
      </c>
      <c r="K32" s="137">
        <v>2854157</v>
      </c>
      <c r="L32" s="137">
        <v>1065100</v>
      </c>
      <c r="M32" s="137">
        <v>2664275</v>
      </c>
      <c r="N32" s="137">
        <v>0</v>
      </c>
      <c r="O32" s="137">
        <v>2494026</v>
      </c>
      <c r="P32" s="137">
        <v>0</v>
      </c>
      <c r="Q32" s="137">
        <v>0</v>
      </c>
      <c r="R32" s="102"/>
      <c r="S32" s="102"/>
      <c r="T32" s="102"/>
      <c r="U32" s="102"/>
      <c r="V32" s="102"/>
      <c r="W32" s="102"/>
      <c r="X32" s="102"/>
      <c r="Y32" s="102"/>
      <c r="Z32" s="102"/>
    </row>
    <row r="33" spans="1:26" ht="12" customHeight="1">
      <c r="A33" s="102">
        <v>213</v>
      </c>
      <c r="B33" s="102" t="s">
        <v>122</v>
      </c>
      <c r="C33" s="136">
        <v>20540623</v>
      </c>
      <c r="D33" s="137">
        <v>170384</v>
      </c>
      <c r="E33" s="137">
        <v>2753328</v>
      </c>
      <c r="F33" s="137">
        <v>6246583</v>
      </c>
      <c r="G33" s="137">
        <v>2525571</v>
      </c>
      <c r="H33" s="137">
        <v>129493</v>
      </c>
      <c r="I33" s="137">
        <v>981345</v>
      </c>
      <c r="J33" s="137">
        <v>429030</v>
      </c>
      <c r="K33" s="137">
        <v>2581990</v>
      </c>
      <c r="L33" s="137">
        <v>1061894</v>
      </c>
      <c r="M33" s="137">
        <v>1898604</v>
      </c>
      <c r="N33" s="137">
        <v>41504</v>
      </c>
      <c r="O33" s="137">
        <v>1720897</v>
      </c>
      <c r="P33" s="137">
        <v>0</v>
      </c>
      <c r="Q33" s="137">
        <v>0</v>
      </c>
      <c r="R33" s="102"/>
      <c r="S33" s="102"/>
      <c r="T33" s="102"/>
      <c r="U33" s="102"/>
      <c r="V33" s="102"/>
      <c r="W33" s="102"/>
      <c r="X33" s="102"/>
      <c r="Y33" s="102"/>
      <c r="Z33" s="102"/>
    </row>
    <row r="34" spans="1:26" ht="12" customHeight="1">
      <c r="A34" s="102">
        <v>214</v>
      </c>
      <c r="B34" s="102" t="s">
        <v>123</v>
      </c>
      <c r="C34" s="136">
        <v>78313220</v>
      </c>
      <c r="D34" s="137">
        <v>463784</v>
      </c>
      <c r="E34" s="137">
        <v>9567088</v>
      </c>
      <c r="F34" s="137">
        <v>36335576</v>
      </c>
      <c r="G34" s="137">
        <v>6704370</v>
      </c>
      <c r="H34" s="137">
        <v>70783</v>
      </c>
      <c r="I34" s="137">
        <v>262592</v>
      </c>
      <c r="J34" s="137">
        <v>665724</v>
      </c>
      <c r="K34" s="137">
        <v>6741450</v>
      </c>
      <c r="L34" s="137">
        <v>2511940</v>
      </c>
      <c r="M34" s="137">
        <v>8397474</v>
      </c>
      <c r="N34" s="137">
        <v>82583</v>
      </c>
      <c r="O34" s="137">
        <v>6364078</v>
      </c>
      <c r="P34" s="137">
        <v>145778</v>
      </c>
      <c r="Q34" s="137">
        <v>0</v>
      </c>
      <c r="R34" s="102"/>
      <c r="S34" s="102"/>
      <c r="T34" s="102"/>
      <c r="U34" s="102"/>
      <c r="V34" s="102"/>
      <c r="W34" s="102"/>
      <c r="X34" s="102"/>
      <c r="Y34" s="102"/>
      <c r="Z34" s="102"/>
    </row>
    <row r="35" spans="1:26" ht="12" customHeight="1">
      <c r="A35" s="102">
        <v>215</v>
      </c>
      <c r="B35" s="102" t="s">
        <v>124</v>
      </c>
      <c r="C35" s="136">
        <v>31796215</v>
      </c>
      <c r="D35" s="137">
        <v>210817</v>
      </c>
      <c r="E35" s="137">
        <v>3764398</v>
      </c>
      <c r="F35" s="137">
        <v>11963585</v>
      </c>
      <c r="G35" s="137">
        <v>2834586</v>
      </c>
      <c r="H35" s="137">
        <v>131071</v>
      </c>
      <c r="I35" s="137">
        <v>838354</v>
      </c>
      <c r="J35" s="137">
        <v>1305835</v>
      </c>
      <c r="K35" s="137">
        <v>2095762</v>
      </c>
      <c r="L35" s="137">
        <v>1032083</v>
      </c>
      <c r="M35" s="137">
        <v>3704450</v>
      </c>
      <c r="N35" s="137">
        <v>918637</v>
      </c>
      <c r="O35" s="137">
        <v>2996637</v>
      </c>
      <c r="P35" s="137">
        <v>0</v>
      </c>
      <c r="Q35" s="137">
        <v>0</v>
      </c>
      <c r="R35" s="102"/>
      <c r="S35" s="102"/>
      <c r="T35" s="102"/>
      <c r="U35" s="102"/>
      <c r="V35" s="102"/>
      <c r="W35" s="102"/>
      <c r="X35" s="102"/>
      <c r="Y35" s="102"/>
      <c r="Z35" s="102"/>
    </row>
    <row r="36" spans="1:26" ht="12" customHeight="1">
      <c r="A36" s="102">
        <v>216</v>
      </c>
      <c r="B36" s="102" t="s">
        <v>125</v>
      </c>
      <c r="C36" s="136">
        <v>39917084</v>
      </c>
      <c r="D36" s="137">
        <v>326964</v>
      </c>
      <c r="E36" s="137">
        <v>5670044</v>
      </c>
      <c r="F36" s="137">
        <v>13602904</v>
      </c>
      <c r="G36" s="137">
        <v>5014023</v>
      </c>
      <c r="H36" s="137">
        <v>37734</v>
      </c>
      <c r="I36" s="137">
        <v>193360</v>
      </c>
      <c r="J36" s="137">
        <v>714042</v>
      </c>
      <c r="K36" s="137">
        <v>5080887</v>
      </c>
      <c r="L36" s="137">
        <v>859183</v>
      </c>
      <c r="M36" s="137">
        <v>5611011</v>
      </c>
      <c r="N36" s="137">
        <v>1736</v>
      </c>
      <c r="O36" s="137">
        <v>2805196</v>
      </c>
      <c r="P36" s="137">
        <v>0</v>
      </c>
      <c r="Q36" s="137">
        <v>0</v>
      </c>
      <c r="R36" s="102"/>
      <c r="S36" s="102"/>
      <c r="T36" s="102"/>
      <c r="U36" s="102"/>
      <c r="V36" s="102"/>
      <c r="W36" s="102"/>
      <c r="X36" s="102"/>
      <c r="Y36" s="102"/>
      <c r="Z36" s="102"/>
    </row>
    <row r="37" spans="1:26" ht="12" customHeight="1">
      <c r="A37" s="102">
        <v>217</v>
      </c>
      <c r="B37" s="102" t="s">
        <v>126</v>
      </c>
      <c r="C37" s="136">
        <v>56981834</v>
      </c>
      <c r="D37" s="137">
        <v>427635</v>
      </c>
      <c r="E37" s="137">
        <v>7452936</v>
      </c>
      <c r="F37" s="137">
        <v>21651172</v>
      </c>
      <c r="G37" s="137">
        <v>7076682</v>
      </c>
      <c r="H37" s="137">
        <v>69497</v>
      </c>
      <c r="I37" s="137">
        <v>112455</v>
      </c>
      <c r="J37" s="137">
        <v>671170</v>
      </c>
      <c r="K37" s="137">
        <v>5139856</v>
      </c>
      <c r="L37" s="137">
        <v>3354063</v>
      </c>
      <c r="M37" s="137">
        <v>5292736</v>
      </c>
      <c r="N37" s="137">
        <v>116156</v>
      </c>
      <c r="O37" s="137">
        <v>5443409</v>
      </c>
      <c r="P37" s="137">
        <v>174067</v>
      </c>
      <c r="Q37" s="137">
        <v>0</v>
      </c>
      <c r="R37" s="102"/>
      <c r="S37" s="102"/>
      <c r="T37" s="102"/>
      <c r="U37" s="102"/>
      <c r="V37" s="102"/>
      <c r="W37" s="102"/>
      <c r="X37" s="102"/>
      <c r="Y37" s="102"/>
      <c r="Z37" s="102"/>
    </row>
    <row r="38" spans="1:26" ht="12" customHeight="1">
      <c r="A38" s="102">
        <v>218</v>
      </c>
      <c r="B38" s="102" t="s">
        <v>127</v>
      </c>
      <c r="C38" s="136">
        <v>24438080</v>
      </c>
      <c r="D38" s="137">
        <v>187008</v>
      </c>
      <c r="E38" s="137">
        <v>7202204</v>
      </c>
      <c r="F38" s="137">
        <v>6891037</v>
      </c>
      <c r="G38" s="137">
        <v>1980338</v>
      </c>
      <c r="H38" s="137">
        <v>82000</v>
      </c>
      <c r="I38" s="137">
        <v>406497</v>
      </c>
      <c r="J38" s="137">
        <v>706814</v>
      </c>
      <c r="K38" s="137">
        <v>2347778</v>
      </c>
      <c r="L38" s="137">
        <v>805145</v>
      </c>
      <c r="M38" s="137">
        <v>1975689</v>
      </c>
      <c r="N38" s="137">
        <v>17158</v>
      </c>
      <c r="O38" s="137">
        <v>1836412</v>
      </c>
      <c r="P38" s="137">
        <v>0</v>
      </c>
      <c r="Q38" s="137">
        <v>0</v>
      </c>
      <c r="R38" s="102"/>
      <c r="S38" s="102"/>
      <c r="T38" s="102"/>
      <c r="U38" s="102"/>
      <c r="V38" s="102"/>
      <c r="W38" s="102"/>
      <c r="X38" s="102"/>
      <c r="Y38" s="102"/>
      <c r="Z38" s="102"/>
    </row>
    <row r="39" spans="1:26" ht="12" customHeight="1">
      <c r="A39" s="102">
        <v>219</v>
      </c>
      <c r="B39" s="102" t="s">
        <v>128</v>
      </c>
      <c r="C39" s="136">
        <v>36990267</v>
      </c>
      <c r="D39" s="137">
        <v>319490</v>
      </c>
      <c r="E39" s="137">
        <v>4695576</v>
      </c>
      <c r="F39" s="137">
        <v>12696279</v>
      </c>
      <c r="G39" s="137">
        <v>4116908</v>
      </c>
      <c r="H39" s="137">
        <v>11947</v>
      </c>
      <c r="I39" s="137">
        <v>650906</v>
      </c>
      <c r="J39" s="137">
        <v>433241</v>
      </c>
      <c r="K39" s="137">
        <v>2911435</v>
      </c>
      <c r="L39" s="137">
        <v>1203064</v>
      </c>
      <c r="M39" s="137">
        <v>5835497</v>
      </c>
      <c r="N39" s="137">
        <v>263480</v>
      </c>
      <c r="O39" s="137">
        <v>3852444</v>
      </c>
      <c r="P39" s="137">
        <v>0</v>
      </c>
      <c r="Q39" s="137">
        <v>0</v>
      </c>
      <c r="R39" s="102"/>
      <c r="S39" s="102"/>
      <c r="T39" s="102"/>
      <c r="U39" s="102"/>
      <c r="V39" s="102"/>
      <c r="W39" s="102"/>
      <c r="X39" s="102"/>
      <c r="Y39" s="102"/>
      <c r="Z39" s="102"/>
    </row>
    <row r="40" spans="1:26" ht="12" customHeight="1">
      <c r="A40" s="102">
        <v>220</v>
      </c>
      <c r="B40" s="102" t="s">
        <v>129</v>
      </c>
      <c r="C40" s="136">
        <v>22488629</v>
      </c>
      <c r="D40" s="137">
        <v>159697</v>
      </c>
      <c r="E40" s="137">
        <v>5138431</v>
      </c>
      <c r="F40" s="137">
        <v>7359263</v>
      </c>
      <c r="G40" s="137">
        <v>2110462</v>
      </c>
      <c r="H40" s="137">
        <v>129401</v>
      </c>
      <c r="I40" s="137">
        <v>1116665</v>
      </c>
      <c r="J40" s="137">
        <v>429424</v>
      </c>
      <c r="K40" s="137">
        <v>1367869</v>
      </c>
      <c r="L40" s="137">
        <v>796298</v>
      </c>
      <c r="M40" s="137">
        <v>2077518</v>
      </c>
      <c r="N40" s="137">
        <v>8940</v>
      </c>
      <c r="O40" s="137">
        <v>1794661</v>
      </c>
      <c r="P40" s="137">
        <v>0</v>
      </c>
      <c r="Q40" s="137">
        <v>0</v>
      </c>
      <c r="R40" s="102"/>
      <c r="S40" s="102"/>
      <c r="T40" s="102"/>
      <c r="U40" s="102"/>
      <c r="V40" s="102"/>
      <c r="W40" s="102"/>
      <c r="X40" s="102"/>
      <c r="Y40" s="102"/>
      <c r="Z40" s="102"/>
    </row>
    <row r="41" spans="1:26" ht="12" customHeight="1">
      <c r="A41" s="102">
        <v>221</v>
      </c>
      <c r="B41" s="121" t="s">
        <v>528</v>
      </c>
      <c r="C41" s="136">
        <v>24373577</v>
      </c>
      <c r="D41" s="137">
        <v>199493</v>
      </c>
      <c r="E41" s="137">
        <v>3320999</v>
      </c>
      <c r="F41" s="137">
        <v>6144747</v>
      </c>
      <c r="G41" s="137">
        <v>3349803</v>
      </c>
      <c r="H41" s="137">
        <v>24796</v>
      </c>
      <c r="I41" s="137">
        <v>1203200</v>
      </c>
      <c r="J41" s="137">
        <v>471495</v>
      </c>
      <c r="K41" s="137">
        <v>3090288</v>
      </c>
      <c r="L41" s="137">
        <v>905350</v>
      </c>
      <c r="M41" s="137">
        <v>3458690</v>
      </c>
      <c r="N41" s="137">
        <v>175396</v>
      </c>
      <c r="O41" s="137">
        <v>2029320</v>
      </c>
      <c r="P41" s="137">
        <v>0</v>
      </c>
      <c r="Q41" s="137">
        <v>0</v>
      </c>
      <c r="R41" s="102"/>
      <c r="S41" s="102"/>
      <c r="T41" s="102"/>
      <c r="U41" s="102"/>
      <c r="V41" s="102"/>
      <c r="W41" s="102"/>
      <c r="X41" s="102"/>
      <c r="Y41" s="102"/>
      <c r="Z41" s="102"/>
    </row>
    <row r="42" spans="1:26" ht="12" customHeight="1">
      <c r="A42" s="102">
        <v>222</v>
      </c>
      <c r="B42" s="102" t="s">
        <v>130</v>
      </c>
      <c r="C42" s="136">
        <v>17914812</v>
      </c>
      <c r="D42" s="137">
        <v>149052</v>
      </c>
      <c r="E42" s="137">
        <v>3322645</v>
      </c>
      <c r="F42" s="137">
        <v>4484968</v>
      </c>
      <c r="G42" s="137">
        <v>2261735</v>
      </c>
      <c r="H42" s="137">
        <v>12901</v>
      </c>
      <c r="I42" s="137">
        <v>1341232</v>
      </c>
      <c r="J42" s="137">
        <v>371937</v>
      </c>
      <c r="K42" s="137">
        <v>1399095</v>
      </c>
      <c r="L42" s="137">
        <v>647954</v>
      </c>
      <c r="M42" s="137">
        <v>1715107</v>
      </c>
      <c r="N42" s="137">
        <v>451313</v>
      </c>
      <c r="O42" s="137">
        <v>1756873</v>
      </c>
      <c r="P42" s="137">
        <v>0</v>
      </c>
      <c r="Q42" s="137">
        <v>0</v>
      </c>
      <c r="R42" s="102"/>
      <c r="S42" s="102"/>
      <c r="T42" s="102"/>
      <c r="U42" s="102"/>
      <c r="V42" s="102"/>
      <c r="W42" s="102"/>
      <c r="X42" s="102"/>
      <c r="Y42" s="102"/>
      <c r="Z42" s="102"/>
    </row>
    <row r="43" spans="1:26" ht="12" customHeight="1">
      <c r="A43" s="102">
        <v>223</v>
      </c>
      <c r="B43" s="102" t="s">
        <v>131</v>
      </c>
      <c r="C43" s="136">
        <v>35708675</v>
      </c>
      <c r="D43" s="137">
        <v>208730</v>
      </c>
      <c r="E43" s="137">
        <v>5935344</v>
      </c>
      <c r="F43" s="137">
        <v>9819625</v>
      </c>
      <c r="G43" s="137">
        <v>3507742</v>
      </c>
      <c r="H43" s="137">
        <v>37227</v>
      </c>
      <c r="I43" s="137">
        <v>1444525</v>
      </c>
      <c r="J43" s="137">
        <v>1101274</v>
      </c>
      <c r="K43" s="137">
        <v>3850547</v>
      </c>
      <c r="L43" s="137">
        <v>1142143</v>
      </c>
      <c r="M43" s="137">
        <v>3530288</v>
      </c>
      <c r="N43" s="137">
        <v>558505</v>
      </c>
      <c r="O43" s="137">
        <v>4572725</v>
      </c>
      <c r="P43" s="137">
        <v>0</v>
      </c>
      <c r="Q43" s="137">
        <v>0</v>
      </c>
      <c r="R43" s="102"/>
      <c r="S43" s="102"/>
      <c r="T43" s="102"/>
      <c r="U43" s="102"/>
      <c r="V43" s="102"/>
      <c r="W43" s="102"/>
      <c r="X43" s="102"/>
      <c r="Y43" s="102"/>
      <c r="Z43" s="102"/>
    </row>
    <row r="44" spans="1:26" ht="12" customHeight="1">
      <c r="A44" s="102">
        <v>224</v>
      </c>
      <c r="B44" s="102" t="s">
        <v>132</v>
      </c>
      <c r="C44" s="136">
        <v>26993629</v>
      </c>
      <c r="D44" s="137">
        <v>197518</v>
      </c>
      <c r="E44" s="137">
        <v>3476409</v>
      </c>
      <c r="F44" s="137">
        <v>7552621</v>
      </c>
      <c r="G44" s="137">
        <v>1711321</v>
      </c>
      <c r="H44" s="137">
        <v>6871</v>
      </c>
      <c r="I44" s="137">
        <v>2384860</v>
      </c>
      <c r="J44" s="137">
        <v>634180</v>
      </c>
      <c r="K44" s="137">
        <v>2584567</v>
      </c>
      <c r="L44" s="137">
        <v>1135906</v>
      </c>
      <c r="M44" s="137">
        <v>3186075</v>
      </c>
      <c r="N44" s="137">
        <v>88879</v>
      </c>
      <c r="O44" s="137">
        <v>4034422</v>
      </c>
      <c r="P44" s="137">
        <v>0</v>
      </c>
      <c r="Q44" s="137">
        <v>0</v>
      </c>
      <c r="R44" s="102"/>
      <c r="S44" s="102"/>
      <c r="T44" s="102"/>
      <c r="U44" s="102"/>
      <c r="V44" s="102"/>
      <c r="W44" s="102"/>
      <c r="X44" s="102"/>
      <c r="Y44" s="102"/>
      <c r="Z44" s="102"/>
    </row>
    <row r="45" spans="1:26" ht="12" customHeight="1">
      <c r="A45" s="102">
        <v>225</v>
      </c>
      <c r="B45" s="102" t="s">
        <v>133</v>
      </c>
      <c r="C45" s="136">
        <v>22035281</v>
      </c>
      <c r="D45" s="137">
        <v>177810</v>
      </c>
      <c r="E45" s="137">
        <v>4787651</v>
      </c>
      <c r="F45" s="137">
        <v>5110379</v>
      </c>
      <c r="G45" s="137">
        <v>1711230</v>
      </c>
      <c r="H45" s="137">
        <v>22205</v>
      </c>
      <c r="I45" s="137">
        <v>1330166</v>
      </c>
      <c r="J45" s="137">
        <v>693152</v>
      </c>
      <c r="K45" s="137">
        <v>1853261</v>
      </c>
      <c r="L45" s="137">
        <v>703408</v>
      </c>
      <c r="M45" s="137">
        <v>1774546</v>
      </c>
      <c r="N45" s="137">
        <v>391598</v>
      </c>
      <c r="O45" s="137">
        <v>3479875</v>
      </c>
      <c r="P45" s="137">
        <v>0</v>
      </c>
      <c r="Q45" s="137">
        <v>0</v>
      </c>
      <c r="R45" s="102"/>
      <c r="S45" s="102"/>
      <c r="T45" s="102"/>
      <c r="U45" s="102"/>
      <c r="V45" s="102"/>
      <c r="W45" s="102"/>
      <c r="X45" s="102"/>
      <c r="Y45" s="102"/>
      <c r="Z45" s="102"/>
    </row>
    <row r="46" spans="1:26" ht="12" customHeight="1">
      <c r="A46" s="102">
        <v>226</v>
      </c>
      <c r="B46" s="102" t="s">
        <v>134</v>
      </c>
      <c r="C46" s="136">
        <v>29430197</v>
      </c>
      <c r="D46" s="137">
        <v>179299</v>
      </c>
      <c r="E46" s="137">
        <v>4621511</v>
      </c>
      <c r="F46" s="137">
        <v>7363914</v>
      </c>
      <c r="G46" s="137">
        <v>2545044</v>
      </c>
      <c r="H46" s="137">
        <v>9450</v>
      </c>
      <c r="I46" s="137">
        <v>1895929</v>
      </c>
      <c r="J46" s="137">
        <v>744711</v>
      </c>
      <c r="K46" s="137">
        <v>2767332</v>
      </c>
      <c r="L46" s="137">
        <v>1093751</v>
      </c>
      <c r="M46" s="137">
        <v>2566405</v>
      </c>
      <c r="N46" s="137">
        <v>959282</v>
      </c>
      <c r="O46" s="137">
        <v>4683569</v>
      </c>
      <c r="P46" s="137">
        <v>0</v>
      </c>
      <c r="Q46" s="137">
        <v>0</v>
      </c>
      <c r="R46" s="102"/>
      <c r="S46" s="102"/>
      <c r="T46" s="102"/>
      <c r="U46" s="102"/>
      <c r="V46" s="102"/>
      <c r="W46" s="102"/>
      <c r="X46" s="102"/>
      <c r="Y46" s="102"/>
      <c r="Z46" s="102"/>
    </row>
    <row r="47" spans="1:26" ht="12" customHeight="1">
      <c r="A47" s="102">
        <v>227</v>
      </c>
      <c r="B47" s="102" t="s">
        <v>135</v>
      </c>
      <c r="C47" s="136">
        <v>24643499</v>
      </c>
      <c r="D47" s="137">
        <v>157936</v>
      </c>
      <c r="E47" s="137">
        <v>3676029</v>
      </c>
      <c r="F47" s="137">
        <v>6635197</v>
      </c>
      <c r="G47" s="137">
        <v>2663007</v>
      </c>
      <c r="H47" s="137">
        <v>23456</v>
      </c>
      <c r="I47" s="137">
        <v>1456597</v>
      </c>
      <c r="J47" s="137">
        <v>857402</v>
      </c>
      <c r="K47" s="137">
        <v>1703809</v>
      </c>
      <c r="L47" s="137">
        <v>949270</v>
      </c>
      <c r="M47" s="137">
        <v>2544023</v>
      </c>
      <c r="N47" s="137">
        <v>1154391</v>
      </c>
      <c r="O47" s="137">
        <v>2822382</v>
      </c>
      <c r="P47" s="137">
        <v>0</v>
      </c>
      <c r="Q47" s="137">
        <v>0</v>
      </c>
      <c r="R47" s="102"/>
      <c r="S47" s="102"/>
      <c r="T47" s="102"/>
      <c r="U47" s="102"/>
      <c r="V47" s="102"/>
      <c r="W47" s="102"/>
      <c r="X47" s="102"/>
      <c r="Y47" s="102"/>
      <c r="Z47" s="102"/>
    </row>
    <row r="48" spans="1:26" ht="12" customHeight="1">
      <c r="A48" s="102">
        <v>228</v>
      </c>
      <c r="B48" s="102" t="s">
        <v>136</v>
      </c>
      <c r="C48" s="136">
        <v>18477091</v>
      </c>
      <c r="D48" s="137">
        <v>161598</v>
      </c>
      <c r="E48" s="137">
        <v>2479409</v>
      </c>
      <c r="F48" s="137">
        <v>5961652</v>
      </c>
      <c r="G48" s="137">
        <v>1274559</v>
      </c>
      <c r="H48" s="137">
        <v>40736</v>
      </c>
      <c r="I48" s="137">
        <v>902476</v>
      </c>
      <c r="J48" s="137">
        <v>423710</v>
      </c>
      <c r="K48" s="137">
        <v>2009154</v>
      </c>
      <c r="L48" s="137">
        <v>921459</v>
      </c>
      <c r="M48" s="137">
        <v>2140382</v>
      </c>
      <c r="N48" s="137">
        <v>142824</v>
      </c>
      <c r="O48" s="137">
        <v>2019132</v>
      </c>
      <c r="P48" s="137">
        <v>0</v>
      </c>
      <c r="Q48" s="137">
        <v>0</v>
      </c>
      <c r="R48" s="102"/>
      <c r="S48" s="102"/>
      <c r="T48" s="102"/>
      <c r="U48" s="102"/>
      <c r="V48" s="102"/>
      <c r="W48" s="102"/>
      <c r="X48" s="102"/>
      <c r="Y48" s="102"/>
      <c r="Z48" s="102"/>
    </row>
    <row r="49" spans="1:26" ht="12" customHeight="1">
      <c r="A49" s="102">
        <v>229</v>
      </c>
      <c r="B49" s="102" t="s">
        <v>120</v>
      </c>
      <c r="C49" s="136">
        <v>35289733</v>
      </c>
      <c r="D49" s="137">
        <v>262275</v>
      </c>
      <c r="E49" s="137">
        <v>3761965</v>
      </c>
      <c r="F49" s="137">
        <v>11426317</v>
      </c>
      <c r="G49" s="137">
        <v>3466138</v>
      </c>
      <c r="H49" s="137">
        <v>40556</v>
      </c>
      <c r="I49" s="137">
        <v>984803</v>
      </c>
      <c r="J49" s="137">
        <v>979253</v>
      </c>
      <c r="K49" s="137">
        <v>5526533</v>
      </c>
      <c r="L49" s="137">
        <v>1078601</v>
      </c>
      <c r="M49" s="137">
        <v>4419838</v>
      </c>
      <c r="N49" s="137">
        <v>50700</v>
      </c>
      <c r="O49" s="137">
        <v>3292754</v>
      </c>
      <c r="P49" s="137">
        <v>0</v>
      </c>
      <c r="Q49" s="137">
        <v>0</v>
      </c>
      <c r="R49" s="102"/>
      <c r="S49" s="102"/>
      <c r="T49" s="102"/>
      <c r="U49" s="102"/>
      <c r="V49" s="102"/>
      <c r="W49" s="102"/>
      <c r="X49" s="102"/>
      <c r="Y49" s="102"/>
      <c r="Z49" s="102"/>
    </row>
    <row r="50" spans="1:26" ht="12" customHeight="1">
      <c r="A50" s="102">
        <v>301</v>
      </c>
      <c r="B50" s="102" t="s">
        <v>137</v>
      </c>
      <c r="C50" s="136">
        <v>11448304</v>
      </c>
      <c r="D50" s="137">
        <v>143233</v>
      </c>
      <c r="E50" s="137">
        <v>1595638</v>
      </c>
      <c r="F50" s="137">
        <v>3266242</v>
      </c>
      <c r="G50" s="137">
        <v>1003408</v>
      </c>
      <c r="H50" s="137">
        <v>15817</v>
      </c>
      <c r="I50" s="137">
        <v>277620</v>
      </c>
      <c r="J50" s="137">
        <v>198704</v>
      </c>
      <c r="K50" s="137">
        <v>836340</v>
      </c>
      <c r="L50" s="137">
        <v>491879</v>
      </c>
      <c r="M50" s="137">
        <v>2264382</v>
      </c>
      <c r="N50" s="137">
        <v>493207</v>
      </c>
      <c r="O50" s="137">
        <v>861834</v>
      </c>
      <c r="P50" s="137">
        <v>0</v>
      </c>
      <c r="Q50" s="137">
        <v>0</v>
      </c>
      <c r="R50" s="102"/>
      <c r="S50" s="102"/>
      <c r="T50" s="102"/>
      <c r="U50" s="102"/>
      <c r="V50" s="102"/>
      <c r="W50" s="102"/>
      <c r="X50" s="102"/>
      <c r="Y50" s="102"/>
      <c r="Z50" s="102"/>
    </row>
    <row r="51" spans="1:26" ht="12" customHeight="1">
      <c r="A51" s="102">
        <v>365</v>
      </c>
      <c r="B51" s="102" t="s">
        <v>138</v>
      </c>
      <c r="C51" s="136">
        <v>11534774</v>
      </c>
      <c r="D51" s="137">
        <v>97887</v>
      </c>
      <c r="E51" s="137">
        <v>1457915</v>
      </c>
      <c r="F51" s="137">
        <v>3077673</v>
      </c>
      <c r="G51" s="137">
        <v>915889</v>
      </c>
      <c r="H51" s="137">
        <v>53196</v>
      </c>
      <c r="I51" s="137">
        <v>1119371</v>
      </c>
      <c r="J51" s="137">
        <v>219059</v>
      </c>
      <c r="K51" s="137">
        <v>1124273</v>
      </c>
      <c r="L51" s="137">
        <v>546376</v>
      </c>
      <c r="M51" s="137">
        <v>1237935</v>
      </c>
      <c r="N51" s="137">
        <v>31606</v>
      </c>
      <c r="O51" s="137">
        <v>1653594</v>
      </c>
      <c r="P51" s="137">
        <v>0</v>
      </c>
      <c r="Q51" s="137">
        <v>0</v>
      </c>
      <c r="R51" s="102"/>
      <c r="S51" s="102"/>
      <c r="T51" s="102"/>
      <c r="U51" s="102"/>
      <c r="V51" s="102"/>
      <c r="W51" s="102"/>
      <c r="X51" s="102"/>
      <c r="Y51" s="102"/>
      <c r="Z51" s="102"/>
    </row>
    <row r="52" spans="1:26" ht="12" customHeight="1">
      <c r="A52" s="102">
        <v>381</v>
      </c>
      <c r="B52" s="102" t="s">
        <v>139</v>
      </c>
      <c r="C52" s="136">
        <v>11271061</v>
      </c>
      <c r="D52" s="137">
        <v>135177</v>
      </c>
      <c r="E52" s="137">
        <v>1531895</v>
      </c>
      <c r="F52" s="137">
        <v>3607315</v>
      </c>
      <c r="G52" s="137">
        <v>890318</v>
      </c>
      <c r="H52" s="137">
        <v>51541</v>
      </c>
      <c r="I52" s="137">
        <v>619288</v>
      </c>
      <c r="J52" s="137">
        <v>161890</v>
      </c>
      <c r="K52" s="137">
        <v>1037716</v>
      </c>
      <c r="L52" s="137">
        <v>460578</v>
      </c>
      <c r="M52" s="137">
        <v>1941646</v>
      </c>
      <c r="N52" s="137">
        <v>0</v>
      </c>
      <c r="O52" s="137">
        <v>833697</v>
      </c>
      <c r="P52" s="137">
        <v>0</v>
      </c>
      <c r="Q52" s="137">
        <v>0</v>
      </c>
      <c r="R52" s="102"/>
      <c r="S52" s="102"/>
      <c r="T52" s="102"/>
      <c r="U52" s="102"/>
      <c r="V52" s="102"/>
      <c r="W52" s="102"/>
      <c r="X52" s="102"/>
      <c r="Y52" s="102"/>
      <c r="Z52" s="102"/>
    </row>
    <row r="53" spans="1:26" ht="12" customHeight="1">
      <c r="A53" s="102">
        <v>382</v>
      </c>
      <c r="B53" s="102" t="s">
        <v>140</v>
      </c>
      <c r="C53" s="136">
        <v>11068684</v>
      </c>
      <c r="D53" s="137">
        <v>124878</v>
      </c>
      <c r="E53" s="137">
        <v>1107373</v>
      </c>
      <c r="F53" s="137">
        <v>3961728</v>
      </c>
      <c r="G53" s="137">
        <v>1100883</v>
      </c>
      <c r="H53" s="137">
        <v>70150</v>
      </c>
      <c r="I53" s="137">
        <v>64395</v>
      </c>
      <c r="J53" s="137">
        <v>29051</v>
      </c>
      <c r="K53" s="137">
        <v>1085303</v>
      </c>
      <c r="L53" s="137">
        <v>523363</v>
      </c>
      <c r="M53" s="137">
        <v>2136881</v>
      </c>
      <c r="N53" s="137">
        <v>0</v>
      </c>
      <c r="O53" s="137">
        <v>864679</v>
      </c>
      <c r="P53" s="137">
        <v>0</v>
      </c>
      <c r="Q53" s="137">
        <v>0</v>
      </c>
      <c r="R53" s="102"/>
      <c r="S53" s="102"/>
      <c r="T53" s="102"/>
      <c r="U53" s="102"/>
      <c r="V53" s="102"/>
      <c r="W53" s="102"/>
      <c r="X53" s="102"/>
      <c r="Y53" s="102"/>
      <c r="Z53" s="102"/>
    </row>
    <row r="54" spans="1:26" ht="12" customHeight="1">
      <c r="A54" s="102">
        <v>442</v>
      </c>
      <c r="B54" s="102" t="s">
        <v>142</v>
      </c>
      <c r="C54" s="136">
        <v>5869764</v>
      </c>
      <c r="D54" s="137">
        <v>78572</v>
      </c>
      <c r="E54" s="137">
        <v>790534</v>
      </c>
      <c r="F54" s="137">
        <v>1778877</v>
      </c>
      <c r="G54" s="137">
        <v>591485</v>
      </c>
      <c r="H54" s="137">
        <v>4316</v>
      </c>
      <c r="I54" s="137">
        <v>468790</v>
      </c>
      <c r="J54" s="137">
        <v>115251</v>
      </c>
      <c r="K54" s="137">
        <v>458734</v>
      </c>
      <c r="L54" s="137">
        <v>250719</v>
      </c>
      <c r="M54" s="137">
        <v>765121</v>
      </c>
      <c r="N54" s="137">
        <v>0</v>
      </c>
      <c r="O54" s="137">
        <v>567365</v>
      </c>
      <c r="P54" s="137">
        <v>0</v>
      </c>
      <c r="Q54" s="137">
        <v>0</v>
      </c>
      <c r="R54" s="102"/>
      <c r="S54" s="102"/>
      <c r="T54" s="102"/>
      <c r="U54" s="102"/>
      <c r="V54" s="102"/>
      <c r="W54" s="102"/>
      <c r="X54" s="102"/>
      <c r="Y54" s="102"/>
      <c r="Z54" s="102"/>
    </row>
    <row r="55" spans="1:26" ht="12" customHeight="1">
      <c r="A55" s="102">
        <v>443</v>
      </c>
      <c r="B55" s="102" t="s">
        <v>143</v>
      </c>
      <c r="C55" s="136">
        <v>8555752</v>
      </c>
      <c r="D55" s="137">
        <v>113064</v>
      </c>
      <c r="E55" s="137">
        <v>1142665</v>
      </c>
      <c r="F55" s="137">
        <v>2303108</v>
      </c>
      <c r="G55" s="137">
        <v>477355</v>
      </c>
      <c r="H55" s="137">
        <v>13919</v>
      </c>
      <c r="I55" s="137">
        <v>399241</v>
      </c>
      <c r="J55" s="137">
        <v>240015</v>
      </c>
      <c r="K55" s="137">
        <v>1436035</v>
      </c>
      <c r="L55" s="137">
        <v>344123</v>
      </c>
      <c r="M55" s="137">
        <v>1093282</v>
      </c>
      <c r="N55" s="137">
        <v>56816</v>
      </c>
      <c r="O55" s="137">
        <v>936129</v>
      </c>
      <c r="P55" s="137">
        <v>0</v>
      </c>
      <c r="Q55" s="137">
        <v>0</v>
      </c>
      <c r="R55" s="102"/>
      <c r="S55" s="102"/>
      <c r="T55" s="102"/>
      <c r="U55" s="102"/>
      <c r="V55" s="102"/>
      <c r="W55" s="102"/>
      <c r="X55" s="102"/>
      <c r="Y55" s="102"/>
      <c r="Z55" s="102"/>
    </row>
    <row r="56" spans="1:26" ht="12" customHeight="1">
      <c r="A56" s="102">
        <v>446</v>
      </c>
      <c r="B56" s="102" t="s">
        <v>141</v>
      </c>
      <c r="C56" s="136">
        <v>8878205</v>
      </c>
      <c r="D56" s="137">
        <v>87746</v>
      </c>
      <c r="E56" s="137">
        <v>1334279</v>
      </c>
      <c r="F56" s="137">
        <v>1504310</v>
      </c>
      <c r="G56" s="137">
        <v>1701411</v>
      </c>
      <c r="H56" s="137">
        <v>10</v>
      </c>
      <c r="I56" s="137">
        <v>568469</v>
      </c>
      <c r="J56" s="137">
        <v>530409</v>
      </c>
      <c r="K56" s="137">
        <v>1014489</v>
      </c>
      <c r="L56" s="137">
        <v>270402</v>
      </c>
      <c r="M56" s="137">
        <v>815296</v>
      </c>
      <c r="N56" s="137">
        <v>52520</v>
      </c>
      <c r="O56" s="137">
        <v>998864</v>
      </c>
      <c r="P56" s="137">
        <v>0</v>
      </c>
      <c r="Q56" s="137">
        <v>0</v>
      </c>
      <c r="R56" s="102"/>
      <c r="S56" s="102"/>
      <c r="T56" s="102"/>
      <c r="U56" s="102"/>
      <c r="V56" s="102"/>
      <c r="W56" s="102"/>
      <c r="X56" s="102"/>
      <c r="Y56" s="102"/>
      <c r="Z56" s="102"/>
    </row>
    <row r="57" spans="1:26" ht="12" customHeight="1">
      <c r="A57" s="102">
        <v>464</v>
      </c>
      <c r="B57" s="102" t="s">
        <v>144</v>
      </c>
      <c r="C57" s="136">
        <v>12602352</v>
      </c>
      <c r="D57" s="137">
        <v>120260</v>
      </c>
      <c r="E57" s="137">
        <v>1948983</v>
      </c>
      <c r="F57" s="137">
        <v>4111776</v>
      </c>
      <c r="G57" s="137">
        <v>805812</v>
      </c>
      <c r="H57" s="137">
        <v>3423</v>
      </c>
      <c r="I57" s="137">
        <v>127539</v>
      </c>
      <c r="J57" s="137">
        <v>97332</v>
      </c>
      <c r="K57" s="137">
        <v>1334978</v>
      </c>
      <c r="L57" s="137">
        <v>706374</v>
      </c>
      <c r="M57" s="137">
        <v>2375787</v>
      </c>
      <c r="N57" s="137">
        <v>0</v>
      </c>
      <c r="O57" s="137">
        <v>970088</v>
      </c>
      <c r="P57" s="137">
        <v>0</v>
      </c>
      <c r="Q57" s="137">
        <v>0</v>
      </c>
      <c r="R57" s="102"/>
      <c r="S57" s="102"/>
      <c r="T57" s="102"/>
      <c r="U57" s="102"/>
      <c r="V57" s="102"/>
      <c r="W57" s="102"/>
      <c r="X57" s="102"/>
      <c r="Y57" s="102"/>
      <c r="Z57" s="102"/>
    </row>
    <row r="58" spans="1:26" ht="12" customHeight="1">
      <c r="A58" s="102">
        <v>481</v>
      </c>
      <c r="B58" s="102" t="s">
        <v>145</v>
      </c>
      <c r="C58" s="136">
        <v>7980650</v>
      </c>
      <c r="D58" s="137">
        <v>93440</v>
      </c>
      <c r="E58" s="137">
        <v>1051717</v>
      </c>
      <c r="F58" s="137">
        <v>1987063</v>
      </c>
      <c r="G58" s="137">
        <v>913782</v>
      </c>
      <c r="H58" s="137">
        <v>3373</v>
      </c>
      <c r="I58" s="137">
        <v>485969</v>
      </c>
      <c r="J58" s="137">
        <v>95191</v>
      </c>
      <c r="K58" s="137">
        <v>1032300</v>
      </c>
      <c r="L58" s="137">
        <v>377378</v>
      </c>
      <c r="M58" s="137">
        <v>904563</v>
      </c>
      <c r="N58" s="137">
        <v>0</v>
      </c>
      <c r="O58" s="137">
        <v>1035874</v>
      </c>
      <c r="P58" s="137">
        <v>0</v>
      </c>
      <c r="Q58" s="137">
        <v>0</v>
      </c>
      <c r="R58" s="102"/>
      <c r="S58" s="102"/>
      <c r="T58" s="102"/>
      <c r="U58" s="102"/>
      <c r="V58" s="102"/>
      <c r="W58" s="102"/>
      <c r="X58" s="102"/>
      <c r="Y58" s="102"/>
      <c r="Z58" s="102"/>
    </row>
    <row r="59" spans="1:26" ht="12" customHeight="1">
      <c r="A59" s="102">
        <v>501</v>
      </c>
      <c r="B59" s="102" t="s">
        <v>146</v>
      </c>
      <c r="C59" s="136">
        <v>12933181</v>
      </c>
      <c r="D59" s="137">
        <v>118634</v>
      </c>
      <c r="E59" s="137">
        <v>2135910</v>
      </c>
      <c r="F59" s="137">
        <v>3332562</v>
      </c>
      <c r="G59" s="137">
        <v>891481</v>
      </c>
      <c r="H59" s="137">
        <v>0</v>
      </c>
      <c r="I59" s="137">
        <v>1270329</v>
      </c>
      <c r="J59" s="137">
        <v>143956</v>
      </c>
      <c r="K59" s="137">
        <v>1405646</v>
      </c>
      <c r="L59" s="137">
        <v>522466</v>
      </c>
      <c r="M59" s="137">
        <v>1030491</v>
      </c>
      <c r="N59" s="137">
        <v>45861</v>
      </c>
      <c r="O59" s="137">
        <v>2035845</v>
      </c>
      <c r="P59" s="137">
        <v>0</v>
      </c>
      <c r="Q59" s="137">
        <v>0</v>
      </c>
      <c r="R59" s="102"/>
      <c r="S59" s="102"/>
      <c r="T59" s="102"/>
      <c r="U59" s="102"/>
      <c r="V59" s="102"/>
      <c r="W59" s="102"/>
      <c r="X59" s="102"/>
      <c r="Y59" s="102"/>
      <c r="Z59" s="102"/>
    </row>
    <row r="60" spans="1:26" ht="12" customHeight="1">
      <c r="A60" s="102">
        <v>585</v>
      </c>
      <c r="B60" s="102" t="s">
        <v>147</v>
      </c>
      <c r="C60" s="136">
        <v>13619775</v>
      </c>
      <c r="D60" s="137">
        <v>99402</v>
      </c>
      <c r="E60" s="137">
        <v>2131887</v>
      </c>
      <c r="F60" s="137">
        <v>2618628</v>
      </c>
      <c r="G60" s="137">
        <v>1262293</v>
      </c>
      <c r="H60" s="137">
        <v>9192</v>
      </c>
      <c r="I60" s="137">
        <v>756730</v>
      </c>
      <c r="J60" s="137">
        <v>470335</v>
      </c>
      <c r="K60" s="137">
        <v>1307200</v>
      </c>
      <c r="L60" s="137">
        <v>861954</v>
      </c>
      <c r="M60" s="137">
        <v>1842425</v>
      </c>
      <c r="N60" s="137">
        <v>205673</v>
      </c>
      <c r="O60" s="137">
        <v>2054056</v>
      </c>
      <c r="P60" s="137">
        <v>0</v>
      </c>
      <c r="Q60" s="137">
        <v>0</v>
      </c>
      <c r="R60" s="102"/>
      <c r="S60" s="102"/>
      <c r="T60" s="102"/>
      <c r="U60" s="102"/>
      <c r="V60" s="102"/>
      <c r="W60" s="102"/>
      <c r="X60" s="102"/>
      <c r="Y60" s="102"/>
      <c r="Z60" s="102"/>
    </row>
    <row r="61" spans="1:26" ht="12" customHeight="1">
      <c r="A61" s="102">
        <v>586</v>
      </c>
      <c r="B61" s="102" t="s">
        <v>148</v>
      </c>
      <c r="C61" s="136">
        <v>11493186</v>
      </c>
      <c r="D61" s="137">
        <v>102106</v>
      </c>
      <c r="E61" s="137">
        <v>1448697</v>
      </c>
      <c r="F61" s="137">
        <v>2135106</v>
      </c>
      <c r="G61" s="137">
        <v>1120003</v>
      </c>
      <c r="H61" s="137">
        <v>27636</v>
      </c>
      <c r="I61" s="137">
        <v>903531</v>
      </c>
      <c r="J61" s="137">
        <v>384742</v>
      </c>
      <c r="K61" s="137">
        <v>2425107</v>
      </c>
      <c r="L61" s="137">
        <v>593111</v>
      </c>
      <c r="M61" s="137">
        <v>808966</v>
      </c>
      <c r="N61" s="137">
        <v>107370</v>
      </c>
      <c r="O61" s="137">
        <v>1436811</v>
      </c>
      <c r="P61" s="137">
        <v>0</v>
      </c>
      <c r="Q61" s="137">
        <v>0</v>
      </c>
      <c r="R61" s="102"/>
      <c r="S61" s="102"/>
      <c r="T61" s="102"/>
      <c r="U61" s="102"/>
      <c r="V61" s="102"/>
      <c r="W61" s="102"/>
      <c r="X61" s="102"/>
      <c r="Y61" s="102"/>
      <c r="Z61" s="102"/>
    </row>
    <row r="62" spans="1:26" ht="3.75" customHeight="1">
      <c r="A62" s="113"/>
      <c r="B62" s="114"/>
      <c r="C62" s="115"/>
      <c r="D62" s="115"/>
      <c r="E62" s="115"/>
      <c r="F62" s="115"/>
      <c r="G62" s="115"/>
      <c r="H62" s="115"/>
      <c r="I62" s="115"/>
      <c r="J62" s="115"/>
      <c r="K62" s="115"/>
      <c r="L62" s="115"/>
      <c r="M62" s="115"/>
      <c r="N62" s="115"/>
      <c r="O62" s="115"/>
      <c r="P62" s="115"/>
      <c r="Q62" s="115"/>
      <c r="R62" s="102"/>
      <c r="S62" s="102"/>
      <c r="T62" s="102"/>
      <c r="U62" s="102"/>
      <c r="V62" s="102"/>
      <c r="W62" s="102"/>
      <c r="X62" s="102"/>
      <c r="Y62" s="102"/>
      <c r="Z62" s="102"/>
    </row>
    <row r="63" spans="1:26">
      <c r="A63" s="102" t="s">
        <v>159</v>
      </c>
      <c r="C63" s="102"/>
      <c r="D63" s="102"/>
      <c r="E63" s="102"/>
      <c r="F63" s="102"/>
      <c r="G63" s="102"/>
      <c r="H63" s="102"/>
      <c r="I63" s="102"/>
      <c r="J63" s="102"/>
      <c r="K63" s="102"/>
      <c r="L63" s="102"/>
      <c r="M63" s="102"/>
      <c r="N63" s="102"/>
      <c r="O63" s="102"/>
      <c r="P63" s="102"/>
      <c r="Q63" s="102"/>
      <c r="R63" s="102"/>
      <c r="S63" s="102"/>
      <c r="T63" s="102"/>
      <c r="U63" s="102"/>
      <c r="V63" s="102"/>
      <c r="W63" s="102"/>
      <c r="X63" s="102"/>
      <c r="Y63" s="102"/>
      <c r="Z63" s="102"/>
    </row>
  </sheetData>
  <mergeCells count="1">
    <mergeCell ref="A4:B4"/>
  </mergeCells>
  <phoneticPr fontId="2"/>
  <printOptions gridLinesSet="0"/>
  <pageMargins left="0.59055118110236227" right="0.59055118110236227" top="0.59055118110236227" bottom="0.59055118110236227" header="0.19685039370078741" footer="0.19685039370078741"/>
  <pageSetup paperSize="9" scale="98" fitToWidth="2" orientation="portrait" horizontalDpi="4294967293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70C0"/>
    <pageSetUpPr fitToPage="1"/>
  </sheetPr>
  <dimension ref="A1:Q113"/>
  <sheetViews>
    <sheetView zoomScaleNormal="100" workbookViewId="0"/>
  </sheetViews>
  <sheetFormatPr defaultRowHeight="10.8"/>
  <cols>
    <col min="1" max="5" width="2.109375" style="102" customWidth="1"/>
    <col min="6" max="6" width="10.5546875" style="102" customWidth="1"/>
    <col min="7" max="7" width="11.44140625" style="102" customWidth="1"/>
    <col min="8" max="8" width="10" style="102" customWidth="1"/>
    <col min="9" max="9" width="14.33203125" style="102" customWidth="1"/>
    <col min="10" max="10" width="10" style="102" customWidth="1"/>
    <col min="11" max="11" width="14.33203125" style="102" customWidth="1"/>
    <col min="12" max="12" width="9.109375" style="102" customWidth="1"/>
    <col min="13" max="13" width="14.6640625" style="102" customWidth="1"/>
    <col min="14" max="14" width="10" style="102" customWidth="1"/>
    <col min="15" max="15" width="13.88671875" style="102" customWidth="1"/>
    <col min="16" max="16" width="8.5546875" style="102" customWidth="1"/>
    <col min="17" max="17" width="9.44140625" style="102" bestFit="1" customWidth="1"/>
    <col min="18" max="16384" width="8.88671875" style="102"/>
  </cols>
  <sheetData>
    <row r="1" spans="1:17" s="99" customFormat="1" ht="16.2">
      <c r="A1" s="98" t="s">
        <v>511</v>
      </c>
      <c r="C1" s="98"/>
      <c r="D1" s="98"/>
      <c r="E1" s="98"/>
      <c r="F1" s="164"/>
    </row>
    <row r="2" spans="1:17">
      <c r="P2" s="104" t="s">
        <v>178</v>
      </c>
    </row>
    <row r="3" spans="1:17" ht="12" customHeight="1">
      <c r="A3" s="231" t="s">
        <v>395</v>
      </c>
      <c r="B3" s="231"/>
      <c r="C3" s="231"/>
      <c r="D3" s="231"/>
      <c r="E3" s="231"/>
      <c r="F3" s="232"/>
      <c r="G3" s="239" t="s">
        <v>27</v>
      </c>
      <c r="H3" s="237" t="s">
        <v>396</v>
      </c>
      <c r="I3" s="238"/>
      <c r="J3" s="237" t="s">
        <v>397</v>
      </c>
      <c r="K3" s="238"/>
      <c r="L3" s="237" t="s">
        <v>398</v>
      </c>
      <c r="M3" s="238"/>
      <c r="N3" s="237" t="s">
        <v>399</v>
      </c>
      <c r="O3" s="238"/>
      <c r="P3" s="235" t="s">
        <v>280</v>
      </c>
    </row>
    <row r="4" spans="1:17" ht="11.25" customHeight="1">
      <c r="A4" s="233"/>
      <c r="B4" s="233"/>
      <c r="C4" s="233"/>
      <c r="D4" s="233"/>
      <c r="E4" s="233"/>
      <c r="F4" s="234"/>
      <c r="G4" s="240"/>
      <c r="H4" s="165" t="s">
        <v>400</v>
      </c>
      <c r="I4" s="165" t="s">
        <v>177</v>
      </c>
      <c r="J4" s="165" t="s">
        <v>400</v>
      </c>
      <c r="K4" s="165" t="s">
        <v>176</v>
      </c>
      <c r="L4" s="165" t="s">
        <v>400</v>
      </c>
      <c r="M4" s="165" t="s">
        <v>171</v>
      </c>
      <c r="N4" s="165" t="s">
        <v>400</v>
      </c>
      <c r="O4" s="165" t="s">
        <v>171</v>
      </c>
      <c r="P4" s="236"/>
    </row>
    <row r="5" spans="1:17" ht="15" customHeight="1">
      <c r="A5" s="166" t="s">
        <v>53</v>
      </c>
      <c r="B5" s="166"/>
      <c r="C5" s="166"/>
      <c r="E5" s="166"/>
      <c r="F5" s="166"/>
      <c r="G5" s="178">
        <v>712046694</v>
      </c>
      <c r="H5" s="176">
        <v>2296064</v>
      </c>
      <c r="I5" s="176">
        <v>720470551</v>
      </c>
      <c r="J5" s="176">
        <v>2268477</v>
      </c>
      <c r="K5" s="176">
        <v>710792799</v>
      </c>
      <c r="L5" s="176">
        <v>2550</v>
      </c>
      <c r="M5" s="176">
        <v>1022814</v>
      </c>
      <c r="N5" s="176">
        <v>25037</v>
      </c>
      <c r="O5" s="176">
        <v>8654939</v>
      </c>
      <c r="P5" s="177">
        <v>98.7</v>
      </c>
      <c r="Q5" s="167"/>
    </row>
    <row r="6" spans="1:17" ht="15" customHeight="1">
      <c r="B6" s="102" t="s">
        <v>101</v>
      </c>
      <c r="C6" s="166"/>
      <c r="E6" s="166"/>
      <c r="F6" s="166"/>
      <c r="G6" s="136">
        <v>709047445</v>
      </c>
      <c r="H6" s="137">
        <v>2269769</v>
      </c>
      <c r="I6" s="137">
        <v>711042789</v>
      </c>
      <c r="J6" s="137">
        <v>2256677</v>
      </c>
      <c r="K6" s="137">
        <v>707748580</v>
      </c>
      <c r="L6" s="137">
        <v>103</v>
      </c>
      <c r="M6" s="137">
        <v>232116</v>
      </c>
      <c r="N6" s="137">
        <v>12989</v>
      </c>
      <c r="O6" s="137">
        <v>3062094</v>
      </c>
      <c r="P6" s="173">
        <v>99.5</v>
      </c>
    </row>
    <row r="7" spans="1:17" ht="15" customHeight="1">
      <c r="B7" s="102" t="s">
        <v>102</v>
      </c>
      <c r="C7" s="166"/>
      <c r="E7" s="166"/>
      <c r="F7" s="166"/>
      <c r="G7" s="136">
        <v>2999249</v>
      </c>
      <c r="H7" s="137">
        <v>26295</v>
      </c>
      <c r="I7" s="137">
        <v>9427762</v>
      </c>
      <c r="J7" s="137">
        <v>11800</v>
      </c>
      <c r="K7" s="137">
        <v>3044219</v>
      </c>
      <c r="L7" s="137">
        <v>2447</v>
      </c>
      <c r="M7" s="137">
        <v>790698</v>
      </c>
      <c r="N7" s="137">
        <v>12048</v>
      </c>
      <c r="O7" s="137">
        <v>5592845</v>
      </c>
      <c r="P7" s="173">
        <v>32.299999999999997</v>
      </c>
    </row>
    <row r="8" spans="1:17" ht="3.75" customHeight="1">
      <c r="G8" s="136"/>
      <c r="H8" s="137"/>
      <c r="I8" s="137"/>
      <c r="J8" s="137"/>
      <c r="K8" s="137"/>
      <c r="L8" s="137"/>
      <c r="M8" s="137"/>
      <c r="N8" s="137"/>
      <c r="O8" s="137"/>
      <c r="P8" s="173"/>
    </row>
    <row r="9" spans="1:17" ht="10.5" customHeight="1">
      <c r="B9" s="166" t="s">
        <v>54</v>
      </c>
      <c r="C9" s="166"/>
      <c r="D9" s="166"/>
      <c r="E9" s="166"/>
      <c r="F9" s="166"/>
      <c r="G9" s="136"/>
      <c r="H9" s="137"/>
      <c r="I9" s="137"/>
      <c r="J9" s="137"/>
      <c r="K9" s="137"/>
      <c r="L9" s="137"/>
      <c r="M9" s="137"/>
      <c r="N9" s="137"/>
      <c r="O9" s="137"/>
      <c r="P9" s="173"/>
    </row>
    <row r="10" spans="1:17" ht="3.75" customHeight="1">
      <c r="B10" s="166"/>
      <c r="C10" s="166"/>
      <c r="D10" s="166"/>
      <c r="E10" s="166"/>
      <c r="F10" s="166"/>
      <c r="G10" s="136"/>
      <c r="H10" s="137"/>
      <c r="I10" s="137"/>
      <c r="J10" s="137"/>
      <c r="K10" s="137"/>
      <c r="L10" s="137"/>
      <c r="M10" s="137"/>
      <c r="N10" s="137"/>
      <c r="O10" s="137"/>
      <c r="P10" s="173"/>
    </row>
    <row r="11" spans="1:17" ht="13.5" customHeight="1">
      <c r="C11" s="102" t="s">
        <v>103</v>
      </c>
      <c r="D11" s="166"/>
      <c r="E11" s="166"/>
      <c r="F11" s="166"/>
      <c r="G11" s="136">
        <v>228942397</v>
      </c>
      <c r="H11" s="137">
        <v>168273</v>
      </c>
      <c r="I11" s="137">
        <v>237222754</v>
      </c>
      <c r="J11" s="137">
        <v>165733</v>
      </c>
      <c r="K11" s="137">
        <v>229678404</v>
      </c>
      <c r="L11" s="137">
        <v>313</v>
      </c>
      <c r="M11" s="137">
        <v>656743</v>
      </c>
      <c r="N11" s="137">
        <v>2227</v>
      </c>
      <c r="O11" s="137">
        <v>6887606</v>
      </c>
      <c r="P11" s="173">
        <v>96.8</v>
      </c>
    </row>
    <row r="12" spans="1:17" ht="13.5" customHeight="1">
      <c r="C12" s="166"/>
      <c r="D12" s="102" t="s">
        <v>101</v>
      </c>
      <c r="F12" s="166"/>
      <c r="G12" s="136">
        <v>226755266</v>
      </c>
      <c r="H12" s="137">
        <v>166229</v>
      </c>
      <c r="I12" s="137">
        <v>229429278</v>
      </c>
      <c r="J12" s="137">
        <v>164885</v>
      </c>
      <c r="K12" s="137">
        <v>227457054</v>
      </c>
      <c r="L12" s="137">
        <v>48</v>
      </c>
      <c r="M12" s="137">
        <v>1354</v>
      </c>
      <c r="N12" s="137">
        <v>1296</v>
      </c>
      <c r="O12" s="137">
        <v>1970869</v>
      </c>
      <c r="P12" s="173">
        <v>99.1</v>
      </c>
    </row>
    <row r="13" spans="1:17" ht="13.5" customHeight="1">
      <c r="C13" s="166"/>
      <c r="D13" s="102" t="s">
        <v>102</v>
      </c>
      <c r="F13" s="166"/>
      <c r="G13" s="136">
        <v>2187131</v>
      </c>
      <c r="H13" s="137">
        <v>2044</v>
      </c>
      <c r="I13" s="137">
        <v>7793476</v>
      </c>
      <c r="J13" s="137">
        <v>848</v>
      </c>
      <c r="K13" s="137">
        <v>2221350</v>
      </c>
      <c r="L13" s="137">
        <v>265</v>
      </c>
      <c r="M13" s="137">
        <v>655389</v>
      </c>
      <c r="N13" s="137">
        <v>931</v>
      </c>
      <c r="O13" s="137">
        <v>4916737</v>
      </c>
      <c r="P13" s="173">
        <v>28.5</v>
      </c>
    </row>
    <row r="14" spans="1:17" ht="3.75" customHeight="1">
      <c r="B14" s="166"/>
      <c r="C14" s="166"/>
      <c r="D14" s="166"/>
      <c r="E14" s="166"/>
      <c r="F14" s="166"/>
      <c r="G14" s="136"/>
      <c r="H14" s="137"/>
      <c r="I14" s="137"/>
      <c r="J14" s="137"/>
      <c r="K14" s="137"/>
      <c r="L14" s="137"/>
      <c r="M14" s="137"/>
      <c r="N14" s="137"/>
      <c r="O14" s="137"/>
      <c r="P14" s="173"/>
    </row>
    <row r="15" spans="1:17" ht="13.5" customHeight="1">
      <c r="C15" s="166"/>
      <c r="D15" s="166"/>
      <c r="E15" s="102" t="s">
        <v>104</v>
      </c>
      <c r="G15" s="136">
        <v>204792364</v>
      </c>
      <c r="H15" s="137">
        <v>0</v>
      </c>
      <c r="I15" s="137">
        <v>212844741</v>
      </c>
      <c r="J15" s="137">
        <v>0</v>
      </c>
      <c r="K15" s="137">
        <v>205396139</v>
      </c>
      <c r="L15" s="137">
        <v>0</v>
      </c>
      <c r="M15" s="137">
        <v>646302</v>
      </c>
      <c r="N15" s="137">
        <v>0</v>
      </c>
      <c r="O15" s="137">
        <v>6802299</v>
      </c>
      <c r="P15" s="173">
        <v>96.5</v>
      </c>
    </row>
    <row r="16" spans="1:17" ht="13.5" customHeight="1">
      <c r="F16" s="102" t="s">
        <v>101</v>
      </c>
      <c r="G16" s="179">
        <v>202627288</v>
      </c>
      <c r="H16" s="174">
        <v>0</v>
      </c>
      <c r="I16" s="174">
        <v>205112327</v>
      </c>
      <c r="J16" s="174">
        <v>0</v>
      </c>
      <c r="K16" s="174">
        <v>203197657</v>
      </c>
      <c r="L16" s="174">
        <v>0</v>
      </c>
      <c r="M16" s="174">
        <v>0</v>
      </c>
      <c r="N16" s="174">
        <v>0</v>
      </c>
      <c r="O16" s="174">
        <v>1914669</v>
      </c>
      <c r="P16" s="173">
        <v>99.1</v>
      </c>
    </row>
    <row r="17" spans="3:16" ht="13.5" customHeight="1">
      <c r="C17" s="166"/>
      <c r="D17" s="166"/>
      <c r="E17" s="166"/>
      <c r="F17" s="102" t="s">
        <v>102</v>
      </c>
      <c r="G17" s="179">
        <v>2165076</v>
      </c>
      <c r="H17" s="174">
        <v>0</v>
      </c>
      <c r="I17" s="174">
        <v>7732414</v>
      </c>
      <c r="J17" s="174">
        <v>0</v>
      </c>
      <c r="K17" s="174">
        <v>2198482</v>
      </c>
      <c r="L17" s="174">
        <v>0</v>
      </c>
      <c r="M17" s="174">
        <v>646302</v>
      </c>
      <c r="N17" s="174">
        <v>0</v>
      </c>
      <c r="O17" s="174">
        <v>4887630</v>
      </c>
      <c r="P17" s="173">
        <v>28.4</v>
      </c>
    </row>
    <row r="18" spans="3:16" ht="3.75" customHeight="1">
      <c r="C18" s="166"/>
      <c r="D18" s="166"/>
      <c r="E18" s="166"/>
      <c r="F18" s="166"/>
      <c r="G18" s="136"/>
      <c r="H18" s="137"/>
      <c r="I18" s="137"/>
      <c r="J18" s="137"/>
      <c r="K18" s="137"/>
      <c r="L18" s="137"/>
      <c r="M18" s="137"/>
      <c r="N18" s="137"/>
      <c r="O18" s="137"/>
      <c r="P18" s="173"/>
    </row>
    <row r="19" spans="3:16" ht="13.5" customHeight="1">
      <c r="C19" s="166"/>
      <c r="D19" s="166"/>
      <c r="E19" s="102" t="s">
        <v>105</v>
      </c>
      <c r="G19" s="136">
        <v>22713490</v>
      </c>
      <c r="H19" s="137">
        <v>151777</v>
      </c>
      <c r="I19" s="137">
        <v>22850631</v>
      </c>
      <c r="J19" s="137">
        <v>149237</v>
      </c>
      <c r="K19" s="137">
        <v>22754883</v>
      </c>
      <c r="L19" s="137">
        <v>313</v>
      </c>
      <c r="M19" s="137">
        <v>10441</v>
      </c>
      <c r="N19" s="137">
        <v>2227</v>
      </c>
      <c r="O19" s="137">
        <v>85308</v>
      </c>
      <c r="P19" s="173">
        <v>99.6</v>
      </c>
    </row>
    <row r="20" spans="3:16" ht="13.5" customHeight="1">
      <c r="C20" s="166"/>
      <c r="D20" s="166"/>
      <c r="E20" s="166"/>
      <c r="F20" s="102" t="s">
        <v>101</v>
      </c>
      <c r="G20" s="136">
        <v>22691435</v>
      </c>
      <c r="H20" s="137">
        <v>149733</v>
      </c>
      <c r="I20" s="137">
        <v>22789569</v>
      </c>
      <c r="J20" s="137">
        <v>148389</v>
      </c>
      <c r="K20" s="137">
        <v>22732015</v>
      </c>
      <c r="L20" s="137">
        <v>48</v>
      </c>
      <c r="M20" s="137">
        <v>1354</v>
      </c>
      <c r="N20" s="137">
        <v>1296</v>
      </c>
      <c r="O20" s="137">
        <v>56201</v>
      </c>
      <c r="P20" s="173">
        <v>99.7</v>
      </c>
    </row>
    <row r="21" spans="3:16" ht="13.5" customHeight="1">
      <c r="C21" s="166"/>
      <c r="D21" s="166"/>
      <c r="E21" s="166"/>
      <c r="F21" s="102" t="s">
        <v>102</v>
      </c>
      <c r="G21" s="136">
        <v>22055</v>
      </c>
      <c r="H21" s="137">
        <v>2044</v>
      </c>
      <c r="I21" s="137">
        <v>61062</v>
      </c>
      <c r="J21" s="137">
        <v>848</v>
      </c>
      <c r="K21" s="137">
        <v>22868</v>
      </c>
      <c r="L21" s="137">
        <v>265</v>
      </c>
      <c r="M21" s="137">
        <v>9087</v>
      </c>
      <c r="N21" s="137">
        <v>931</v>
      </c>
      <c r="O21" s="137">
        <v>29107</v>
      </c>
      <c r="P21" s="173">
        <v>37.5</v>
      </c>
    </row>
    <row r="22" spans="3:16" ht="3.75" customHeight="1">
      <c r="C22" s="166"/>
      <c r="D22" s="166"/>
      <c r="E22" s="166"/>
      <c r="F22" s="166"/>
      <c r="G22" s="136"/>
      <c r="H22" s="137"/>
      <c r="I22" s="137"/>
      <c r="J22" s="137"/>
      <c r="K22" s="137"/>
      <c r="L22" s="137"/>
      <c r="M22" s="137"/>
      <c r="N22" s="137"/>
      <c r="O22" s="137"/>
      <c r="P22" s="173"/>
    </row>
    <row r="23" spans="3:16" ht="13.5" customHeight="1">
      <c r="C23" s="166"/>
      <c r="D23" s="166"/>
      <c r="E23" s="102" t="s">
        <v>35</v>
      </c>
      <c r="G23" s="136">
        <v>1436543</v>
      </c>
      <c r="H23" s="137">
        <v>16496</v>
      </c>
      <c r="I23" s="137">
        <v>1527382</v>
      </c>
      <c r="J23" s="137">
        <v>16496</v>
      </c>
      <c r="K23" s="137">
        <v>1527382</v>
      </c>
      <c r="L23" s="137">
        <v>0</v>
      </c>
      <c r="M23" s="137">
        <v>0</v>
      </c>
      <c r="N23" s="137">
        <v>0</v>
      </c>
      <c r="O23" s="137">
        <v>0</v>
      </c>
      <c r="P23" s="173">
        <v>100</v>
      </c>
    </row>
    <row r="24" spans="3:16" ht="13.5" customHeight="1">
      <c r="C24" s="166"/>
      <c r="D24" s="166"/>
      <c r="E24" s="166"/>
      <c r="F24" s="102" t="s">
        <v>101</v>
      </c>
      <c r="G24" s="136">
        <v>1436543</v>
      </c>
      <c r="H24" s="137">
        <v>16496</v>
      </c>
      <c r="I24" s="137">
        <v>1527382</v>
      </c>
      <c r="J24" s="137">
        <v>16496</v>
      </c>
      <c r="K24" s="137">
        <v>1527382</v>
      </c>
      <c r="L24" s="137">
        <v>0</v>
      </c>
      <c r="M24" s="137">
        <v>0</v>
      </c>
      <c r="N24" s="137">
        <v>0</v>
      </c>
      <c r="O24" s="137">
        <v>0</v>
      </c>
      <c r="P24" s="173">
        <v>100</v>
      </c>
    </row>
    <row r="25" spans="3:16" ht="13.5" customHeight="1">
      <c r="C25" s="166"/>
      <c r="D25" s="166"/>
      <c r="E25" s="166"/>
      <c r="F25" s="102" t="s">
        <v>102</v>
      </c>
      <c r="G25" s="136"/>
      <c r="H25" s="137">
        <v>0</v>
      </c>
      <c r="I25" s="137">
        <v>0</v>
      </c>
      <c r="J25" s="137">
        <v>0</v>
      </c>
      <c r="K25" s="137">
        <v>0</v>
      </c>
      <c r="L25" s="137">
        <v>0</v>
      </c>
      <c r="M25" s="137">
        <v>0</v>
      </c>
      <c r="N25" s="137">
        <v>0</v>
      </c>
      <c r="O25" s="137">
        <v>0</v>
      </c>
      <c r="P25" s="137">
        <v>0</v>
      </c>
    </row>
    <row r="26" spans="3:16" ht="3.75" customHeight="1">
      <c r="G26" s="136"/>
      <c r="H26" s="137"/>
      <c r="I26" s="137"/>
      <c r="J26" s="137"/>
      <c r="K26" s="137"/>
      <c r="L26" s="137"/>
      <c r="M26" s="137"/>
      <c r="N26" s="137"/>
      <c r="O26" s="137"/>
      <c r="P26" s="173"/>
    </row>
    <row r="27" spans="3:16" ht="13.5" customHeight="1">
      <c r="C27" s="102" t="s">
        <v>106</v>
      </c>
      <c r="D27" s="166"/>
      <c r="E27" s="166"/>
      <c r="F27" s="166"/>
      <c r="G27" s="136">
        <v>154674567</v>
      </c>
      <c r="H27" s="137">
        <v>155491</v>
      </c>
      <c r="I27" s="137">
        <v>153978162</v>
      </c>
      <c r="J27" s="137">
        <v>152925</v>
      </c>
      <c r="K27" s="137">
        <v>153470426</v>
      </c>
      <c r="L27" s="137">
        <v>262</v>
      </c>
      <c r="M27" s="137">
        <v>52895</v>
      </c>
      <c r="N27" s="137">
        <v>3246</v>
      </c>
      <c r="O27" s="137">
        <v>454841</v>
      </c>
      <c r="P27" s="173">
        <v>99.7</v>
      </c>
    </row>
    <row r="28" spans="3:16" ht="13.5" customHeight="1">
      <c r="C28" s="166"/>
      <c r="D28" s="102" t="s">
        <v>101</v>
      </c>
      <c r="F28" s="166"/>
      <c r="G28" s="136">
        <v>154570972</v>
      </c>
      <c r="H28" s="137">
        <v>153192</v>
      </c>
      <c r="I28" s="137">
        <v>153699365</v>
      </c>
      <c r="J28" s="137">
        <v>151818</v>
      </c>
      <c r="K28" s="137">
        <v>153361986</v>
      </c>
      <c r="L28" s="137">
        <v>12</v>
      </c>
      <c r="M28" s="137">
        <v>2815</v>
      </c>
      <c r="N28" s="137">
        <v>942</v>
      </c>
      <c r="O28" s="137">
        <v>334564</v>
      </c>
      <c r="P28" s="173">
        <v>99.8</v>
      </c>
    </row>
    <row r="29" spans="3:16" ht="13.5" customHeight="1">
      <c r="C29" s="166"/>
      <c r="D29" s="102" t="s">
        <v>102</v>
      </c>
      <c r="F29" s="166"/>
      <c r="G29" s="136">
        <v>103595</v>
      </c>
      <c r="H29" s="137">
        <v>2299</v>
      </c>
      <c r="I29" s="137">
        <v>278797</v>
      </c>
      <c r="J29" s="137">
        <v>1107</v>
      </c>
      <c r="K29" s="137">
        <v>108440</v>
      </c>
      <c r="L29" s="137">
        <v>250</v>
      </c>
      <c r="M29" s="137">
        <v>50080</v>
      </c>
      <c r="N29" s="137">
        <v>2304</v>
      </c>
      <c r="O29" s="137">
        <v>120277</v>
      </c>
      <c r="P29" s="173">
        <v>38.9</v>
      </c>
    </row>
    <row r="30" spans="3:16" ht="3.75" customHeight="1">
      <c r="G30" s="136"/>
      <c r="H30" s="137"/>
      <c r="I30" s="137"/>
      <c r="J30" s="137"/>
      <c r="K30" s="137"/>
      <c r="L30" s="137"/>
      <c r="M30" s="137"/>
      <c r="N30" s="137"/>
      <c r="O30" s="137"/>
      <c r="P30" s="173"/>
    </row>
    <row r="31" spans="3:16" ht="13.5" customHeight="1">
      <c r="C31" s="166"/>
      <c r="D31" s="166"/>
      <c r="E31" s="102" t="s">
        <v>104</v>
      </c>
      <c r="G31" s="136">
        <v>7334692</v>
      </c>
      <c r="H31" s="137">
        <v>77796</v>
      </c>
      <c r="I31" s="137">
        <v>7532239</v>
      </c>
      <c r="J31" s="137">
        <v>75920</v>
      </c>
      <c r="K31" s="137">
        <v>7360055</v>
      </c>
      <c r="L31" s="137">
        <v>212</v>
      </c>
      <c r="M31" s="137">
        <v>23063</v>
      </c>
      <c r="N31" s="137">
        <v>1664</v>
      </c>
      <c r="O31" s="137">
        <v>149120</v>
      </c>
      <c r="P31" s="173">
        <v>97.7</v>
      </c>
    </row>
    <row r="32" spans="3:16" ht="13.5" customHeight="1">
      <c r="C32" s="166"/>
      <c r="D32" s="166"/>
      <c r="E32" s="166"/>
      <c r="F32" s="102" t="s">
        <v>101</v>
      </c>
      <c r="G32" s="136">
        <v>7273979</v>
      </c>
      <c r="H32" s="137">
        <v>75978</v>
      </c>
      <c r="I32" s="137">
        <v>7381258</v>
      </c>
      <c r="J32" s="137">
        <v>75061</v>
      </c>
      <c r="K32" s="137">
        <v>7292901</v>
      </c>
      <c r="L32" s="137">
        <v>0</v>
      </c>
      <c r="M32" s="137">
        <v>0</v>
      </c>
      <c r="N32" s="137">
        <v>917</v>
      </c>
      <c r="O32" s="137">
        <v>88357</v>
      </c>
      <c r="P32" s="173">
        <v>98.8</v>
      </c>
    </row>
    <row r="33" spans="3:16" ht="13.5" customHeight="1">
      <c r="C33" s="166"/>
      <c r="D33" s="166"/>
      <c r="E33" s="166"/>
      <c r="F33" s="102" t="s">
        <v>102</v>
      </c>
      <c r="G33" s="136">
        <v>60713</v>
      </c>
      <c r="H33" s="137">
        <v>1818</v>
      </c>
      <c r="I33" s="137">
        <v>150981</v>
      </c>
      <c r="J33" s="137">
        <v>859</v>
      </c>
      <c r="K33" s="137">
        <v>67154</v>
      </c>
      <c r="L33" s="137">
        <v>212</v>
      </c>
      <c r="M33" s="137">
        <v>23063</v>
      </c>
      <c r="N33" s="137">
        <v>747</v>
      </c>
      <c r="O33" s="137">
        <v>60763</v>
      </c>
      <c r="P33" s="173">
        <v>44.5</v>
      </c>
    </row>
    <row r="34" spans="3:16" ht="3.75" customHeight="1">
      <c r="C34" s="166"/>
      <c r="D34" s="166"/>
      <c r="E34" s="166"/>
      <c r="F34" s="166"/>
      <c r="G34" s="136"/>
      <c r="H34" s="137"/>
      <c r="I34" s="137"/>
      <c r="J34" s="137"/>
      <c r="K34" s="137"/>
      <c r="L34" s="137"/>
      <c r="M34" s="137"/>
      <c r="N34" s="137"/>
      <c r="O34" s="137"/>
      <c r="P34" s="173"/>
    </row>
    <row r="35" spans="3:16" ht="13.5" customHeight="1">
      <c r="C35" s="166"/>
      <c r="D35" s="166"/>
      <c r="E35" s="102" t="s">
        <v>105</v>
      </c>
      <c r="G35" s="136">
        <v>147339875</v>
      </c>
      <c r="H35" s="137">
        <v>77695</v>
      </c>
      <c r="I35" s="137">
        <v>146445923</v>
      </c>
      <c r="J35" s="137">
        <v>77005</v>
      </c>
      <c r="K35" s="137">
        <v>146110371</v>
      </c>
      <c r="L35" s="137">
        <v>50</v>
      </c>
      <c r="M35" s="137">
        <v>29832</v>
      </c>
      <c r="N35" s="137">
        <v>640</v>
      </c>
      <c r="O35" s="137">
        <v>305721</v>
      </c>
      <c r="P35" s="173">
        <v>99.8</v>
      </c>
    </row>
    <row r="36" spans="3:16" ht="13.5" customHeight="1">
      <c r="C36" s="166"/>
      <c r="D36" s="166"/>
      <c r="E36" s="166"/>
      <c r="F36" s="102" t="s">
        <v>101</v>
      </c>
      <c r="G36" s="136">
        <v>147296993</v>
      </c>
      <c r="H36" s="137">
        <v>77214</v>
      </c>
      <c r="I36" s="137">
        <v>146318107</v>
      </c>
      <c r="J36" s="137">
        <v>76757</v>
      </c>
      <c r="K36" s="137">
        <v>146069085</v>
      </c>
      <c r="L36" s="137">
        <v>12</v>
      </c>
      <c r="M36" s="137">
        <v>2815</v>
      </c>
      <c r="N36" s="137">
        <v>445</v>
      </c>
      <c r="O36" s="137">
        <v>246207</v>
      </c>
      <c r="P36" s="173">
        <v>99.8</v>
      </c>
    </row>
    <row r="37" spans="3:16" ht="13.5" customHeight="1">
      <c r="C37" s="166"/>
      <c r="D37" s="166"/>
      <c r="E37" s="166"/>
      <c r="F37" s="102" t="s">
        <v>102</v>
      </c>
      <c r="G37" s="136">
        <v>42882</v>
      </c>
      <c r="H37" s="137">
        <v>481</v>
      </c>
      <c r="I37" s="137">
        <v>127816</v>
      </c>
      <c r="J37" s="137">
        <v>248</v>
      </c>
      <c r="K37" s="137">
        <v>41286</v>
      </c>
      <c r="L37" s="137">
        <v>38</v>
      </c>
      <c r="M37" s="137">
        <v>27017</v>
      </c>
      <c r="N37" s="137">
        <v>195</v>
      </c>
      <c r="O37" s="137">
        <v>59514</v>
      </c>
      <c r="P37" s="173">
        <v>32.299999999999997</v>
      </c>
    </row>
    <row r="38" spans="3:16" ht="3.75" customHeight="1">
      <c r="G38" s="136"/>
      <c r="H38" s="137"/>
      <c r="I38" s="137"/>
      <c r="J38" s="137"/>
      <c r="K38" s="137"/>
      <c r="L38" s="137"/>
      <c r="M38" s="137"/>
      <c r="N38" s="137"/>
      <c r="O38" s="137"/>
      <c r="P38" s="173"/>
    </row>
    <row r="39" spans="3:16" ht="10.5" customHeight="1">
      <c r="C39" s="102" t="s">
        <v>34</v>
      </c>
      <c r="G39" s="136">
        <v>194772515</v>
      </c>
      <c r="H39" s="137">
        <v>0</v>
      </c>
      <c r="I39" s="137">
        <v>194631314</v>
      </c>
      <c r="J39" s="137">
        <v>0</v>
      </c>
      <c r="K39" s="137">
        <v>194631314</v>
      </c>
      <c r="L39" s="137">
        <v>0</v>
      </c>
      <c r="M39" s="137">
        <v>0</v>
      </c>
      <c r="N39" s="137">
        <v>0</v>
      </c>
      <c r="O39" s="137">
        <v>0</v>
      </c>
      <c r="P39" s="173">
        <v>100</v>
      </c>
    </row>
    <row r="40" spans="3:16" ht="8.25" customHeight="1">
      <c r="G40" s="136"/>
      <c r="H40" s="137"/>
      <c r="I40" s="137"/>
      <c r="J40" s="137"/>
      <c r="K40" s="137"/>
      <c r="L40" s="137"/>
      <c r="M40" s="137"/>
      <c r="N40" s="137"/>
      <c r="O40" s="137"/>
      <c r="P40" s="173"/>
    </row>
    <row r="41" spans="3:16" ht="13.5" customHeight="1">
      <c r="C41" s="102" t="s">
        <v>107</v>
      </c>
      <c r="G41" s="136">
        <v>17330518</v>
      </c>
      <c r="H41" s="137">
        <v>79520</v>
      </c>
      <c r="I41" s="137">
        <v>17279609</v>
      </c>
      <c r="J41" s="137">
        <v>77002</v>
      </c>
      <c r="K41" s="137">
        <v>16890286</v>
      </c>
      <c r="L41" s="137">
        <v>155</v>
      </c>
      <c r="M41" s="137">
        <v>27873</v>
      </c>
      <c r="N41" s="137">
        <v>2363</v>
      </c>
      <c r="O41" s="137">
        <v>361450</v>
      </c>
      <c r="P41" s="173">
        <v>97.7</v>
      </c>
    </row>
    <row r="42" spans="3:16" ht="13.5" customHeight="1">
      <c r="C42" s="166"/>
      <c r="D42" s="166" t="s">
        <v>101</v>
      </c>
      <c r="E42" s="166"/>
      <c r="G42" s="136">
        <v>16958131</v>
      </c>
      <c r="H42" s="137">
        <v>77657</v>
      </c>
      <c r="I42" s="137">
        <v>16730248</v>
      </c>
      <c r="J42" s="137">
        <v>76042</v>
      </c>
      <c r="K42" s="137">
        <v>16508879</v>
      </c>
      <c r="L42" s="137">
        <v>0</v>
      </c>
      <c r="M42" s="137">
        <v>0</v>
      </c>
      <c r="N42" s="137">
        <v>1615</v>
      </c>
      <c r="O42" s="137">
        <v>221369</v>
      </c>
      <c r="P42" s="173">
        <v>98.7</v>
      </c>
    </row>
    <row r="43" spans="3:16" ht="13.5" customHeight="1">
      <c r="C43" s="166"/>
      <c r="D43" s="166" t="s">
        <v>102</v>
      </c>
      <c r="E43" s="166"/>
      <c r="G43" s="136">
        <v>372387</v>
      </c>
      <c r="H43" s="137">
        <v>1863</v>
      </c>
      <c r="I43" s="137">
        <v>549361</v>
      </c>
      <c r="J43" s="137">
        <v>960</v>
      </c>
      <c r="K43" s="137">
        <v>381407</v>
      </c>
      <c r="L43" s="137">
        <v>155</v>
      </c>
      <c r="M43" s="137">
        <v>27873</v>
      </c>
      <c r="N43" s="137">
        <v>748</v>
      </c>
      <c r="O43" s="137">
        <v>140081</v>
      </c>
      <c r="P43" s="173">
        <v>69.400000000000006</v>
      </c>
    </row>
    <row r="44" spans="3:16" ht="3.75" customHeight="1">
      <c r="C44" s="166"/>
      <c r="D44" s="166"/>
      <c r="E44" s="166"/>
      <c r="F44" s="166"/>
      <c r="G44" s="136"/>
      <c r="H44" s="137"/>
      <c r="I44" s="137"/>
      <c r="J44" s="137"/>
      <c r="K44" s="137"/>
      <c r="L44" s="137"/>
      <c r="M44" s="137"/>
      <c r="N44" s="137"/>
      <c r="O44" s="137"/>
      <c r="P44" s="173"/>
    </row>
    <row r="45" spans="3:16" ht="13.5" customHeight="1">
      <c r="C45" s="102" t="s">
        <v>58</v>
      </c>
      <c r="G45" s="136">
        <v>5216788</v>
      </c>
      <c r="H45" s="137">
        <v>1672</v>
      </c>
      <c r="I45" s="137">
        <v>5258817</v>
      </c>
      <c r="J45" s="137">
        <v>1668</v>
      </c>
      <c r="K45" s="137">
        <v>5258814</v>
      </c>
      <c r="L45" s="137">
        <v>0</v>
      </c>
      <c r="M45" s="137">
        <v>0</v>
      </c>
      <c r="N45" s="137">
        <v>4</v>
      </c>
      <c r="O45" s="137">
        <v>4</v>
      </c>
      <c r="P45" s="173">
        <v>99.9</v>
      </c>
    </row>
    <row r="46" spans="3:16" ht="13.5" customHeight="1">
      <c r="C46" s="166"/>
      <c r="D46" s="166" t="s">
        <v>101</v>
      </c>
      <c r="E46" s="166"/>
      <c r="G46" s="136">
        <v>5216787</v>
      </c>
      <c r="H46" s="137">
        <v>1671</v>
      </c>
      <c r="I46" s="137">
        <v>5258816</v>
      </c>
      <c r="J46" s="137">
        <v>1667</v>
      </c>
      <c r="K46" s="137">
        <v>5258813</v>
      </c>
      <c r="L46" s="137">
        <v>0</v>
      </c>
      <c r="M46" s="137">
        <v>0</v>
      </c>
      <c r="N46" s="137">
        <v>4</v>
      </c>
      <c r="O46" s="137">
        <v>4</v>
      </c>
      <c r="P46" s="173">
        <v>99.9</v>
      </c>
    </row>
    <row r="47" spans="3:16" ht="13.5" customHeight="1">
      <c r="C47" s="166"/>
      <c r="D47" s="166" t="s">
        <v>102</v>
      </c>
      <c r="E47" s="166"/>
      <c r="G47" s="136">
        <v>1</v>
      </c>
      <c r="H47" s="137">
        <v>1</v>
      </c>
      <c r="I47" s="137">
        <v>1</v>
      </c>
      <c r="J47" s="137">
        <v>1</v>
      </c>
      <c r="K47" s="137">
        <v>1</v>
      </c>
      <c r="L47" s="137">
        <v>0</v>
      </c>
      <c r="M47" s="137">
        <v>0</v>
      </c>
      <c r="N47" s="137">
        <v>0</v>
      </c>
      <c r="O47" s="137">
        <v>0</v>
      </c>
      <c r="P47" s="173">
        <v>100</v>
      </c>
    </row>
    <row r="48" spans="3:16" ht="3.75" customHeight="1">
      <c r="G48" s="136"/>
      <c r="H48" s="137"/>
      <c r="I48" s="137"/>
      <c r="J48" s="137"/>
      <c r="K48" s="137"/>
      <c r="L48" s="137"/>
      <c r="M48" s="137"/>
      <c r="N48" s="137"/>
      <c r="O48" s="137"/>
      <c r="P48" s="173"/>
    </row>
    <row r="49" spans="3:16" ht="13.5" customHeight="1">
      <c r="C49" s="102" t="s">
        <v>59</v>
      </c>
      <c r="D49" s="166"/>
      <c r="E49" s="166"/>
      <c r="F49" s="166"/>
      <c r="G49" s="136">
        <v>3460708</v>
      </c>
      <c r="H49" s="137">
        <v>1941</v>
      </c>
      <c r="I49" s="137">
        <v>3494148</v>
      </c>
      <c r="J49" s="137">
        <v>1939</v>
      </c>
      <c r="K49" s="137">
        <v>3493069</v>
      </c>
      <c r="L49" s="137">
        <v>0</v>
      </c>
      <c r="M49" s="137">
        <v>0</v>
      </c>
      <c r="N49" s="137">
        <v>2</v>
      </c>
      <c r="O49" s="137">
        <v>1079</v>
      </c>
      <c r="P49" s="173">
        <v>99.9</v>
      </c>
    </row>
    <row r="50" spans="3:16" ht="13.5" customHeight="1">
      <c r="C50" s="166"/>
      <c r="D50" s="102" t="s">
        <v>101</v>
      </c>
      <c r="F50" s="166"/>
      <c r="G50" s="136">
        <v>3460708</v>
      </c>
      <c r="H50" s="137">
        <v>1941</v>
      </c>
      <c r="I50" s="137">
        <v>3494148</v>
      </c>
      <c r="J50" s="137">
        <v>1939</v>
      </c>
      <c r="K50" s="137">
        <v>3493069</v>
      </c>
      <c r="L50" s="137">
        <v>0</v>
      </c>
      <c r="M50" s="137">
        <v>0</v>
      </c>
      <c r="N50" s="137">
        <v>2</v>
      </c>
      <c r="O50" s="137">
        <v>1079</v>
      </c>
      <c r="P50" s="173">
        <v>99.9</v>
      </c>
    </row>
    <row r="51" spans="3:16" ht="13.5" customHeight="1">
      <c r="C51" s="166"/>
      <c r="D51" s="102" t="s">
        <v>102</v>
      </c>
      <c r="F51" s="166"/>
      <c r="G51" s="136"/>
      <c r="H51" s="137">
        <v>0</v>
      </c>
      <c r="I51" s="137">
        <v>0</v>
      </c>
      <c r="J51" s="137">
        <v>0</v>
      </c>
      <c r="K51" s="137">
        <v>0</v>
      </c>
      <c r="L51" s="137">
        <v>0</v>
      </c>
      <c r="M51" s="137">
        <v>0</v>
      </c>
      <c r="N51" s="137">
        <v>0</v>
      </c>
      <c r="O51" s="137">
        <v>0</v>
      </c>
      <c r="P51" s="137">
        <v>0</v>
      </c>
    </row>
    <row r="52" spans="3:16" ht="3.75" customHeight="1">
      <c r="G52" s="136"/>
      <c r="H52" s="137"/>
      <c r="I52" s="137"/>
      <c r="J52" s="137"/>
      <c r="K52" s="137"/>
      <c r="L52" s="137"/>
      <c r="M52" s="137"/>
      <c r="N52" s="137"/>
      <c r="O52" s="137"/>
      <c r="P52" s="173"/>
    </row>
    <row r="53" spans="3:16" ht="13.5" customHeight="1">
      <c r="C53" s="102" t="s">
        <v>254</v>
      </c>
      <c r="D53" s="166"/>
      <c r="E53" s="166"/>
      <c r="F53" s="166"/>
      <c r="G53" s="136">
        <v>4259612</v>
      </c>
      <c r="H53" s="137">
        <v>90380</v>
      </c>
      <c r="I53" s="137">
        <v>4260561</v>
      </c>
      <c r="J53" s="137">
        <v>90380</v>
      </c>
      <c r="K53" s="137">
        <v>4260561</v>
      </c>
      <c r="L53" s="137">
        <v>0</v>
      </c>
      <c r="M53" s="137">
        <v>0</v>
      </c>
      <c r="N53" s="137">
        <v>0</v>
      </c>
      <c r="O53" s="137">
        <v>0</v>
      </c>
      <c r="P53" s="173">
        <v>100</v>
      </c>
    </row>
    <row r="54" spans="3:16" ht="13.5" customHeight="1">
      <c r="C54" s="166"/>
      <c r="D54" s="102" t="s">
        <v>101</v>
      </c>
      <c r="F54" s="166"/>
      <c r="G54" s="136">
        <v>4259612</v>
      </c>
      <c r="H54" s="137">
        <v>90380</v>
      </c>
      <c r="I54" s="137">
        <v>4260561</v>
      </c>
      <c r="J54" s="137">
        <v>90380</v>
      </c>
      <c r="K54" s="137">
        <v>4260561</v>
      </c>
      <c r="L54" s="137">
        <v>0</v>
      </c>
      <c r="M54" s="137">
        <v>0</v>
      </c>
      <c r="N54" s="137">
        <v>0</v>
      </c>
      <c r="O54" s="137">
        <v>0</v>
      </c>
      <c r="P54" s="173">
        <v>100</v>
      </c>
    </row>
    <row r="55" spans="3:16" ht="13.5" customHeight="1">
      <c r="C55" s="166"/>
      <c r="D55" s="102" t="s">
        <v>102</v>
      </c>
      <c r="F55" s="166"/>
      <c r="G55" s="136"/>
      <c r="H55" s="137">
        <v>0</v>
      </c>
      <c r="I55" s="137">
        <v>0</v>
      </c>
      <c r="J55" s="137">
        <v>0</v>
      </c>
      <c r="K55" s="137">
        <v>0</v>
      </c>
      <c r="L55" s="137">
        <v>0</v>
      </c>
      <c r="M55" s="137">
        <v>0</v>
      </c>
      <c r="N55" s="137">
        <v>0</v>
      </c>
      <c r="O55" s="137">
        <v>0</v>
      </c>
      <c r="P55" s="137">
        <v>0</v>
      </c>
    </row>
    <row r="56" spans="3:16" ht="3.75" customHeight="1">
      <c r="G56" s="136"/>
      <c r="H56" s="137"/>
      <c r="I56" s="137"/>
      <c r="J56" s="137"/>
      <c r="K56" s="137"/>
      <c r="L56" s="137"/>
      <c r="M56" s="137"/>
      <c r="N56" s="137"/>
      <c r="O56" s="137"/>
      <c r="P56" s="173"/>
    </row>
    <row r="57" spans="3:16" ht="13.5" customHeight="1">
      <c r="C57" s="102" t="s">
        <v>512</v>
      </c>
      <c r="D57" s="166"/>
      <c r="E57" s="166"/>
      <c r="F57" s="166"/>
      <c r="G57" s="136">
        <v>1926238</v>
      </c>
      <c r="H57" s="137">
        <v>40313</v>
      </c>
      <c r="I57" s="137">
        <v>1940276</v>
      </c>
      <c r="J57" s="137">
        <v>40313</v>
      </c>
      <c r="K57" s="137">
        <v>1940276</v>
      </c>
      <c r="L57" s="137">
        <v>0</v>
      </c>
      <c r="M57" s="137">
        <v>0</v>
      </c>
      <c r="N57" s="137">
        <v>0</v>
      </c>
      <c r="O57" s="137">
        <v>0</v>
      </c>
      <c r="P57" s="173">
        <v>100</v>
      </c>
    </row>
    <row r="58" spans="3:16" ht="13.5" customHeight="1">
      <c r="C58" s="166"/>
      <c r="D58" s="102" t="s">
        <v>101</v>
      </c>
      <c r="F58" s="166"/>
      <c r="G58" s="136">
        <v>1926238</v>
      </c>
      <c r="H58" s="137">
        <v>40313</v>
      </c>
      <c r="I58" s="137">
        <v>1940276</v>
      </c>
      <c r="J58" s="137">
        <v>40313</v>
      </c>
      <c r="K58" s="137">
        <v>1940276</v>
      </c>
      <c r="L58" s="137">
        <v>0</v>
      </c>
      <c r="M58" s="137">
        <v>0</v>
      </c>
      <c r="N58" s="137">
        <v>0</v>
      </c>
      <c r="O58" s="137">
        <v>0</v>
      </c>
      <c r="P58" s="173">
        <v>100</v>
      </c>
    </row>
    <row r="59" spans="3:16" ht="13.5" customHeight="1">
      <c r="C59" s="166"/>
      <c r="D59" s="102" t="s">
        <v>102</v>
      </c>
      <c r="F59" s="166"/>
      <c r="G59" s="136"/>
      <c r="H59" s="137">
        <v>0</v>
      </c>
      <c r="I59" s="137">
        <v>0</v>
      </c>
      <c r="J59" s="137">
        <v>0</v>
      </c>
      <c r="K59" s="137">
        <v>0</v>
      </c>
      <c r="L59" s="137">
        <v>0</v>
      </c>
      <c r="M59" s="137">
        <v>0</v>
      </c>
      <c r="N59" s="137">
        <v>0</v>
      </c>
      <c r="O59" s="137">
        <v>0</v>
      </c>
      <c r="P59" s="137">
        <v>0</v>
      </c>
    </row>
    <row r="60" spans="3:16" ht="3.75" customHeight="1">
      <c r="G60" s="136"/>
      <c r="H60" s="137"/>
      <c r="I60" s="137"/>
      <c r="J60" s="137"/>
      <c r="K60" s="137"/>
      <c r="L60" s="137"/>
      <c r="M60" s="137"/>
      <c r="N60" s="137"/>
      <c r="O60" s="137"/>
      <c r="P60" s="173"/>
    </row>
    <row r="61" spans="3:16" ht="13.5" customHeight="1">
      <c r="C61" s="102" t="s">
        <v>255</v>
      </c>
      <c r="D61" s="166"/>
      <c r="E61" s="166"/>
      <c r="F61" s="166"/>
      <c r="G61" s="136">
        <v>40067418</v>
      </c>
      <c r="H61" s="137">
        <v>4326</v>
      </c>
      <c r="I61" s="137">
        <v>40304891</v>
      </c>
      <c r="J61" s="137">
        <v>4274</v>
      </c>
      <c r="K61" s="137">
        <v>39774475</v>
      </c>
      <c r="L61" s="137">
        <v>30</v>
      </c>
      <c r="M61" s="137">
        <v>227701</v>
      </c>
      <c r="N61" s="137">
        <v>22</v>
      </c>
      <c r="O61" s="137">
        <v>302715</v>
      </c>
      <c r="P61" s="173">
        <v>98.7</v>
      </c>
    </row>
    <row r="62" spans="3:16" ht="13.5" customHeight="1">
      <c r="C62" s="166"/>
      <c r="D62" s="102" t="s">
        <v>101</v>
      </c>
      <c r="F62" s="166"/>
      <c r="G62" s="136">
        <v>40067404</v>
      </c>
      <c r="H62" s="137">
        <v>4307</v>
      </c>
      <c r="I62" s="137">
        <v>40203786</v>
      </c>
      <c r="J62" s="137">
        <v>4274</v>
      </c>
      <c r="K62" s="137">
        <v>39774461</v>
      </c>
      <c r="L62" s="137">
        <v>30</v>
      </c>
      <c r="M62" s="137">
        <v>227701</v>
      </c>
      <c r="N62" s="137">
        <v>3</v>
      </c>
      <c r="O62" s="137">
        <v>201624</v>
      </c>
      <c r="P62" s="173">
        <v>98.9</v>
      </c>
    </row>
    <row r="63" spans="3:16" ht="13.5" customHeight="1">
      <c r="C63" s="166"/>
      <c r="D63" s="102" t="s">
        <v>102</v>
      </c>
      <c r="F63" s="166"/>
      <c r="G63" s="136">
        <v>14</v>
      </c>
      <c r="H63" s="137">
        <v>19</v>
      </c>
      <c r="I63" s="137">
        <v>101105</v>
      </c>
      <c r="J63" s="137">
        <v>0</v>
      </c>
      <c r="K63" s="137">
        <v>14</v>
      </c>
      <c r="L63" s="137">
        <v>0</v>
      </c>
      <c r="M63" s="137">
        <v>0</v>
      </c>
      <c r="N63" s="137">
        <v>19</v>
      </c>
      <c r="O63" s="137">
        <v>101091</v>
      </c>
      <c r="P63" s="173">
        <v>0</v>
      </c>
    </row>
    <row r="64" spans="3:16" ht="3.75" customHeight="1">
      <c r="G64" s="136"/>
      <c r="H64" s="137"/>
      <c r="I64" s="137"/>
      <c r="J64" s="137"/>
      <c r="K64" s="137"/>
      <c r="L64" s="137"/>
      <c r="M64" s="137"/>
      <c r="N64" s="137"/>
      <c r="O64" s="137"/>
      <c r="P64" s="173"/>
    </row>
    <row r="65" spans="3:16" ht="13.5" customHeight="1">
      <c r="C65" s="102" t="s">
        <v>256</v>
      </c>
      <c r="D65" s="166"/>
      <c r="E65" s="166"/>
      <c r="F65" s="166"/>
      <c r="G65" s="136">
        <v>60878339</v>
      </c>
      <c r="H65" s="137">
        <v>1728463</v>
      </c>
      <c r="I65" s="137">
        <v>61576844</v>
      </c>
      <c r="J65" s="137">
        <v>1708562</v>
      </c>
      <c r="K65" s="137">
        <v>60872039</v>
      </c>
      <c r="L65" s="137">
        <v>1790</v>
      </c>
      <c r="M65" s="137">
        <v>57602</v>
      </c>
      <c r="N65" s="137">
        <v>18111</v>
      </c>
      <c r="O65" s="137">
        <v>647203</v>
      </c>
      <c r="P65" s="173">
        <v>98.9</v>
      </c>
    </row>
    <row r="66" spans="3:16" ht="13.5" customHeight="1">
      <c r="C66" s="166"/>
      <c r="D66" s="102" t="s">
        <v>101</v>
      </c>
      <c r="F66" s="166"/>
      <c r="G66" s="136">
        <v>60542218</v>
      </c>
      <c r="H66" s="137">
        <v>1708394</v>
      </c>
      <c r="I66" s="137">
        <v>60871822</v>
      </c>
      <c r="J66" s="137">
        <v>1699678</v>
      </c>
      <c r="K66" s="137">
        <v>60539032</v>
      </c>
      <c r="L66" s="137">
        <v>13</v>
      </c>
      <c r="M66" s="137">
        <v>246</v>
      </c>
      <c r="N66" s="137">
        <v>8703</v>
      </c>
      <c r="O66" s="137">
        <v>332544</v>
      </c>
      <c r="P66" s="173">
        <v>99.5</v>
      </c>
    </row>
    <row r="67" spans="3:16" ht="13.5" customHeight="1">
      <c r="C67" s="166"/>
      <c r="D67" s="102" t="s">
        <v>102</v>
      </c>
      <c r="F67" s="166"/>
      <c r="G67" s="136">
        <v>336121</v>
      </c>
      <c r="H67" s="137">
        <v>20069</v>
      </c>
      <c r="I67" s="137">
        <v>705022</v>
      </c>
      <c r="J67" s="137">
        <v>8884</v>
      </c>
      <c r="K67" s="137">
        <v>333007</v>
      </c>
      <c r="L67" s="137">
        <v>1777</v>
      </c>
      <c r="M67" s="137">
        <v>57356</v>
      </c>
      <c r="N67" s="137">
        <v>9408</v>
      </c>
      <c r="O67" s="137">
        <v>314659</v>
      </c>
      <c r="P67" s="173">
        <v>47.2</v>
      </c>
    </row>
    <row r="68" spans="3:16" ht="3.75" customHeight="1">
      <c r="G68" s="136"/>
      <c r="H68" s="137"/>
      <c r="I68" s="137"/>
      <c r="J68" s="137"/>
      <c r="K68" s="137"/>
      <c r="L68" s="137"/>
      <c r="M68" s="137"/>
      <c r="N68" s="137"/>
      <c r="O68" s="137"/>
      <c r="P68" s="173"/>
    </row>
    <row r="69" spans="3:16" ht="13.5" customHeight="1">
      <c r="C69" s="102" t="s">
        <v>513</v>
      </c>
      <c r="D69" s="166"/>
      <c r="E69" s="166"/>
      <c r="F69" s="166"/>
      <c r="G69" s="136">
        <v>470679</v>
      </c>
      <c r="H69" s="137">
        <v>25143</v>
      </c>
      <c r="I69" s="137">
        <v>476291</v>
      </c>
      <c r="J69" s="137">
        <v>25139</v>
      </c>
      <c r="K69" s="137">
        <v>476251</v>
      </c>
      <c r="L69" s="137">
        <v>0</v>
      </c>
      <c r="M69" s="137">
        <v>0</v>
      </c>
      <c r="N69" s="137">
        <v>4</v>
      </c>
      <c r="O69" s="137">
        <v>40</v>
      </c>
      <c r="P69" s="173">
        <v>99.9</v>
      </c>
    </row>
    <row r="70" spans="3:16" ht="13.5" customHeight="1">
      <c r="C70" s="166"/>
      <c r="D70" s="102" t="s">
        <v>101</v>
      </c>
      <c r="F70" s="166"/>
      <c r="G70" s="136">
        <v>470679</v>
      </c>
      <c r="H70" s="137">
        <v>25143</v>
      </c>
      <c r="I70" s="137">
        <v>476291</v>
      </c>
      <c r="J70" s="137">
        <v>25139</v>
      </c>
      <c r="K70" s="137">
        <v>476251</v>
      </c>
      <c r="L70" s="137">
        <v>0</v>
      </c>
      <c r="M70" s="137">
        <v>0</v>
      </c>
      <c r="N70" s="137">
        <v>4</v>
      </c>
      <c r="O70" s="137">
        <v>40</v>
      </c>
      <c r="P70" s="173">
        <v>99.9</v>
      </c>
    </row>
    <row r="71" spans="3:16" ht="13.5" customHeight="1">
      <c r="C71" s="166"/>
      <c r="D71" s="102" t="s">
        <v>102</v>
      </c>
      <c r="F71" s="166"/>
      <c r="G71" s="136">
        <v>0</v>
      </c>
      <c r="H71" s="137">
        <v>0</v>
      </c>
      <c r="I71" s="137">
        <v>0</v>
      </c>
      <c r="J71" s="137">
        <v>0</v>
      </c>
      <c r="K71" s="137">
        <v>0</v>
      </c>
      <c r="L71" s="137">
        <v>0</v>
      </c>
      <c r="M71" s="137">
        <v>0</v>
      </c>
      <c r="N71" s="137">
        <v>0</v>
      </c>
      <c r="O71" s="137" t="s">
        <v>514</v>
      </c>
      <c r="P71" s="137">
        <v>0</v>
      </c>
    </row>
    <row r="72" spans="3:16" ht="3.75" customHeight="1">
      <c r="G72" s="136"/>
      <c r="H72" s="137"/>
      <c r="I72" s="137"/>
      <c r="J72" s="137"/>
      <c r="K72" s="137"/>
      <c r="L72" s="137"/>
      <c r="M72" s="137"/>
      <c r="N72" s="137"/>
      <c r="O72" s="137"/>
      <c r="P72" s="173"/>
    </row>
    <row r="73" spans="3:16" ht="13.5" customHeight="1">
      <c r="C73" s="102" t="s">
        <v>257</v>
      </c>
      <c r="D73" s="166"/>
      <c r="E73" s="166"/>
      <c r="F73" s="166"/>
      <c r="G73" s="136">
        <v>10369</v>
      </c>
      <c r="H73" s="137">
        <v>178</v>
      </c>
      <c r="I73" s="137">
        <v>10368</v>
      </c>
      <c r="J73" s="137">
        <v>178</v>
      </c>
      <c r="K73" s="137">
        <v>10368</v>
      </c>
      <c r="L73" s="137">
        <v>0</v>
      </c>
      <c r="M73" s="137">
        <v>0</v>
      </c>
      <c r="N73" s="137">
        <v>0</v>
      </c>
      <c r="O73" s="137">
        <v>0</v>
      </c>
      <c r="P73" s="173">
        <v>100</v>
      </c>
    </row>
    <row r="74" spans="3:16" ht="13.5" customHeight="1">
      <c r="C74" s="166"/>
      <c r="D74" s="102" t="s">
        <v>101</v>
      </c>
      <c r="F74" s="166"/>
      <c r="G74" s="136">
        <v>10369</v>
      </c>
      <c r="H74" s="137">
        <v>178</v>
      </c>
      <c r="I74" s="137">
        <v>10368</v>
      </c>
      <c r="J74" s="137">
        <v>178</v>
      </c>
      <c r="K74" s="137">
        <v>10368</v>
      </c>
      <c r="L74" s="137">
        <v>0</v>
      </c>
      <c r="M74" s="137">
        <v>0</v>
      </c>
      <c r="N74" s="137">
        <v>0</v>
      </c>
      <c r="O74" s="137">
        <v>0</v>
      </c>
      <c r="P74" s="173">
        <v>100</v>
      </c>
    </row>
    <row r="75" spans="3:16" ht="13.5" customHeight="1">
      <c r="C75" s="166"/>
      <c r="D75" s="102" t="s">
        <v>102</v>
      </c>
      <c r="F75" s="166"/>
      <c r="G75" s="136"/>
      <c r="H75" s="137">
        <v>0</v>
      </c>
      <c r="I75" s="137">
        <v>0</v>
      </c>
      <c r="J75" s="137">
        <v>0</v>
      </c>
      <c r="K75" s="137">
        <v>0</v>
      </c>
      <c r="L75" s="137">
        <v>0</v>
      </c>
      <c r="M75" s="137">
        <v>0</v>
      </c>
      <c r="N75" s="137">
        <v>0</v>
      </c>
      <c r="O75" s="137">
        <v>0</v>
      </c>
      <c r="P75" s="137">
        <v>0</v>
      </c>
    </row>
    <row r="76" spans="3:16" ht="3.75" customHeight="1">
      <c r="G76" s="136"/>
      <c r="H76" s="137"/>
      <c r="I76" s="137"/>
      <c r="J76" s="137"/>
      <c r="K76" s="137"/>
      <c r="L76" s="137"/>
      <c r="M76" s="137"/>
      <c r="N76" s="137"/>
      <c r="O76" s="137"/>
      <c r="P76" s="137"/>
    </row>
    <row r="77" spans="3:16" ht="13.5" customHeight="1">
      <c r="C77" s="102" t="s">
        <v>258</v>
      </c>
      <c r="D77" s="166"/>
      <c r="E77" s="166"/>
      <c r="F77" s="166"/>
      <c r="G77" s="136">
        <v>0</v>
      </c>
      <c r="H77" s="137">
        <v>0</v>
      </c>
      <c r="I77" s="137">
        <v>0</v>
      </c>
      <c r="J77" s="137">
        <v>0</v>
      </c>
      <c r="K77" s="137">
        <v>0</v>
      </c>
      <c r="L77" s="137">
        <v>0</v>
      </c>
      <c r="M77" s="137">
        <v>0</v>
      </c>
      <c r="N77" s="137">
        <v>0</v>
      </c>
      <c r="O77" s="137">
        <v>0</v>
      </c>
      <c r="P77" s="137">
        <v>0</v>
      </c>
    </row>
    <row r="78" spans="3:16" ht="13.5" customHeight="1">
      <c r="C78" s="166"/>
      <c r="D78" s="102" t="s">
        <v>101</v>
      </c>
      <c r="F78" s="166"/>
      <c r="G78" s="136"/>
      <c r="H78" s="137">
        <v>0</v>
      </c>
      <c r="I78" s="137">
        <v>0</v>
      </c>
      <c r="J78" s="137">
        <v>0</v>
      </c>
      <c r="K78" s="137">
        <v>0</v>
      </c>
      <c r="L78" s="137">
        <v>0</v>
      </c>
      <c r="M78" s="137">
        <v>0</v>
      </c>
      <c r="N78" s="137">
        <v>0</v>
      </c>
      <c r="O78" s="137">
        <v>0</v>
      </c>
      <c r="P78" s="137">
        <v>0</v>
      </c>
    </row>
    <row r="79" spans="3:16" ht="13.5" customHeight="1">
      <c r="C79" s="166"/>
      <c r="D79" s="102" t="s">
        <v>102</v>
      </c>
      <c r="F79" s="166"/>
      <c r="G79" s="136"/>
      <c r="H79" s="137">
        <v>0</v>
      </c>
      <c r="I79" s="137">
        <v>0</v>
      </c>
      <c r="J79" s="137">
        <v>0</v>
      </c>
      <c r="K79" s="137">
        <v>0</v>
      </c>
      <c r="L79" s="137">
        <v>0</v>
      </c>
      <c r="M79" s="137">
        <v>0</v>
      </c>
      <c r="N79" s="137">
        <v>0</v>
      </c>
      <c r="O79" s="137">
        <v>0</v>
      </c>
      <c r="P79" s="137">
        <v>0</v>
      </c>
    </row>
    <row r="80" spans="3:16" ht="3.75" customHeight="1">
      <c r="G80" s="136"/>
      <c r="H80" s="137"/>
      <c r="I80" s="137"/>
      <c r="J80" s="137"/>
      <c r="K80" s="137"/>
      <c r="L80" s="137"/>
      <c r="M80" s="137"/>
      <c r="N80" s="137"/>
      <c r="O80" s="137"/>
      <c r="P80" s="173"/>
    </row>
    <row r="81" spans="2:16" ht="10.5" customHeight="1">
      <c r="B81" s="166" t="s">
        <v>265</v>
      </c>
      <c r="C81" s="166"/>
      <c r="D81" s="166"/>
      <c r="E81" s="166"/>
      <c r="F81" s="166"/>
      <c r="G81" s="136"/>
      <c r="H81" s="137"/>
      <c r="I81" s="137"/>
      <c r="J81" s="137"/>
      <c r="K81" s="137"/>
      <c r="L81" s="137"/>
      <c r="M81" s="137"/>
      <c r="N81" s="137"/>
      <c r="O81" s="137"/>
      <c r="P81" s="173"/>
    </row>
    <row r="82" spans="2:16" ht="3.75" customHeight="1">
      <c r="B82" s="166"/>
      <c r="C82" s="166"/>
      <c r="D82" s="166"/>
      <c r="E82" s="166"/>
      <c r="F82" s="166"/>
      <c r="G82" s="136"/>
      <c r="H82" s="137"/>
      <c r="I82" s="137"/>
      <c r="J82" s="137"/>
      <c r="K82" s="137"/>
      <c r="L82" s="137"/>
      <c r="M82" s="137"/>
      <c r="N82" s="137"/>
      <c r="O82" s="137"/>
      <c r="P82" s="173"/>
    </row>
    <row r="83" spans="2:16" ht="13.5" customHeight="1">
      <c r="C83" s="102" t="s">
        <v>259</v>
      </c>
      <c r="D83" s="166"/>
      <c r="E83" s="166"/>
      <c r="F83" s="166"/>
      <c r="G83" s="136">
        <v>36546</v>
      </c>
      <c r="H83" s="137">
        <v>364</v>
      </c>
      <c r="I83" s="137">
        <v>36516</v>
      </c>
      <c r="J83" s="137">
        <v>364</v>
      </c>
      <c r="K83" s="137">
        <v>36516</v>
      </c>
      <c r="L83" s="137">
        <v>0</v>
      </c>
      <c r="M83" s="137">
        <v>0</v>
      </c>
      <c r="N83" s="137">
        <v>0</v>
      </c>
      <c r="O83" s="137">
        <v>0</v>
      </c>
      <c r="P83" s="173">
        <v>100</v>
      </c>
    </row>
    <row r="84" spans="2:16" ht="13.5" customHeight="1">
      <c r="C84" s="166"/>
      <c r="D84" s="102" t="s">
        <v>101</v>
      </c>
      <c r="F84" s="166"/>
      <c r="G84" s="136">
        <v>36546</v>
      </c>
      <c r="H84" s="137">
        <v>364</v>
      </c>
      <c r="I84" s="137">
        <v>36516</v>
      </c>
      <c r="J84" s="137">
        <v>364</v>
      </c>
      <c r="K84" s="137">
        <v>36516</v>
      </c>
      <c r="L84" s="137">
        <v>0</v>
      </c>
      <c r="M84" s="137">
        <v>0</v>
      </c>
      <c r="N84" s="137">
        <v>0</v>
      </c>
      <c r="O84" s="137">
        <v>0</v>
      </c>
      <c r="P84" s="173">
        <v>100</v>
      </c>
    </row>
    <row r="85" spans="2:16" ht="13.5" customHeight="1">
      <c r="C85" s="166"/>
      <c r="D85" s="102" t="s">
        <v>102</v>
      </c>
      <c r="F85" s="166"/>
      <c r="G85" s="136"/>
      <c r="H85" s="137">
        <v>0</v>
      </c>
      <c r="I85" s="137">
        <v>0</v>
      </c>
      <c r="J85" s="137">
        <v>0</v>
      </c>
      <c r="K85" s="137">
        <v>0</v>
      </c>
      <c r="L85" s="137">
        <v>0</v>
      </c>
      <c r="M85" s="137">
        <v>0</v>
      </c>
      <c r="N85" s="137">
        <v>0</v>
      </c>
      <c r="O85" s="137">
        <v>0</v>
      </c>
      <c r="P85" s="137">
        <v>0</v>
      </c>
    </row>
    <row r="86" spans="2:16" ht="3.75" customHeight="1">
      <c r="G86" s="136"/>
      <c r="H86" s="137"/>
      <c r="I86" s="137"/>
      <c r="J86" s="137"/>
      <c r="K86" s="137"/>
      <c r="L86" s="137"/>
      <c r="M86" s="137"/>
      <c r="N86" s="137"/>
      <c r="O86" s="137"/>
      <c r="P86" s="173"/>
    </row>
    <row r="87" spans="2:16" ht="13.5" customHeight="1">
      <c r="B87" s="102" t="s">
        <v>55</v>
      </c>
      <c r="D87" s="166"/>
      <c r="E87" s="166"/>
      <c r="F87" s="166"/>
      <c r="G87" s="136">
        <v>0</v>
      </c>
      <c r="H87" s="137">
        <v>0</v>
      </c>
      <c r="I87" s="137">
        <v>0</v>
      </c>
      <c r="J87" s="137">
        <v>0</v>
      </c>
      <c r="K87" s="137">
        <v>0</v>
      </c>
      <c r="L87" s="137">
        <v>0</v>
      </c>
      <c r="M87" s="137">
        <v>0</v>
      </c>
      <c r="N87" s="137">
        <v>0</v>
      </c>
      <c r="O87" s="137">
        <v>0</v>
      </c>
      <c r="P87" s="137">
        <v>0</v>
      </c>
    </row>
    <row r="88" spans="2:16" ht="13.5" customHeight="1">
      <c r="C88" s="166"/>
      <c r="D88" s="102" t="s">
        <v>101</v>
      </c>
      <c r="F88" s="166"/>
      <c r="G88" s="136"/>
      <c r="H88" s="137">
        <v>0</v>
      </c>
      <c r="I88" s="137">
        <v>0</v>
      </c>
      <c r="J88" s="137">
        <v>0</v>
      </c>
      <c r="K88" s="137">
        <v>0</v>
      </c>
      <c r="L88" s="137">
        <v>0</v>
      </c>
      <c r="M88" s="137">
        <v>0</v>
      </c>
      <c r="N88" s="137">
        <v>0</v>
      </c>
      <c r="O88" s="137">
        <v>0</v>
      </c>
      <c r="P88" s="137">
        <v>0</v>
      </c>
    </row>
    <row r="89" spans="2:16" ht="13.5" customHeight="1">
      <c r="C89" s="166"/>
      <c r="D89" s="102" t="s">
        <v>102</v>
      </c>
      <c r="F89" s="166"/>
      <c r="G89" s="136"/>
      <c r="H89" s="137">
        <v>0</v>
      </c>
      <c r="I89" s="137">
        <v>0</v>
      </c>
      <c r="J89" s="137">
        <v>0</v>
      </c>
      <c r="K89" s="137">
        <v>0</v>
      </c>
      <c r="L89" s="137">
        <v>0</v>
      </c>
      <c r="M89" s="137">
        <v>0</v>
      </c>
      <c r="N89" s="137">
        <v>0</v>
      </c>
      <c r="O89" s="137">
        <v>0</v>
      </c>
      <c r="P89" s="137">
        <v>0</v>
      </c>
    </row>
    <row r="90" spans="2:16" ht="3.75" customHeight="1">
      <c r="G90" s="136"/>
      <c r="H90" s="137"/>
      <c r="I90" s="137"/>
      <c r="J90" s="137"/>
      <c r="K90" s="137"/>
      <c r="L90" s="137"/>
      <c r="M90" s="137"/>
      <c r="N90" s="137"/>
      <c r="O90" s="137"/>
      <c r="P90" s="173"/>
    </row>
    <row r="91" spans="2:16" ht="12.75" customHeight="1">
      <c r="C91" s="102" t="s">
        <v>260</v>
      </c>
      <c r="G91" s="136">
        <v>0</v>
      </c>
      <c r="H91" s="137">
        <v>0</v>
      </c>
      <c r="I91" s="137">
        <v>0</v>
      </c>
      <c r="J91" s="137">
        <v>0</v>
      </c>
      <c r="K91" s="137">
        <v>0</v>
      </c>
      <c r="L91" s="137">
        <v>0</v>
      </c>
      <c r="M91" s="137">
        <v>0</v>
      </c>
      <c r="N91" s="137">
        <v>0</v>
      </c>
      <c r="O91" s="137">
        <v>0</v>
      </c>
      <c r="P91" s="137">
        <v>0</v>
      </c>
    </row>
    <row r="92" spans="2:16" ht="12.75" customHeight="1">
      <c r="C92" s="166"/>
      <c r="D92" s="102" t="s">
        <v>101</v>
      </c>
      <c r="F92" s="166"/>
      <c r="G92" s="136"/>
      <c r="H92" s="137">
        <v>0</v>
      </c>
      <c r="I92" s="137">
        <v>0</v>
      </c>
      <c r="J92" s="137">
        <v>0</v>
      </c>
      <c r="K92" s="137">
        <v>0</v>
      </c>
      <c r="L92" s="137">
        <v>0</v>
      </c>
      <c r="M92" s="137">
        <v>0</v>
      </c>
      <c r="N92" s="137">
        <v>0</v>
      </c>
      <c r="O92" s="137">
        <v>0</v>
      </c>
      <c r="P92" s="137">
        <v>0</v>
      </c>
    </row>
    <row r="93" spans="2:16" ht="12.75" customHeight="1">
      <c r="C93" s="166"/>
      <c r="D93" s="102" t="s">
        <v>102</v>
      </c>
      <c r="F93" s="166"/>
      <c r="G93" s="136"/>
      <c r="H93" s="137">
        <v>0</v>
      </c>
      <c r="I93" s="137">
        <v>0</v>
      </c>
      <c r="J93" s="137">
        <v>0</v>
      </c>
      <c r="K93" s="137">
        <v>0</v>
      </c>
      <c r="L93" s="137">
        <v>0</v>
      </c>
      <c r="M93" s="137">
        <v>0</v>
      </c>
      <c r="N93" s="137">
        <v>0</v>
      </c>
      <c r="O93" s="137">
        <v>0</v>
      </c>
      <c r="P93" s="137">
        <v>0</v>
      </c>
    </row>
    <row r="94" spans="2:16" ht="3.75" customHeight="1">
      <c r="G94" s="136"/>
      <c r="H94" s="137"/>
      <c r="I94" s="137"/>
      <c r="J94" s="137"/>
      <c r="K94" s="137"/>
      <c r="L94" s="137"/>
      <c r="M94" s="137"/>
      <c r="N94" s="137"/>
      <c r="O94" s="137"/>
      <c r="P94" s="173"/>
    </row>
    <row r="95" spans="2:16" ht="13.5" customHeight="1">
      <c r="C95" s="102" t="s">
        <v>261</v>
      </c>
      <c r="D95" s="166"/>
      <c r="E95" s="166"/>
      <c r="F95" s="166"/>
      <c r="G95" s="136">
        <v>0</v>
      </c>
      <c r="H95" s="137">
        <v>0</v>
      </c>
      <c r="I95" s="137">
        <v>0</v>
      </c>
      <c r="J95" s="137">
        <v>0</v>
      </c>
      <c r="K95" s="137">
        <v>0</v>
      </c>
      <c r="L95" s="137">
        <v>0</v>
      </c>
      <c r="M95" s="137">
        <v>0</v>
      </c>
      <c r="N95" s="137">
        <v>0</v>
      </c>
      <c r="O95" s="137">
        <v>0</v>
      </c>
      <c r="P95" s="137">
        <v>0</v>
      </c>
    </row>
    <row r="96" spans="2:16" ht="13.5" customHeight="1">
      <c r="C96" s="166"/>
      <c r="D96" s="102" t="s">
        <v>101</v>
      </c>
      <c r="F96" s="166"/>
      <c r="G96" s="136"/>
      <c r="H96" s="137">
        <v>0</v>
      </c>
      <c r="I96" s="137">
        <v>0</v>
      </c>
      <c r="J96" s="137">
        <v>0</v>
      </c>
      <c r="K96" s="137">
        <v>0</v>
      </c>
      <c r="L96" s="137">
        <v>0</v>
      </c>
      <c r="M96" s="137">
        <v>0</v>
      </c>
      <c r="N96" s="137">
        <v>0</v>
      </c>
      <c r="O96" s="137">
        <v>0</v>
      </c>
      <c r="P96" s="137">
        <v>0</v>
      </c>
    </row>
    <row r="97" spans="1:16" ht="13.5" customHeight="1">
      <c r="C97" s="166"/>
      <c r="D97" s="102" t="s">
        <v>102</v>
      </c>
      <c r="F97" s="166"/>
      <c r="G97" s="136"/>
      <c r="H97" s="137">
        <v>0</v>
      </c>
      <c r="I97" s="137">
        <v>0</v>
      </c>
      <c r="J97" s="137">
        <v>0</v>
      </c>
      <c r="K97" s="137">
        <v>0</v>
      </c>
      <c r="L97" s="137">
        <v>0</v>
      </c>
      <c r="M97" s="137">
        <v>0</v>
      </c>
      <c r="N97" s="137">
        <v>0</v>
      </c>
      <c r="O97" s="137">
        <v>0</v>
      </c>
      <c r="P97" s="137">
        <v>0</v>
      </c>
    </row>
    <row r="98" spans="1:16" ht="3.75" customHeight="1">
      <c r="G98" s="136"/>
      <c r="H98" s="137"/>
      <c r="I98" s="137"/>
      <c r="J98" s="137"/>
      <c r="K98" s="137"/>
      <c r="L98" s="137"/>
      <c r="M98" s="137"/>
      <c r="N98" s="137"/>
      <c r="O98" s="137"/>
      <c r="P98" s="175"/>
    </row>
    <row r="99" spans="1:16" ht="3.75" customHeight="1">
      <c r="A99" s="154"/>
      <c r="B99" s="154"/>
      <c r="C99" s="154"/>
      <c r="D99" s="154"/>
      <c r="E99" s="154"/>
      <c r="F99" s="154"/>
      <c r="G99" s="178"/>
      <c r="H99" s="176"/>
      <c r="I99" s="176"/>
      <c r="J99" s="176"/>
      <c r="K99" s="176"/>
      <c r="L99" s="176"/>
      <c r="M99" s="176"/>
      <c r="N99" s="176"/>
      <c r="O99" s="176"/>
      <c r="P99" s="180"/>
    </row>
    <row r="100" spans="1:16" ht="10.5" customHeight="1">
      <c r="A100" s="166" t="s">
        <v>56</v>
      </c>
      <c r="B100" s="166"/>
      <c r="C100" s="166"/>
      <c r="E100" s="166"/>
      <c r="F100" s="166"/>
      <c r="G100" s="136">
        <v>88505764</v>
      </c>
      <c r="H100" s="137"/>
      <c r="I100" s="137">
        <v>88377173</v>
      </c>
      <c r="J100" s="137"/>
      <c r="K100" s="137">
        <v>88377173</v>
      </c>
      <c r="L100" s="137"/>
      <c r="M100" s="137"/>
      <c r="N100" s="137"/>
      <c r="O100" s="137"/>
      <c r="P100" s="173">
        <v>100</v>
      </c>
    </row>
    <row r="101" spans="1:16" ht="3.75" customHeight="1">
      <c r="A101" s="166"/>
      <c r="B101" s="166"/>
      <c r="C101" s="166"/>
      <c r="E101" s="166"/>
      <c r="F101" s="166"/>
      <c r="G101" s="136"/>
      <c r="H101" s="137"/>
      <c r="I101" s="137"/>
      <c r="J101" s="137"/>
      <c r="K101" s="137"/>
      <c r="L101" s="137"/>
      <c r="M101" s="137"/>
      <c r="N101" s="137"/>
      <c r="O101" s="137"/>
      <c r="P101" s="175"/>
    </row>
    <row r="102" spans="1:16" ht="13.5" customHeight="1">
      <c r="A102" s="166"/>
      <c r="B102" s="102" t="s">
        <v>262</v>
      </c>
      <c r="C102" s="166"/>
      <c r="E102" s="166"/>
      <c r="F102" s="166"/>
      <c r="G102" s="136">
        <v>83876762</v>
      </c>
      <c r="H102" s="137"/>
      <c r="I102" s="137">
        <v>83920565</v>
      </c>
      <c r="J102" s="137"/>
      <c r="K102" s="137">
        <v>83920565</v>
      </c>
      <c r="L102" s="137"/>
      <c r="M102" s="137"/>
      <c r="N102" s="137"/>
      <c r="O102" s="137"/>
      <c r="P102" s="173">
        <v>100</v>
      </c>
    </row>
    <row r="103" spans="1:16" ht="13.5" customHeight="1">
      <c r="A103" s="166"/>
      <c r="B103" s="102" t="s">
        <v>263</v>
      </c>
      <c r="C103" s="166"/>
      <c r="E103" s="166"/>
      <c r="F103" s="166"/>
      <c r="G103" s="136">
        <v>3708000</v>
      </c>
      <c r="H103" s="137"/>
      <c r="I103" s="137">
        <v>3524252</v>
      </c>
      <c r="J103" s="137"/>
      <c r="K103" s="137">
        <v>3524252</v>
      </c>
      <c r="L103" s="137"/>
      <c r="M103" s="137"/>
      <c r="N103" s="137"/>
      <c r="O103" s="137"/>
      <c r="P103" s="173">
        <v>100</v>
      </c>
    </row>
    <row r="104" spans="1:16" ht="13.5" customHeight="1">
      <c r="B104" s="102" t="s">
        <v>266</v>
      </c>
      <c r="C104" s="166"/>
      <c r="E104" s="166"/>
      <c r="F104" s="166"/>
      <c r="G104" s="136">
        <v>164000</v>
      </c>
      <c r="H104" s="137"/>
      <c r="I104" s="174">
        <v>160380</v>
      </c>
      <c r="J104" s="137"/>
      <c r="K104" s="174">
        <v>160380</v>
      </c>
      <c r="L104" s="137"/>
      <c r="M104" s="137"/>
      <c r="N104" s="137"/>
      <c r="O104" s="137"/>
      <c r="P104" s="173">
        <v>100</v>
      </c>
    </row>
    <row r="105" spans="1:16" ht="13.5" customHeight="1">
      <c r="B105" s="102" t="s">
        <v>515</v>
      </c>
      <c r="C105" s="166"/>
      <c r="E105" s="166"/>
      <c r="F105" s="166"/>
      <c r="G105" s="136">
        <v>321000</v>
      </c>
      <c r="H105" s="137"/>
      <c r="I105" s="174">
        <v>335256</v>
      </c>
      <c r="J105" s="137"/>
      <c r="K105" s="174">
        <v>335256</v>
      </c>
      <c r="L105" s="137"/>
      <c r="M105" s="137"/>
      <c r="N105" s="137"/>
      <c r="O105" s="137"/>
      <c r="P105" s="173">
        <v>100</v>
      </c>
    </row>
    <row r="106" spans="1:16" ht="13.5" customHeight="1">
      <c r="B106" s="102" t="s">
        <v>264</v>
      </c>
      <c r="C106" s="166"/>
      <c r="E106" s="166"/>
      <c r="F106" s="166"/>
      <c r="G106" s="136">
        <v>2</v>
      </c>
      <c r="H106" s="137"/>
      <c r="I106" s="137">
        <v>1</v>
      </c>
      <c r="J106" s="137"/>
      <c r="K106" s="137">
        <v>1</v>
      </c>
      <c r="L106" s="137"/>
      <c r="M106" s="137"/>
      <c r="N106" s="137"/>
      <c r="O106" s="137"/>
      <c r="P106" s="173">
        <v>100</v>
      </c>
    </row>
    <row r="107" spans="1:16" ht="13.5" customHeight="1">
      <c r="B107" s="102" t="s">
        <v>516</v>
      </c>
      <c r="C107" s="166"/>
      <c r="E107" s="166"/>
      <c r="F107" s="166"/>
      <c r="G107" s="136">
        <v>125000</v>
      </c>
      <c r="H107" s="137"/>
      <c r="I107" s="137">
        <v>125457</v>
      </c>
      <c r="J107" s="137"/>
      <c r="K107" s="137">
        <v>125457</v>
      </c>
      <c r="L107" s="137"/>
      <c r="M107" s="137"/>
      <c r="N107" s="137"/>
      <c r="O107" s="137"/>
      <c r="P107" s="173">
        <v>100</v>
      </c>
    </row>
    <row r="108" spans="1:16" ht="13.5" customHeight="1">
      <c r="B108" s="102" t="s">
        <v>108</v>
      </c>
      <c r="C108" s="166"/>
      <c r="E108" s="166"/>
      <c r="F108" s="166"/>
      <c r="G108" s="136">
        <v>311000</v>
      </c>
      <c r="H108" s="137"/>
      <c r="I108" s="137">
        <v>311262</v>
      </c>
      <c r="J108" s="137"/>
      <c r="K108" s="137">
        <v>311262</v>
      </c>
      <c r="L108" s="137"/>
      <c r="M108" s="137"/>
      <c r="N108" s="137"/>
      <c r="O108" s="137"/>
      <c r="P108" s="173">
        <v>100</v>
      </c>
    </row>
    <row r="109" spans="1:16" ht="3.75" customHeight="1">
      <c r="A109" s="113"/>
      <c r="B109" s="113"/>
      <c r="C109" s="113"/>
      <c r="D109" s="169"/>
      <c r="E109" s="169"/>
      <c r="F109" s="170"/>
      <c r="G109" s="115"/>
      <c r="H109" s="115"/>
      <c r="I109" s="115"/>
      <c r="J109" s="115"/>
      <c r="K109" s="115"/>
      <c r="L109" s="115"/>
      <c r="M109" s="115"/>
      <c r="N109" s="115"/>
      <c r="O109" s="115"/>
      <c r="P109" s="171"/>
    </row>
    <row r="110" spans="1:16" ht="12">
      <c r="A110" s="207" t="s">
        <v>281</v>
      </c>
      <c r="C110" s="166"/>
      <c r="D110" s="166"/>
      <c r="E110" s="166"/>
      <c r="F110" s="166"/>
    </row>
    <row r="111" spans="1:16">
      <c r="B111" s="172"/>
      <c r="C111" s="111"/>
      <c r="D111" s="111"/>
      <c r="E111" s="111"/>
      <c r="F111" s="166"/>
    </row>
    <row r="112" spans="1:16">
      <c r="G112" s="167"/>
      <c r="H112" s="167"/>
      <c r="I112" s="167"/>
      <c r="J112" s="167"/>
      <c r="K112" s="167"/>
      <c r="L112" s="167"/>
      <c r="M112" s="167"/>
      <c r="N112" s="167"/>
      <c r="O112" s="167"/>
      <c r="P112" s="167"/>
    </row>
    <row r="113" spans="7:16">
      <c r="G113" s="167"/>
      <c r="H113" s="167"/>
      <c r="I113" s="167"/>
      <c r="J113" s="167"/>
      <c r="K113" s="167"/>
      <c r="L113" s="167"/>
      <c r="M113" s="167"/>
      <c r="N113" s="167"/>
      <c r="O113" s="167"/>
      <c r="P113" s="167"/>
    </row>
  </sheetData>
  <mergeCells count="7">
    <mergeCell ref="A3:F4"/>
    <mergeCell ref="P3:P4"/>
    <mergeCell ref="N3:O3"/>
    <mergeCell ref="H3:I3"/>
    <mergeCell ref="J3:K3"/>
    <mergeCell ref="L3:M3"/>
    <mergeCell ref="G3:G4"/>
  </mergeCells>
  <phoneticPr fontId="2"/>
  <printOptions gridLinesSet="0"/>
  <pageMargins left="0.59055118110236227" right="0.59055118110236227" top="0.59055118110236227" bottom="0.59055118110236227" header="0.19685039370078741" footer="0.19685039370078741"/>
  <pageSetup paperSize="9" scale="67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70C0"/>
    <pageSetUpPr fitToPage="1"/>
  </sheetPr>
  <dimension ref="A1:AA64"/>
  <sheetViews>
    <sheetView zoomScaleNormal="100" workbookViewId="0"/>
  </sheetViews>
  <sheetFormatPr defaultColWidth="7.88671875" defaultRowHeight="10.8"/>
  <cols>
    <col min="1" max="1" width="10.6640625" style="102" customWidth="1"/>
    <col min="2" max="3" width="15" style="102" customWidth="1"/>
    <col min="4" max="4" width="5.6640625" style="102" customWidth="1"/>
    <col min="5" max="5" width="14.88671875" style="102" customWidth="1"/>
    <col min="6" max="6" width="15" style="102" customWidth="1"/>
    <col min="7" max="7" width="6" style="102" customWidth="1"/>
    <col min="8" max="9" width="15" style="102" customWidth="1"/>
    <col min="10" max="10" width="5.6640625" style="102" customWidth="1"/>
    <col min="11" max="11" width="16.109375" style="102" customWidth="1"/>
    <col min="12" max="53" width="12.6640625" style="102" customWidth="1"/>
    <col min="54" max="16384" width="7.88671875" style="102"/>
  </cols>
  <sheetData>
    <row r="1" spans="1:11" s="99" customFormat="1" ht="16.2">
      <c r="A1" s="98" t="s">
        <v>194</v>
      </c>
    </row>
    <row r="2" spans="1:11">
      <c r="A2" s="111"/>
      <c r="J2" s="104" t="s">
        <v>179</v>
      </c>
    </row>
    <row r="3" spans="1:11" ht="13.95" customHeight="1">
      <c r="A3" s="232" t="s">
        <v>389</v>
      </c>
      <c r="B3" s="237" t="s">
        <v>172</v>
      </c>
      <c r="C3" s="241"/>
      <c r="D3" s="238"/>
      <c r="E3" s="242" t="s">
        <v>163</v>
      </c>
      <c r="F3" s="243"/>
      <c r="G3" s="244"/>
      <c r="H3" s="237" t="s">
        <v>401</v>
      </c>
      <c r="I3" s="241"/>
      <c r="J3" s="231"/>
    </row>
    <row r="4" spans="1:11" ht="26.25" customHeight="1">
      <c r="A4" s="234"/>
      <c r="B4" s="153" t="s">
        <v>402</v>
      </c>
      <c r="C4" s="153" t="s">
        <v>403</v>
      </c>
      <c r="D4" s="181" t="s">
        <v>282</v>
      </c>
      <c r="E4" s="153" t="s">
        <v>402</v>
      </c>
      <c r="F4" s="153" t="s">
        <v>403</v>
      </c>
      <c r="G4" s="181" t="s">
        <v>282</v>
      </c>
      <c r="H4" s="153" t="s">
        <v>402</v>
      </c>
      <c r="I4" s="194" t="s">
        <v>403</v>
      </c>
      <c r="J4" s="108" t="s">
        <v>282</v>
      </c>
    </row>
    <row r="5" spans="1:11" ht="17.25" customHeight="1">
      <c r="A5" s="109" t="s">
        <v>439</v>
      </c>
      <c r="B5" s="110">
        <v>730911899815</v>
      </c>
      <c r="C5" s="110">
        <v>716240757774</v>
      </c>
      <c r="D5" s="182">
        <v>97.992761912247786</v>
      </c>
      <c r="E5" s="110">
        <v>272735096374</v>
      </c>
      <c r="F5" s="110">
        <v>260811717171</v>
      </c>
      <c r="G5" s="182">
        <v>95.628219704203545</v>
      </c>
      <c r="H5" s="110">
        <v>244216952679</v>
      </c>
      <c r="I5" s="110">
        <v>232438634141</v>
      </c>
      <c r="J5" s="182">
        <v>95.177108546808583</v>
      </c>
    </row>
    <row r="6" spans="1:11" ht="13.5" customHeight="1">
      <c r="A6" s="109" t="s">
        <v>345</v>
      </c>
      <c r="B6" s="110">
        <v>720402195693</v>
      </c>
      <c r="C6" s="110">
        <v>707431136530</v>
      </c>
      <c r="D6" s="182">
        <v>98.199469790549117</v>
      </c>
      <c r="E6" s="110">
        <v>261539734741</v>
      </c>
      <c r="F6" s="110">
        <v>250794457826</v>
      </c>
      <c r="G6" s="182">
        <v>95.891531768340698</v>
      </c>
      <c r="H6" s="110">
        <v>237254478198</v>
      </c>
      <c r="I6" s="110">
        <v>226631217393</v>
      </c>
      <c r="J6" s="182">
        <v>95.522419266567269</v>
      </c>
    </row>
    <row r="7" spans="1:11" ht="13.5" customHeight="1">
      <c r="A7" s="109" t="s">
        <v>433</v>
      </c>
      <c r="B7" s="110">
        <v>735564405644</v>
      </c>
      <c r="C7" s="110">
        <v>723876906609</v>
      </c>
      <c r="D7" s="182">
        <v>98.4</v>
      </c>
      <c r="E7" s="110">
        <v>270632224353</v>
      </c>
      <c r="F7" s="110">
        <v>260841372689</v>
      </c>
      <c r="G7" s="182">
        <v>96.4</v>
      </c>
      <c r="H7" s="110">
        <v>245828253513</v>
      </c>
      <c r="I7" s="110">
        <v>236122740279</v>
      </c>
      <c r="J7" s="182">
        <v>96.1</v>
      </c>
    </row>
    <row r="8" spans="1:11" ht="13.5" customHeight="1">
      <c r="A8" s="104" t="s">
        <v>447</v>
      </c>
      <c r="B8" s="136">
        <v>720916552847</v>
      </c>
      <c r="C8" s="110">
        <v>710644899344</v>
      </c>
      <c r="D8" s="182">
        <v>98.6</v>
      </c>
      <c r="E8" s="110">
        <v>240661952394</v>
      </c>
      <c r="F8" s="110">
        <v>232247961296</v>
      </c>
      <c r="G8" s="182">
        <v>96.5</v>
      </c>
      <c r="H8" s="110">
        <v>215366486341</v>
      </c>
      <c r="I8" s="110">
        <v>207025963861</v>
      </c>
      <c r="J8" s="182">
        <v>96.1</v>
      </c>
    </row>
    <row r="9" spans="1:11" ht="13.5" customHeight="1">
      <c r="A9" s="104" t="s">
        <v>462</v>
      </c>
      <c r="B9" s="136">
        <v>720266557083</v>
      </c>
      <c r="C9" s="137">
        <v>710588804613</v>
      </c>
      <c r="D9" s="173">
        <v>98.7</v>
      </c>
      <c r="E9" s="137">
        <v>237222753077</v>
      </c>
      <c r="F9" s="137">
        <v>229678403692</v>
      </c>
      <c r="G9" s="173">
        <v>96.8</v>
      </c>
      <c r="H9" s="137">
        <v>212844740282</v>
      </c>
      <c r="I9" s="137">
        <v>205396139172</v>
      </c>
      <c r="J9" s="173">
        <v>96.5</v>
      </c>
    </row>
    <row r="10" spans="1:11">
      <c r="A10" s="104"/>
      <c r="B10" s="136"/>
      <c r="C10" s="137"/>
      <c r="D10" s="173"/>
      <c r="E10" s="137"/>
      <c r="F10" s="137"/>
      <c r="G10" s="173"/>
      <c r="H10" s="137"/>
      <c r="I10" s="137"/>
      <c r="J10" s="173"/>
    </row>
    <row r="11" spans="1:11" ht="13.5" customHeight="1">
      <c r="A11" s="202" t="s">
        <v>60</v>
      </c>
      <c r="B11" s="136">
        <v>375383263531</v>
      </c>
      <c r="C11" s="137">
        <v>373503759524</v>
      </c>
      <c r="D11" s="173">
        <v>99.5</v>
      </c>
      <c r="E11" s="137">
        <v>61595741670</v>
      </c>
      <c r="F11" s="137">
        <v>60153869540</v>
      </c>
      <c r="G11" s="173">
        <v>97.7</v>
      </c>
      <c r="H11" s="137">
        <v>50034857318</v>
      </c>
      <c r="I11" s="137">
        <v>48629560658</v>
      </c>
      <c r="J11" s="173">
        <v>97.2</v>
      </c>
      <c r="K11" s="183"/>
    </row>
    <row r="12" spans="1:11" ht="13.5" customHeight="1">
      <c r="A12" s="202" t="s">
        <v>61</v>
      </c>
      <c r="B12" s="136">
        <v>102061871246</v>
      </c>
      <c r="C12" s="137">
        <v>99415633811</v>
      </c>
      <c r="D12" s="173">
        <v>97.4</v>
      </c>
      <c r="E12" s="137">
        <v>57758397208</v>
      </c>
      <c r="F12" s="137">
        <v>55782872376</v>
      </c>
      <c r="G12" s="173">
        <v>96.6</v>
      </c>
      <c r="H12" s="137">
        <v>53692283519</v>
      </c>
      <c r="I12" s="137">
        <v>51736020099</v>
      </c>
      <c r="J12" s="173">
        <v>96.4</v>
      </c>
    </row>
    <row r="13" spans="1:11" ht="13.5" customHeight="1">
      <c r="A13" s="202" t="s">
        <v>62</v>
      </c>
      <c r="B13" s="136">
        <v>57393308052</v>
      </c>
      <c r="C13" s="137">
        <v>56260308894</v>
      </c>
      <c r="D13" s="173">
        <v>98</v>
      </c>
      <c r="E13" s="137">
        <v>33535189448</v>
      </c>
      <c r="F13" s="137">
        <v>32576404541</v>
      </c>
      <c r="G13" s="173">
        <v>97.1</v>
      </c>
      <c r="H13" s="137">
        <v>31952181259</v>
      </c>
      <c r="I13" s="137">
        <v>30999040544</v>
      </c>
      <c r="J13" s="173">
        <v>97</v>
      </c>
    </row>
    <row r="14" spans="1:11" ht="13.5" customHeight="1">
      <c r="A14" s="202" t="s">
        <v>63</v>
      </c>
      <c r="B14" s="136">
        <v>52559677672</v>
      </c>
      <c r="C14" s="137">
        <v>51076555796</v>
      </c>
      <c r="D14" s="173">
        <v>97.2</v>
      </c>
      <c r="E14" s="137">
        <v>28790048696</v>
      </c>
      <c r="F14" s="137">
        <v>27742512605</v>
      </c>
      <c r="G14" s="173">
        <v>96.4</v>
      </c>
      <c r="H14" s="137">
        <v>26717258735</v>
      </c>
      <c r="I14" s="137">
        <v>25683432127</v>
      </c>
      <c r="J14" s="173">
        <v>96.1</v>
      </c>
    </row>
    <row r="15" spans="1:11" ht="13.5" customHeight="1">
      <c r="A15" s="203" t="s">
        <v>247</v>
      </c>
      <c r="B15" s="136">
        <v>20608979928</v>
      </c>
      <c r="C15" s="137">
        <v>20204837179</v>
      </c>
      <c r="D15" s="173">
        <v>98</v>
      </c>
      <c r="E15" s="137">
        <v>9419184895</v>
      </c>
      <c r="F15" s="137">
        <v>9066035388</v>
      </c>
      <c r="G15" s="173">
        <v>96.3</v>
      </c>
      <c r="H15" s="137">
        <v>8659697868</v>
      </c>
      <c r="I15" s="137">
        <v>8309708071</v>
      </c>
      <c r="J15" s="173">
        <v>96</v>
      </c>
    </row>
    <row r="16" spans="1:11" ht="13.5" customHeight="1">
      <c r="A16" s="202" t="s">
        <v>64</v>
      </c>
      <c r="B16" s="136">
        <v>54312673526</v>
      </c>
      <c r="C16" s="137">
        <v>53186464354</v>
      </c>
      <c r="D16" s="173">
        <v>97.9</v>
      </c>
      <c r="E16" s="137">
        <v>24462961549</v>
      </c>
      <c r="F16" s="137">
        <v>23588095633</v>
      </c>
      <c r="G16" s="173">
        <v>96.4</v>
      </c>
      <c r="H16" s="137">
        <v>21809655275</v>
      </c>
      <c r="I16" s="137">
        <v>20947580043</v>
      </c>
      <c r="J16" s="173">
        <v>96</v>
      </c>
    </row>
    <row r="17" spans="1:10" ht="13.5" customHeight="1">
      <c r="A17" s="203" t="s">
        <v>109</v>
      </c>
      <c r="B17" s="136">
        <v>32400153084</v>
      </c>
      <c r="C17" s="137">
        <v>31984329162</v>
      </c>
      <c r="D17" s="173">
        <v>98.7</v>
      </c>
      <c r="E17" s="137">
        <v>8775996998</v>
      </c>
      <c r="F17" s="137">
        <v>8414756562</v>
      </c>
      <c r="G17" s="173">
        <v>95.9</v>
      </c>
      <c r="H17" s="137">
        <v>8150459549</v>
      </c>
      <c r="I17" s="137">
        <v>7790291421</v>
      </c>
      <c r="J17" s="173">
        <v>95.6</v>
      </c>
    </row>
    <row r="18" spans="1:10" ht="13.5" customHeight="1">
      <c r="A18" s="203" t="s">
        <v>248</v>
      </c>
      <c r="B18" s="136">
        <v>9928124959</v>
      </c>
      <c r="C18" s="137">
        <v>9700571361</v>
      </c>
      <c r="D18" s="173">
        <v>97.7</v>
      </c>
      <c r="E18" s="137">
        <v>4918416174</v>
      </c>
      <c r="F18" s="137">
        <v>4712138282</v>
      </c>
      <c r="G18" s="173">
        <v>95.8</v>
      </c>
      <c r="H18" s="137">
        <v>4537883172</v>
      </c>
      <c r="I18" s="137">
        <v>4332799338</v>
      </c>
      <c r="J18" s="173">
        <v>95.5</v>
      </c>
    </row>
    <row r="19" spans="1:10" ht="13.5" customHeight="1">
      <c r="A19" s="203" t="s">
        <v>249</v>
      </c>
      <c r="B19" s="136">
        <v>7260241140</v>
      </c>
      <c r="C19" s="137">
        <v>7144870493</v>
      </c>
      <c r="D19" s="173">
        <v>98.4</v>
      </c>
      <c r="E19" s="137">
        <v>3699778866</v>
      </c>
      <c r="F19" s="137">
        <v>3594086341</v>
      </c>
      <c r="G19" s="173">
        <v>97.1</v>
      </c>
      <c r="H19" s="137">
        <v>3390138090</v>
      </c>
      <c r="I19" s="137">
        <v>3285231350</v>
      </c>
      <c r="J19" s="173">
        <v>96.9</v>
      </c>
    </row>
    <row r="20" spans="1:10" ht="13.5" customHeight="1">
      <c r="A20" s="202" t="s">
        <v>65</v>
      </c>
      <c r="B20" s="136">
        <v>8358263945</v>
      </c>
      <c r="C20" s="137">
        <v>8111474039</v>
      </c>
      <c r="D20" s="173">
        <v>97</v>
      </c>
      <c r="E20" s="137">
        <v>4267037573</v>
      </c>
      <c r="F20" s="137">
        <v>4047632424</v>
      </c>
      <c r="G20" s="173">
        <v>94.9</v>
      </c>
      <c r="H20" s="137">
        <v>3900325497</v>
      </c>
      <c r="I20" s="137">
        <v>3682475521</v>
      </c>
      <c r="J20" s="173">
        <v>94.4</v>
      </c>
    </row>
    <row r="21" spans="1:10" ht="3.75" customHeight="1">
      <c r="A21" s="170"/>
      <c r="B21" s="184">
        <v>0</v>
      </c>
      <c r="C21" s="168">
        <v>0</v>
      </c>
      <c r="D21" s="171"/>
      <c r="E21" s="115"/>
      <c r="F21" s="115"/>
      <c r="G21" s="171"/>
      <c r="H21" s="115"/>
      <c r="I21" s="115"/>
      <c r="J21" s="171"/>
    </row>
    <row r="23" spans="1:10" ht="13.95" customHeight="1">
      <c r="A23" s="232" t="s">
        <v>389</v>
      </c>
      <c r="B23" s="237" t="s">
        <v>404</v>
      </c>
      <c r="C23" s="241"/>
      <c r="D23" s="238"/>
      <c r="E23" s="237" t="s">
        <v>405</v>
      </c>
      <c r="F23" s="241"/>
      <c r="G23" s="238"/>
      <c r="H23" s="237" t="s">
        <v>164</v>
      </c>
      <c r="I23" s="241"/>
      <c r="J23" s="241"/>
    </row>
    <row r="24" spans="1:10" ht="26.25" customHeight="1">
      <c r="A24" s="234"/>
      <c r="B24" s="153" t="s">
        <v>402</v>
      </c>
      <c r="C24" s="153" t="s">
        <v>403</v>
      </c>
      <c r="D24" s="181" t="s">
        <v>282</v>
      </c>
      <c r="E24" s="153" t="s">
        <v>402</v>
      </c>
      <c r="F24" s="153" t="s">
        <v>403</v>
      </c>
      <c r="G24" s="181" t="s">
        <v>282</v>
      </c>
      <c r="H24" s="153" t="s">
        <v>402</v>
      </c>
      <c r="I24" s="153" t="s">
        <v>403</v>
      </c>
      <c r="J24" s="108" t="s">
        <v>282</v>
      </c>
    </row>
    <row r="25" spans="1:10" ht="17.25" customHeight="1">
      <c r="A25" s="109" t="s">
        <v>439</v>
      </c>
      <c r="B25" s="110">
        <v>24708238905</v>
      </c>
      <c r="C25" s="110">
        <v>24563178240</v>
      </c>
      <c r="D25" s="182">
        <v>99.412905688836261</v>
      </c>
      <c r="E25" s="110">
        <v>3809904790</v>
      </c>
      <c r="F25" s="110">
        <v>3809904790</v>
      </c>
      <c r="G25" s="182">
        <v>100</v>
      </c>
      <c r="H25" s="110">
        <v>128447743335</v>
      </c>
      <c r="I25" s="110">
        <v>127883202300</v>
      </c>
      <c r="J25" s="182">
        <v>99.560489721078525</v>
      </c>
    </row>
    <row r="26" spans="1:10" ht="13.5" customHeight="1">
      <c r="A26" s="109" t="s">
        <v>345</v>
      </c>
      <c r="B26" s="110">
        <v>22010882839</v>
      </c>
      <c r="C26" s="110">
        <v>21888866729</v>
      </c>
      <c r="D26" s="182">
        <v>99.445655538251259</v>
      </c>
      <c r="E26" s="110">
        <v>2274373704</v>
      </c>
      <c r="F26" s="110">
        <v>2274373704</v>
      </c>
      <c r="G26" s="182">
        <v>100</v>
      </c>
      <c r="H26" s="110">
        <v>141496766524</v>
      </c>
      <c r="I26" s="110">
        <v>140996986356</v>
      </c>
      <c r="J26" s="182">
        <v>99.646790396503349</v>
      </c>
    </row>
    <row r="27" spans="1:10" ht="13.5" customHeight="1">
      <c r="A27" s="109" t="s">
        <v>433</v>
      </c>
      <c r="B27" s="110">
        <v>21723402436</v>
      </c>
      <c r="C27" s="110">
        <v>21638064006</v>
      </c>
      <c r="D27" s="182">
        <v>99.6</v>
      </c>
      <c r="E27" s="110">
        <v>3080568404</v>
      </c>
      <c r="F27" s="110">
        <v>3080568404</v>
      </c>
      <c r="G27" s="182">
        <v>100</v>
      </c>
      <c r="H27" s="110">
        <v>143066290403</v>
      </c>
      <c r="I27" s="110">
        <v>142631724689</v>
      </c>
      <c r="J27" s="182">
        <v>99.7</v>
      </c>
    </row>
    <row r="28" spans="1:10" ht="13.5" customHeight="1">
      <c r="A28" s="104" t="s">
        <v>447</v>
      </c>
      <c r="B28" s="136">
        <v>22349771911</v>
      </c>
      <c r="C28" s="110">
        <v>22276303293</v>
      </c>
      <c r="D28" s="182">
        <v>99.7</v>
      </c>
      <c r="E28" s="110">
        <v>2945694142</v>
      </c>
      <c r="F28" s="110">
        <v>2945694142</v>
      </c>
      <c r="G28" s="182">
        <v>100</v>
      </c>
      <c r="H28" s="110">
        <v>152466310305</v>
      </c>
      <c r="I28" s="110">
        <v>152145861939</v>
      </c>
      <c r="J28" s="182">
        <v>99.8</v>
      </c>
    </row>
    <row r="29" spans="1:10" ht="13.5" customHeight="1">
      <c r="A29" s="104" t="s">
        <v>462</v>
      </c>
      <c r="B29" s="136">
        <v>22850631084</v>
      </c>
      <c r="C29" s="137">
        <v>22754882809</v>
      </c>
      <c r="D29" s="173">
        <v>99.6</v>
      </c>
      <c r="E29" s="137">
        <v>1527381711</v>
      </c>
      <c r="F29" s="137">
        <v>1527381711</v>
      </c>
      <c r="G29" s="173">
        <v>100</v>
      </c>
      <c r="H29" s="137">
        <v>153978162178</v>
      </c>
      <c r="I29" s="137">
        <v>153470425918</v>
      </c>
      <c r="J29" s="173">
        <v>99.7</v>
      </c>
    </row>
    <row r="30" spans="1:10">
      <c r="A30" s="104"/>
      <c r="B30" s="136"/>
      <c r="C30" s="137"/>
      <c r="D30" s="173"/>
      <c r="E30" s="137"/>
      <c r="F30" s="137"/>
      <c r="G30" s="173"/>
      <c r="H30" s="137"/>
      <c r="I30" s="137"/>
      <c r="J30" s="173"/>
    </row>
    <row r="31" spans="1:10" ht="13.5" customHeight="1">
      <c r="A31" s="202" t="s">
        <v>60</v>
      </c>
      <c r="B31" s="136">
        <v>10837187099</v>
      </c>
      <c r="C31" s="137">
        <v>10800611629</v>
      </c>
      <c r="D31" s="173">
        <v>99.7</v>
      </c>
      <c r="E31" s="137">
        <v>723697253</v>
      </c>
      <c r="F31" s="137">
        <v>723697253</v>
      </c>
      <c r="G31" s="173">
        <v>100</v>
      </c>
      <c r="H31" s="137">
        <v>76450445875</v>
      </c>
      <c r="I31" s="137">
        <v>76297752306</v>
      </c>
      <c r="J31" s="173">
        <v>99.8</v>
      </c>
    </row>
    <row r="32" spans="1:10" ht="13.5" customHeight="1">
      <c r="A32" s="202" t="s">
        <v>61</v>
      </c>
      <c r="B32" s="136">
        <v>3926929571</v>
      </c>
      <c r="C32" s="137">
        <v>3907668159</v>
      </c>
      <c r="D32" s="173">
        <v>99.5</v>
      </c>
      <c r="E32" s="137">
        <v>139184118</v>
      </c>
      <c r="F32" s="137">
        <v>139184118</v>
      </c>
      <c r="G32" s="173">
        <v>100</v>
      </c>
      <c r="H32" s="137">
        <v>23889169785</v>
      </c>
      <c r="I32" s="137">
        <v>23772875709</v>
      </c>
      <c r="J32" s="173">
        <v>99.5</v>
      </c>
    </row>
    <row r="33" spans="1:27" ht="13.5" customHeight="1">
      <c r="A33" s="202" t="s">
        <v>62</v>
      </c>
      <c r="B33" s="136">
        <v>1483014340</v>
      </c>
      <c r="C33" s="137">
        <v>1477370148</v>
      </c>
      <c r="D33" s="173">
        <v>99.6</v>
      </c>
      <c r="E33" s="137">
        <v>99993849</v>
      </c>
      <c r="F33" s="137">
        <v>99993849</v>
      </c>
      <c r="G33" s="173">
        <v>100</v>
      </c>
      <c r="H33" s="137">
        <v>10094428913</v>
      </c>
      <c r="I33" s="137">
        <v>10059051371</v>
      </c>
      <c r="J33" s="173">
        <v>99.6</v>
      </c>
    </row>
    <row r="34" spans="1:27" ht="13.5" customHeight="1">
      <c r="A34" s="202" t="s">
        <v>63</v>
      </c>
      <c r="B34" s="136">
        <v>1934968454</v>
      </c>
      <c r="C34" s="137">
        <v>1921258971</v>
      </c>
      <c r="D34" s="173">
        <v>99.3</v>
      </c>
      <c r="E34" s="137">
        <v>137821507</v>
      </c>
      <c r="F34" s="137">
        <v>137821507</v>
      </c>
      <c r="G34" s="173">
        <v>100</v>
      </c>
      <c r="H34" s="137">
        <v>12564869394</v>
      </c>
      <c r="I34" s="137">
        <v>12478613111</v>
      </c>
      <c r="J34" s="173">
        <v>99.3</v>
      </c>
    </row>
    <row r="35" spans="1:27" ht="13.5" customHeight="1">
      <c r="A35" s="203" t="s">
        <v>247</v>
      </c>
      <c r="B35" s="136">
        <v>694580400</v>
      </c>
      <c r="C35" s="137">
        <v>691420690</v>
      </c>
      <c r="D35" s="173">
        <v>99.5</v>
      </c>
      <c r="E35" s="137">
        <v>64906627</v>
      </c>
      <c r="F35" s="137">
        <v>64906627</v>
      </c>
      <c r="G35" s="173">
        <v>100</v>
      </c>
      <c r="H35" s="137">
        <v>4588996084</v>
      </c>
      <c r="I35" s="137">
        <v>4574729624</v>
      </c>
      <c r="J35" s="173">
        <v>99.7</v>
      </c>
    </row>
    <row r="36" spans="1:27" ht="13.5" customHeight="1">
      <c r="A36" s="202" t="s">
        <v>64</v>
      </c>
      <c r="B36" s="136">
        <v>2441031863</v>
      </c>
      <c r="C36" s="137">
        <v>2428241179</v>
      </c>
      <c r="D36" s="173">
        <v>99.5</v>
      </c>
      <c r="E36" s="137">
        <v>212274411</v>
      </c>
      <c r="F36" s="137">
        <v>212274411</v>
      </c>
      <c r="G36" s="173">
        <v>100</v>
      </c>
      <c r="H36" s="137">
        <v>16541543299</v>
      </c>
      <c r="I36" s="137">
        <v>16460679187</v>
      </c>
      <c r="J36" s="173">
        <v>99.5</v>
      </c>
    </row>
    <row r="37" spans="1:27" ht="13.5" customHeight="1">
      <c r="A37" s="203" t="s">
        <v>109</v>
      </c>
      <c r="B37" s="136">
        <v>588520115</v>
      </c>
      <c r="C37" s="137">
        <v>587447807</v>
      </c>
      <c r="D37" s="173">
        <v>99.8</v>
      </c>
      <c r="E37" s="137">
        <v>37017334</v>
      </c>
      <c r="F37" s="137">
        <v>37017334</v>
      </c>
      <c r="G37" s="173">
        <v>100</v>
      </c>
      <c r="H37" s="137">
        <v>4246540370</v>
      </c>
      <c r="I37" s="137">
        <v>4234336682</v>
      </c>
      <c r="J37" s="173">
        <v>99.7</v>
      </c>
    </row>
    <row r="38" spans="1:27" ht="13.5" customHeight="1">
      <c r="A38" s="203" t="s">
        <v>248</v>
      </c>
      <c r="B38" s="136">
        <v>321959550</v>
      </c>
      <c r="C38" s="137">
        <v>320765492</v>
      </c>
      <c r="D38" s="173">
        <v>99.6</v>
      </c>
      <c r="E38" s="137">
        <v>58573452</v>
      </c>
      <c r="F38" s="137">
        <v>58573452</v>
      </c>
      <c r="G38" s="173">
        <v>100</v>
      </c>
      <c r="H38" s="137">
        <v>2046608675</v>
      </c>
      <c r="I38" s="137">
        <v>2044979967</v>
      </c>
      <c r="J38" s="173">
        <v>99.9</v>
      </c>
    </row>
    <row r="39" spans="1:27" ht="13.5" customHeight="1">
      <c r="A39" s="203" t="s">
        <v>249</v>
      </c>
      <c r="B39" s="136">
        <v>292631008</v>
      </c>
      <c r="C39" s="137">
        <v>291845223</v>
      </c>
      <c r="D39" s="173">
        <v>99.7</v>
      </c>
      <c r="E39" s="137">
        <v>17009768</v>
      </c>
      <c r="F39" s="137">
        <v>17009768</v>
      </c>
      <c r="G39" s="173">
        <v>100</v>
      </c>
      <c r="H39" s="137">
        <v>1700417410</v>
      </c>
      <c r="I39" s="137">
        <v>1699511092</v>
      </c>
      <c r="J39" s="173">
        <v>99.9</v>
      </c>
    </row>
    <row r="40" spans="1:27" ht="13.5" customHeight="1">
      <c r="A40" s="202" t="s">
        <v>65</v>
      </c>
      <c r="B40" s="136">
        <v>329808684</v>
      </c>
      <c r="C40" s="137">
        <v>328253511</v>
      </c>
      <c r="D40" s="173">
        <v>99.5</v>
      </c>
      <c r="E40" s="137">
        <v>36903392</v>
      </c>
      <c r="F40" s="137">
        <v>36903392</v>
      </c>
      <c r="G40" s="173">
        <v>100</v>
      </c>
      <c r="H40" s="137">
        <v>1855142373</v>
      </c>
      <c r="I40" s="137">
        <v>1847896869</v>
      </c>
      <c r="J40" s="173">
        <v>99.6</v>
      </c>
    </row>
    <row r="41" spans="1:27" ht="3.75" customHeight="1">
      <c r="A41" s="170"/>
      <c r="B41" s="115"/>
      <c r="C41" s="115"/>
      <c r="D41" s="171"/>
      <c r="E41" s="115"/>
      <c r="F41" s="115"/>
      <c r="G41" s="171"/>
      <c r="H41" s="115"/>
      <c r="I41" s="115"/>
      <c r="J41" s="171"/>
    </row>
    <row r="43" spans="1:27" ht="13.95" customHeight="1">
      <c r="A43" s="232" t="s">
        <v>389</v>
      </c>
      <c r="B43" s="237" t="s">
        <v>406</v>
      </c>
      <c r="C43" s="241"/>
      <c r="D43" s="238"/>
      <c r="E43" s="237" t="s">
        <v>407</v>
      </c>
      <c r="F43" s="241"/>
      <c r="G43" s="238"/>
      <c r="H43" s="237" t="s">
        <v>292</v>
      </c>
      <c r="I43" s="241"/>
      <c r="J43" s="241"/>
    </row>
    <row r="44" spans="1:27" ht="26.25" customHeight="1">
      <c r="A44" s="234"/>
      <c r="B44" s="153" t="s">
        <v>402</v>
      </c>
      <c r="C44" s="153" t="s">
        <v>403</v>
      </c>
      <c r="D44" s="181" t="s">
        <v>282</v>
      </c>
      <c r="E44" s="153" t="s">
        <v>402</v>
      </c>
      <c r="F44" s="153" t="s">
        <v>403</v>
      </c>
      <c r="G44" s="181" t="s">
        <v>282</v>
      </c>
      <c r="H44" s="153" t="s">
        <v>402</v>
      </c>
      <c r="I44" s="153" t="s">
        <v>403</v>
      </c>
      <c r="J44" s="108" t="s">
        <v>282</v>
      </c>
      <c r="K44" s="185"/>
      <c r="L44" s="185"/>
      <c r="M44" s="185"/>
      <c r="N44" s="185"/>
      <c r="O44" s="185"/>
      <c r="P44" s="185"/>
      <c r="Q44" s="185"/>
      <c r="R44" s="185"/>
      <c r="S44" s="185"/>
      <c r="T44" s="185"/>
      <c r="U44" s="185"/>
      <c r="V44" s="185"/>
      <c r="W44" s="185"/>
      <c r="X44" s="185"/>
      <c r="Y44" s="185"/>
      <c r="Z44" s="185"/>
      <c r="AA44" s="185"/>
    </row>
    <row r="45" spans="1:27" ht="17.25" customHeight="1">
      <c r="A45" s="109" t="s">
        <v>439</v>
      </c>
      <c r="B45" s="110">
        <v>7022925345</v>
      </c>
      <c r="C45" s="110">
        <v>6770403171</v>
      </c>
      <c r="D45" s="182">
        <v>96.404316412393825</v>
      </c>
      <c r="E45" s="110">
        <v>121424817990</v>
      </c>
      <c r="F45" s="110">
        <v>121112799129</v>
      </c>
      <c r="G45" s="182">
        <v>99.743035347991466</v>
      </c>
      <c r="H45" s="110">
        <v>196732587032</v>
      </c>
      <c r="I45" s="110">
        <v>196732587032</v>
      </c>
      <c r="J45" s="182">
        <v>100</v>
      </c>
      <c r="K45" s="112"/>
    </row>
    <row r="46" spans="1:27" ht="13.5" customHeight="1">
      <c r="A46" s="109" t="s">
        <v>345</v>
      </c>
      <c r="B46" s="110">
        <v>7175130134</v>
      </c>
      <c r="C46" s="110">
        <v>6959332769</v>
      </c>
      <c r="D46" s="182">
        <v>96.992425768315698</v>
      </c>
      <c r="E46" s="110">
        <v>134321636390</v>
      </c>
      <c r="F46" s="110">
        <v>134037653587</v>
      </c>
      <c r="G46" s="182">
        <v>99.788580000488182</v>
      </c>
      <c r="H46" s="110">
        <v>184808924693</v>
      </c>
      <c r="I46" s="110">
        <v>184808924693</v>
      </c>
      <c r="J46" s="182">
        <v>100</v>
      </c>
    </row>
    <row r="47" spans="1:27" ht="13.5" customHeight="1">
      <c r="A47" s="109" t="s">
        <v>433</v>
      </c>
      <c r="B47" s="110">
        <v>7278450771</v>
      </c>
      <c r="C47" s="110">
        <v>7095639769</v>
      </c>
      <c r="D47" s="182">
        <v>97.5</v>
      </c>
      <c r="E47" s="110">
        <v>135787839632</v>
      </c>
      <c r="F47" s="110">
        <v>135536084920</v>
      </c>
      <c r="G47" s="182">
        <v>99.8</v>
      </c>
      <c r="H47" s="110">
        <v>187322304484</v>
      </c>
      <c r="I47" s="110">
        <v>187322304484</v>
      </c>
      <c r="J47" s="182">
        <v>100</v>
      </c>
    </row>
    <row r="48" spans="1:27" ht="13.5" customHeight="1">
      <c r="A48" s="104" t="s">
        <v>447</v>
      </c>
      <c r="B48" s="136">
        <v>7305736076</v>
      </c>
      <c r="C48" s="110">
        <v>7139403736</v>
      </c>
      <c r="D48" s="182">
        <v>97.7</v>
      </c>
      <c r="E48" s="110">
        <v>145160574229</v>
      </c>
      <c r="F48" s="110">
        <v>145006458203</v>
      </c>
      <c r="G48" s="182">
        <v>99.9</v>
      </c>
      <c r="H48" s="110">
        <v>190899389848</v>
      </c>
      <c r="I48" s="110">
        <v>190899389848</v>
      </c>
      <c r="J48" s="182">
        <v>100</v>
      </c>
    </row>
    <row r="49" spans="1:10" ht="13.5" customHeight="1">
      <c r="A49" s="104" t="s">
        <v>462</v>
      </c>
      <c r="B49" s="136">
        <v>7532239360</v>
      </c>
      <c r="C49" s="137">
        <v>7360055525</v>
      </c>
      <c r="D49" s="173">
        <v>97.7</v>
      </c>
      <c r="E49" s="137">
        <v>146445922818</v>
      </c>
      <c r="F49" s="137">
        <v>146110370393</v>
      </c>
      <c r="G49" s="173">
        <v>99.8</v>
      </c>
      <c r="H49" s="137">
        <v>194427320027</v>
      </c>
      <c r="I49" s="137">
        <v>194427320027</v>
      </c>
      <c r="J49" s="173">
        <v>100</v>
      </c>
    </row>
    <row r="50" spans="1:10">
      <c r="A50" s="104"/>
      <c r="B50" s="136"/>
      <c r="C50" s="137"/>
      <c r="D50" s="173"/>
      <c r="E50" s="137"/>
      <c r="F50" s="137"/>
      <c r="G50" s="173"/>
      <c r="H50" s="137"/>
      <c r="I50" s="137"/>
      <c r="J50" s="173"/>
    </row>
    <row r="51" spans="1:10" ht="13.5" customHeight="1">
      <c r="A51" s="202" t="s">
        <v>60</v>
      </c>
      <c r="B51" s="136">
        <v>2166021010</v>
      </c>
      <c r="C51" s="137">
        <v>2107441087</v>
      </c>
      <c r="D51" s="173">
        <v>97.3</v>
      </c>
      <c r="E51" s="137">
        <v>74284424865</v>
      </c>
      <c r="F51" s="137">
        <v>74190311219</v>
      </c>
      <c r="G51" s="173">
        <v>99.9</v>
      </c>
      <c r="H51" s="137">
        <v>194427320027</v>
      </c>
      <c r="I51" s="137">
        <v>194427320027</v>
      </c>
      <c r="J51" s="173">
        <v>100</v>
      </c>
    </row>
    <row r="52" spans="1:10" ht="13.5" customHeight="1">
      <c r="A52" s="202" t="s">
        <v>61</v>
      </c>
      <c r="B52" s="136">
        <v>1933924399</v>
      </c>
      <c r="C52" s="137">
        <v>1899984691</v>
      </c>
      <c r="D52" s="173">
        <v>98.2</v>
      </c>
      <c r="E52" s="137">
        <v>21955245386</v>
      </c>
      <c r="F52" s="137">
        <v>21872891018</v>
      </c>
      <c r="G52" s="173">
        <v>99.6</v>
      </c>
      <c r="H52" s="137">
        <v>0</v>
      </c>
      <c r="I52" s="137">
        <v>0</v>
      </c>
      <c r="J52" s="173">
        <v>0</v>
      </c>
    </row>
    <row r="53" spans="1:10" ht="13.5" customHeight="1">
      <c r="A53" s="202" t="s">
        <v>62</v>
      </c>
      <c r="B53" s="136">
        <v>989556679</v>
      </c>
      <c r="C53" s="137">
        <v>967367800</v>
      </c>
      <c r="D53" s="173">
        <v>97.8</v>
      </c>
      <c r="E53" s="137">
        <v>9104872234</v>
      </c>
      <c r="F53" s="137">
        <v>9091683571</v>
      </c>
      <c r="G53" s="173">
        <v>99.9</v>
      </c>
      <c r="H53" s="137">
        <v>0</v>
      </c>
      <c r="I53" s="137">
        <v>0</v>
      </c>
      <c r="J53" s="173">
        <v>0</v>
      </c>
    </row>
    <row r="54" spans="1:10" ht="13.5" customHeight="1">
      <c r="A54" s="202" t="s">
        <v>63</v>
      </c>
      <c r="B54" s="136">
        <v>663996056</v>
      </c>
      <c r="C54" s="137">
        <v>633599997</v>
      </c>
      <c r="D54" s="173">
        <v>95.4</v>
      </c>
      <c r="E54" s="137">
        <v>11900873338</v>
      </c>
      <c r="F54" s="137">
        <v>11845013114</v>
      </c>
      <c r="G54" s="173">
        <v>99.5</v>
      </c>
      <c r="H54" s="137">
        <v>0</v>
      </c>
      <c r="I54" s="137">
        <v>0</v>
      </c>
      <c r="J54" s="173">
        <v>0</v>
      </c>
    </row>
    <row r="55" spans="1:10" ht="13.5" customHeight="1">
      <c r="A55" s="203" t="s">
        <v>247</v>
      </c>
      <c r="B55" s="136">
        <v>275557220</v>
      </c>
      <c r="C55" s="137">
        <v>273414488</v>
      </c>
      <c r="D55" s="173">
        <v>99.2</v>
      </c>
      <c r="E55" s="137">
        <v>4313438864</v>
      </c>
      <c r="F55" s="137">
        <v>4301315136</v>
      </c>
      <c r="G55" s="173">
        <v>99.7</v>
      </c>
      <c r="H55" s="137">
        <v>0</v>
      </c>
      <c r="I55" s="137">
        <v>0</v>
      </c>
      <c r="J55" s="173">
        <v>0</v>
      </c>
    </row>
    <row r="56" spans="1:10" ht="13.5" customHeight="1">
      <c r="A56" s="202" t="s">
        <v>64</v>
      </c>
      <c r="B56" s="136">
        <v>802070747</v>
      </c>
      <c r="C56" s="137">
        <v>787016696</v>
      </c>
      <c r="D56" s="173">
        <v>98.1</v>
      </c>
      <c r="E56" s="137">
        <v>15739472552</v>
      </c>
      <c r="F56" s="137">
        <v>15673662491</v>
      </c>
      <c r="G56" s="173">
        <v>99.6</v>
      </c>
      <c r="H56" s="137">
        <v>0</v>
      </c>
      <c r="I56" s="137">
        <v>0</v>
      </c>
      <c r="J56" s="173">
        <v>0</v>
      </c>
    </row>
    <row r="57" spans="1:10" ht="13.5" customHeight="1">
      <c r="A57" s="203" t="s">
        <v>109</v>
      </c>
      <c r="B57" s="136">
        <v>315630805</v>
      </c>
      <c r="C57" s="137">
        <v>309872503</v>
      </c>
      <c r="D57" s="173">
        <v>98.2</v>
      </c>
      <c r="E57" s="137">
        <v>3930909565</v>
      </c>
      <c r="F57" s="137">
        <v>3924464179</v>
      </c>
      <c r="G57" s="173">
        <v>99.8</v>
      </c>
      <c r="H57" s="137">
        <v>0</v>
      </c>
      <c r="I57" s="137">
        <v>0</v>
      </c>
      <c r="J57" s="173">
        <v>0</v>
      </c>
    </row>
    <row r="58" spans="1:10" ht="13.5" customHeight="1">
      <c r="A58" s="203" t="s">
        <v>248</v>
      </c>
      <c r="B58" s="136">
        <v>163763180</v>
      </c>
      <c r="C58" s="137">
        <v>162703373</v>
      </c>
      <c r="D58" s="173">
        <v>99.4</v>
      </c>
      <c r="E58" s="137">
        <v>1882845495</v>
      </c>
      <c r="F58" s="137">
        <v>1882276594</v>
      </c>
      <c r="G58" s="173">
        <v>99.9</v>
      </c>
      <c r="H58" s="137">
        <v>0</v>
      </c>
      <c r="I58" s="137">
        <v>0</v>
      </c>
      <c r="J58" s="173">
        <v>0</v>
      </c>
    </row>
    <row r="59" spans="1:10" ht="13.5" customHeight="1">
      <c r="A59" s="203" t="s">
        <v>249</v>
      </c>
      <c r="B59" s="136">
        <v>106253710</v>
      </c>
      <c r="C59" s="137">
        <v>105562640</v>
      </c>
      <c r="D59" s="173">
        <v>99.3</v>
      </c>
      <c r="E59" s="137">
        <v>1594163700</v>
      </c>
      <c r="F59" s="137">
        <v>1593948452</v>
      </c>
      <c r="G59" s="173">
        <v>99.9</v>
      </c>
      <c r="H59" s="137">
        <v>0</v>
      </c>
      <c r="I59" s="137">
        <v>0</v>
      </c>
      <c r="J59" s="173">
        <v>0</v>
      </c>
    </row>
    <row r="60" spans="1:10" ht="13.5" customHeight="1">
      <c r="A60" s="202" t="s">
        <v>65</v>
      </c>
      <c r="B60" s="136">
        <v>115465554</v>
      </c>
      <c r="C60" s="137">
        <v>113092250</v>
      </c>
      <c r="D60" s="173">
        <v>97.9</v>
      </c>
      <c r="E60" s="137">
        <v>1739676819</v>
      </c>
      <c r="F60" s="137">
        <v>1734804619</v>
      </c>
      <c r="G60" s="173">
        <v>99.7</v>
      </c>
      <c r="H60" s="137">
        <v>0</v>
      </c>
      <c r="I60" s="137">
        <v>0</v>
      </c>
      <c r="J60" s="173">
        <v>0</v>
      </c>
    </row>
    <row r="61" spans="1:10" ht="3.75" customHeight="1">
      <c r="A61" s="170"/>
      <c r="B61" s="115"/>
      <c r="C61" s="115"/>
      <c r="D61" s="171"/>
      <c r="E61" s="115"/>
      <c r="F61" s="115"/>
      <c r="G61" s="171"/>
      <c r="H61" s="115"/>
      <c r="I61" s="115"/>
      <c r="J61" s="171"/>
    </row>
    <row r="62" spans="1:10">
      <c r="A62" s="102" t="s">
        <v>283</v>
      </c>
    </row>
    <row r="63" spans="1:10">
      <c r="A63" s="102" t="s">
        <v>215</v>
      </c>
    </row>
    <row r="64" spans="1:10">
      <c r="A64" s="102" t="s">
        <v>293</v>
      </c>
    </row>
  </sheetData>
  <mergeCells count="12">
    <mergeCell ref="A43:A44"/>
    <mergeCell ref="B43:D43"/>
    <mergeCell ref="E43:G43"/>
    <mergeCell ref="H43:J43"/>
    <mergeCell ref="H3:J3"/>
    <mergeCell ref="A23:A24"/>
    <mergeCell ref="B23:D23"/>
    <mergeCell ref="E23:G23"/>
    <mergeCell ref="H23:J23"/>
    <mergeCell ref="A3:A4"/>
    <mergeCell ref="B3:D3"/>
    <mergeCell ref="E3:G3"/>
  </mergeCells>
  <phoneticPr fontId="2"/>
  <printOptions gridLinesSet="0"/>
  <pageMargins left="0.59055118110236227" right="0.59055118110236227" top="0.59055118110236227" bottom="0.59055118110236227" header="0.51181102362204722" footer="0.35433070866141736"/>
  <pageSetup paperSize="9" scale="85" orientation="portrait" horizontalDpi="4294967293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70C0"/>
    <pageSetUpPr fitToPage="1"/>
  </sheetPr>
  <dimension ref="A1:J61"/>
  <sheetViews>
    <sheetView zoomScaleNormal="100" workbookViewId="0"/>
  </sheetViews>
  <sheetFormatPr defaultRowHeight="10.8"/>
  <cols>
    <col min="1" max="1" width="11.33203125" style="102" customWidth="1"/>
    <col min="2" max="3" width="15" style="102" customWidth="1"/>
    <col min="4" max="4" width="6.109375" style="102" customWidth="1"/>
    <col min="5" max="6" width="15" style="102" customWidth="1"/>
    <col min="7" max="7" width="5.6640625" style="102" customWidth="1"/>
    <col min="8" max="9" width="15" style="102" customWidth="1"/>
    <col min="10" max="10" width="5.6640625" style="102" customWidth="1"/>
    <col min="11" max="53" width="12.6640625" style="102" customWidth="1"/>
    <col min="54" max="16384" width="8.88671875" style="102"/>
  </cols>
  <sheetData>
    <row r="1" spans="1:10" s="99" customFormat="1" ht="16.2">
      <c r="A1" s="135" t="s">
        <v>195</v>
      </c>
    </row>
    <row r="2" spans="1:10">
      <c r="A2" s="111"/>
      <c r="J2" s="104" t="s">
        <v>179</v>
      </c>
    </row>
    <row r="3" spans="1:10" ht="13.95" customHeight="1">
      <c r="A3" s="232" t="s">
        <v>389</v>
      </c>
      <c r="B3" s="237" t="s">
        <v>57</v>
      </c>
      <c r="C3" s="241"/>
      <c r="D3" s="241"/>
      <c r="E3" s="237" t="s">
        <v>58</v>
      </c>
      <c r="F3" s="241"/>
      <c r="G3" s="238"/>
      <c r="H3" s="237" t="s">
        <v>59</v>
      </c>
      <c r="I3" s="245"/>
      <c r="J3" s="245"/>
    </row>
    <row r="4" spans="1:10" ht="26.25" customHeight="1">
      <c r="A4" s="234"/>
      <c r="B4" s="153" t="s">
        <v>402</v>
      </c>
      <c r="C4" s="153" t="s">
        <v>403</v>
      </c>
      <c r="D4" s="181" t="s">
        <v>282</v>
      </c>
      <c r="E4" s="153" t="s">
        <v>402</v>
      </c>
      <c r="F4" s="153" t="s">
        <v>403</v>
      </c>
      <c r="G4" s="181" t="s">
        <v>282</v>
      </c>
      <c r="H4" s="153" t="s">
        <v>402</v>
      </c>
      <c r="I4" s="153" t="s">
        <v>403</v>
      </c>
      <c r="J4" s="108" t="s">
        <v>282</v>
      </c>
    </row>
    <row r="5" spans="1:10" ht="17.25" customHeight="1">
      <c r="A5" s="109" t="s">
        <v>463</v>
      </c>
      <c r="B5" s="110">
        <v>16721806148</v>
      </c>
      <c r="C5" s="110">
        <v>16025302220</v>
      </c>
      <c r="D5" s="182">
        <v>95.834756593663144</v>
      </c>
      <c r="E5" s="110">
        <v>5808557384</v>
      </c>
      <c r="F5" s="110">
        <v>5808557384</v>
      </c>
      <c r="G5" s="182">
        <v>100</v>
      </c>
      <c r="H5" s="110">
        <v>3895952772</v>
      </c>
      <c r="I5" s="110">
        <v>3895952772</v>
      </c>
      <c r="J5" s="182">
        <v>99.9</v>
      </c>
    </row>
    <row r="6" spans="1:10" ht="13.5" customHeight="1">
      <c r="A6" s="109" t="s">
        <v>345</v>
      </c>
      <c r="B6" s="110">
        <v>17437345560</v>
      </c>
      <c r="C6" s="110">
        <v>16876860442</v>
      </c>
      <c r="D6" s="182">
        <v>96.785719959087629</v>
      </c>
      <c r="E6" s="110">
        <v>5639918326</v>
      </c>
      <c r="F6" s="110">
        <v>5639918326</v>
      </c>
      <c r="G6" s="182">
        <v>100</v>
      </c>
      <c r="H6" s="110">
        <v>3677668882</v>
      </c>
      <c r="I6" s="110">
        <v>3677668882</v>
      </c>
      <c r="J6" s="182">
        <v>99.9</v>
      </c>
    </row>
    <row r="7" spans="1:10" ht="13.5" customHeight="1">
      <c r="A7" s="104" t="s">
        <v>433</v>
      </c>
      <c r="B7" s="136">
        <v>17465467810</v>
      </c>
      <c r="C7" s="110">
        <v>17020258724</v>
      </c>
      <c r="D7" s="182">
        <v>97.5</v>
      </c>
      <c r="E7" s="110">
        <v>5320661420</v>
      </c>
      <c r="F7" s="110">
        <v>5320661420</v>
      </c>
      <c r="G7" s="182">
        <v>100</v>
      </c>
      <c r="H7" s="110">
        <v>3583446028</v>
      </c>
      <c r="I7" s="110">
        <v>3583446028</v>
      </c>
      <c r="J7" s="182">
        <v>100</v>
      </c>
    </row>
    <row r="8" spans="1:10" ht="13.5" customHeight="1">
      <c r="A8" s="104" t="s">
        <v>447</v>
      </c>
      <c r="B8" s="136">
        <v>17913685392</v>
      </c>
      <c r="C8" s="110">
        <v>17268307842</v>
      </c>
      <c r="D8" s="182">
        <v>96.4</v>
      </c>
      <c r="E8" s="110">
        <v>5229778356</v>
      </c>
      <c r="F8" s="110">
        <v>5229780234</v>
      </c>
      <c r="G8" s="182">
        <v>100</v>
      </c>
      <c r="H8" s="110">
        <v>3446784468</v>
      </c>
      <c r="I8" s="110">
        <v>3446784468</v>
      </c>
      <c r="J8" s="182">
        <v>100</v>
      </c>
    </row>
    <row r="9" spans="1:10" ht="13.5" customHeight="1">
      <c r="A9" s="104" t="s">
        <v>464</v>
      </c>
      <c r="B9" s="136">
        <v>17279608894</v>
      </c>
      <c r="C9" s="137">
        <v>16890285865</v>
      </c>
      <c r="D9" s="173">
        <v>97.7</v>
      </c>
      <c r="E9" s="137">
        <v>5258817490</v>
      </c>
      <c r="F9" s="137">
        <v>5258813956</v>
      </c>
      <c r="G9" s="173">
        <v>99.9</v>
      </c>
      <c r="H9" s="137">
        <v>3494147760</v>
      </c>
      <c r="I9" s="137">
        <v>3493068510</v>
      </c>
      <c r="J9" s="173">
        <v>99.9</v>
      </c>
    </row>
    <row r="10" spans="1:10">
      <c r="A10" s="104"/>
      <c r="B10" s="136"/>
      <c r="C10" s="137"/>
      <c r="D10" s="173"/>
      <c r="E10" s="137"/>
      <c r="F10" s="137"/>
      <c r="G10" s="173"/>
      <c r="H10" s="137"/>
      <c r="I10" s="137"/>
      <c r="J10" s="173"/>
    </row>
    <row r="11" spans="1:10" ht="13.5" customHeight="1">
      <c r="A11" s="202" t="s">
        <v>60</v>
      </c>
      <c r="B11" s="136">
        <v>6344746105</v>
      </c>
      <c r="C11" s="137">
        <v>6239278616</v>
      </c>
      <c r="D11" s="173">
        <v>98.3</v>
      </c>
      <c r="E11" s="137">
        <v>5258347382</v>
      </c>
      <c r="F11" s="137">
        <v>5258343848</v>
      </c>
      <c r="G11" s="173">
        <v>99.9</v>
      </c>
      <c r="H11" s="137">
        <v>527099250</v>
      </c>
      <c r="I11" s="137">
        <v>527099250</v>
      </c>
      <c r="J11" s="173">
        <v>100</v>
      </c>
    </row>
    <row r="12" spans="1:10" ht="13.5" customHeight="1">
      <c r="A12" s="202" t="s">
        <v>61</v>
      </c>
      <c r="B12" s="136">
        <v>3798588269</v>
      </c>
      <c r="C12" s="137">
        <v>3670832430</v>
      </c>
      <c r="D12" s="173">
        <v>96.6</v>
      </c>
      <c r="E12" s="137">
        <v>137759</v>
      </c>
      <c r="F12" s="137">
        <v>137759</v>
      </c>
      <c r="G12" s="173">
        <v>100</v>
      </c>
      <c r="H12" s="137">
        <v>200863300</v>
      </c>
      <c r="I12" s="137">
        <v>200863300</v>
      </c>
      <c r="J12" s="173">
        <v>100</v>
      </c>
    </row>
    <row r="13" spans="1:10" ht="13.5" customHeight="1">
      <c r="A13" s="202" t="s">
        <v>62</v>
      </c>
      <c r="B13" s="136">
        <v>1985893909</v>
      </c>
      <c r="C13" s="137">
        <v>1921923702</v>
      </c>
      <c r="D13" s="173">
        <v>96.8</v>
      </c>
      <c r="E13" s="137">
        <v>67711</v>
      </c>
      <c r="F13" s="137">
        <v>67711</v>
      </c>
      <c r="G13" s="173">
        <v>100</v>
      </c>
      <c r="H13" s="137">
        <v>627053610</v>
      </c>
      <c r="I13" s="137">
        <v>627053610</v>
      </c>
      <c r="J13" s="173">
        <v>100</v>
      </c>
    </row>
    <row r="14" spans="1:10" ht="13.5" customHeight="1">
      <c r="A14" s="202" t="s">
        <v>63</v>
      </c>
      <c r="B14" s="136">
        <v>1536542114</v>
      </c>
      <c r="C14" s="137">
        <v>1508724116</v>
      </c>
      <c r="D14" s="173">
        <v>98.2</v>
      </c>
      <c r="E14" s="137">
        <v>66559</v>
      </c>
      <c r="F14" s="137">
        <v>66559</v>
      </c>
      <c r="G14" s="173">
        <v>100</v>
      </c>
      <c r="H14" s="137">
        <v>31911800</v>
      </c>
      <c r="I14" s="137">
        <v>31911800</v>
      </c>
      <c r="J14" s="173">
        <v>100</v>
      </c>
    </row>
    <row r="15" spans="1:10" ht="13.5" customHeight="1">
      <c r="A15" s="203" t="s">
        <v>247</v>
      </c>
      <c r="B15" s="136">
        <v>711419000</v>
      </c>
      <c r="C15" s="137">
        <v>706914200</v>
      </c>
      <c r="D15" s="173">
        <v>99.4</v>
      </c>
      <c r="E15" s="137">
        <v>41624</v>
      </c>
      <c r="F15" s="137">
        <v>41624</v>
      </c>
      <c r="G15" s="173">
        <v>100</v>
      </c>
      <c r="H15" s="137">
        <v>1581272850</v>
      </c>
      <c r="I15" s="137">
        <v>1581272850</v>
      </c>
      <c r="J15" s="173">
        <v>100</v>
      </c>
    </row>
    <row r="16" spans="1:10" ht="13.5" customHeight="1">
      <c r="A16" s="202" t="s">
        <v>64</v>
      </c>
      <c r="B16" s="136">
        <v>1735353701</v>
      </c>
      <c r="C16" s="137">
        <v>1699786600</v>
      </c>
      <c r="D16" s="173">
        <v>98</v>
      </c>
      <c r="E16" s="137">
        <v>91136</v>
      </c>
      <c r="F16" s="137">
        <v>91136</v>
      </c>
      <c r="G16" s="173">
        <v>100</v>
      </c>
      <c r="H16" s="137">
        <v>104797800</v>
      </c>
      <c r="I16" s="137">
        <v>104120800</v>
      </c>
      <c r="J16" s="173">
        <v>99.4</v>
      </c>
    </row>
    <row r="17" spans="1:10" ht="13.5" customHeight="1">
      <c r="A17" s="203" t="s">
        <v>109</v>
      </c>
      <c r="B17" s="136">
        <v>522725415</v>
      </c>
      <c r="C17" s="137">
        <v>515054748</v>
      </c>
      <c r="D17" s="173">
        <v>98.5</v>
      </c>
      <c r="E17" s="137">
        <v>22666</v>
      </c>
      <c r="F17" s="137">
        <v>22666</v>
      </c>
      <c r="G17" s="173">
        <v>100</v>
      </c>
      <c r="H17" s="137">
        <v>196536050</v>
      </c>
      <c r="I17" s="137">
        <v>196536050</v>
      </c>
      <c r="J17" s="173">
        <v>100</v>
      </c>
    </row>
    <row r="18" spans="1:10" ht="13.5" customHeight="1">
      <c r="A18" s="203" t="s">
        <v>248</v>
      </c>
      <c r="B18" s="136">
        <v>238473403</v>
      </c>
      <c r="C18" s="137">
        <v>234515100</v>
      </c>
      <c r="D18" s="173">
        <v>98.3</v>
      </c>
      <c r="E18" s="137">
        <v>21487</v>
      </c>
      <c r="F18" s="137">
        <v>21487</v>
      </c>
      <c r="G18" s="173">
        <v>100</v>
      </c>
      <c r="H18" s="137">
        <v>42582500</v>
      </c>
      <c r="I18" s="137">
        <v>42582500</v>
      </c>
      <c r="J18" s="173">
        <v>100</v>
      </c>
    </row>
    <row r="19" spans="1:10" ht="13.5" customHeight="1">
      <c r="A19" s="203" t="s">
        <v>249</v>
      </c>
      <c r="B19" s="136">
        <v>190205043</v>
      </c>
      <c r="C19" s="137">
        <v>186746753</v>
      </c>
      <c r="D19" s="173">
        <v>98.2</v>
      </c>
      <c r="E19" s="137">
        <v>10821</v>
      </c>
      <c r="F19" s="137">
        <v>10821</v>
      </c>
      <c r="G19" s="173">
        <v>100</v>
      </c>
      <c r="H19" s="137">
        <v>129837250</v>
      </c>
      <c r="I19" s="137">
        <v>129435000</v>
      </c>
      <c r="J19" s="173">
        <v>99.7</v>
      </c>
    </row>
    <row r="20" spans="1:10" ht="13.5" customHeight="1">
      <c r="A20" s="202" t="s">
        <v>65</v>
      </c>
      <c r="B20" s="136">
        <v>215661935</v>
      </c>
      <c r="C20" s="137">
        <v>206509600</v>
      </c>
      <c r="D20" s="173">
        <v>95.8</v>
      </c>
      <c r="E20" s="137">
        <v>10345</v>
      </c>
      <c r="F20" s="137">
        <v>10345</v>
      </c>
      <c r="G20" s="173">
        <v>100</v>
      </c>
      <c r="H20" s="137">
        <v>52193350</v>
      </c>
      <c r="I20" s="137">
        <v>52193350</v>
      </c>
      <c r="J20" s="173">
        <v>100</v>
      </c>
    </row>
    <row r="21" spans="1:10" ht="3.75" customHeight="1">
      <c r="A21" s="170"/>
      <c r="B21" s="115"/>
      <c r="C21" s="115"/>
      <c r="D21" s="171"/>
      <c r="E21" s="115"/>
      <c r="F21" s="115"/>
      <c r="G21" s="171"/>
      <c r="H21" s="115"/>
      <c r="I21" s="115"/>
      <c r="J21" s="171"/>
    </row>
    <row r="22" spans="1:10" ht="12" customHeight="1"/>
    <row r="23" spans="1:10" ht="13.95" customHeight="1">
      <c r="A23" s="232" t="s">
        <v>389</v>
      </c>
      <c r="B23" s="237" t="s">
        <v>250</v>
      </c>
      <c r="C23" s="241"/>
      <c r="D23" s="241"/>
      <c r="E23" s="237" t="s">
        <v>517</v>
      </c>
      <c r="F23" s="241"/>
      <c r="G23" s="238"/>
      <c r="H23" s="237" t="s">
        <v>251</v>
      </c>
      <c r="I23" s="245"/>
      <c r="J23" s="245"/>
    </row>
    <row r="24" spans="1:10" ht="26.25" customHeight="1">
      <c r="A24" s="234"/>
      <c r="B24" s="153" t="s">
        <v>402</v>
      </c>
      <c r="C24" s="153" t="s">
        <v>403</v>
      </c>
      <c r="D24" s="181" t="s">
        <v>282</v>
      </c>
      <c r="E24" s="153" t="s">
        <v>402</v>
      </c>
      <c r="F24" s="153" t="s">
        <v>403</v>
      </c>
      <c r="G24" s="181" t="s">
        <v>282</v>
      </c>
      <c r="H24" s="153" t="s">
        <v>402</v>
      </c>
      <c r="I24" s="153" t="s">
        <v>403</v>
      </c>
      <c r="J24" s="108" t="s">
        <v>282</v>
      </c>
    </row>
    <row r="25" spans="1:10" ht="17.25" customHeight="1">
      <c r="A25" s="109" t="s">
        <v>463</v>
      </c>
      <c r="B25" s="110">
        <v>5644691100</v>
      </c>
      <c r="C25" s="110">
        <v>5644691100</v>
      </c>
      <c r="D25" s="182">
        <v>100</v>
      </c>
      <c r="E25" s="110">
        <v>0</v>
      </c>
      <c r="F25" s="110">
        <v>0</v>
      </c>
      <c r="G25" s="182">
        <v>0</v>
      </c>
      <c r="H25" s="110">
        <v>38216301350</v>
      </c>
      <c r="I25" s="110">
        <v>37995879972</v>
      </c>
      <c r="J25" s="182">
        <v>99.423226816270642</v>
      </c>
    </row>
    <row r="26" spans="1:10" ht="13.5" customHeight="1">
      <c r="A26" s="109" t="s">
        <v>345</v>
      </c>
      <c r="B26" s="110">
        <v>5973543400</v>
      </c>
      <c r="C26" s="110">
        <v>5973543400</v>
      </c>
      <c r="D26" s="182">
        <v>100</v>
      </c>
      <c r="E26" s="110">
        <v>0</v>
      </c>
      <c r="F26" s="110">
        <v>0</v>
      </c>
      <c r="G26" s="182">
        <v>0</v>
      </c>
      <c r="H26" s="110">
        <v>37657993419</v>
      </c>
      <c r="I26" s="110">
        <v>37556105550</v>
      </c>
      <c r="J26" s="182">
        <v>99.729438932482807</v>
      </c>
    </row>
    <row r="27" spans="1:10" ht="13.5" customHeight="1">
      <c r="A27" s="104" t="s">
        <v>433</v>
      </c>
      <c r="B27" s="136">
        <v>7888506400</v>
      </c>
      <c r="C27" s="110">
        <v>7888506400</v>
      </c>
      <c r="D27" s="182">
        <v>100</v>
      </c>
      <c r="E27" s="110">
        <v>0</v>
      </c>
      <c r="F27" s="110">
        <v>0</v>
      </c>
      <c r="G27" s="182">
        <v>0</v>
      </c>
      <c r="H27" s="110">
        <v>38101316794</v>
      </c>
      <c r="I27" s="110">
        <v>37999258696</v>
      </c>
      <c r="J27" s="182">
        <v>99.7</v>
      </c>
    </row>
    <row r="28" spans="1:10" ht="13.5" customHeight="1">
      <c r="A28" s="104" t="s">
        <v>447</v>
      </c>
      <c r="B28" s="136">
        <v>8291900200</v>
      </c>
      <c r="C28" s="110">
        <v>8291831700</v>
      </c>
      <c r="D28" s="182">
        <v>99.9</v>
      </c>
      <c r="E28" s="110">
        <v>0</v>
      </c>
      <c r="F28" s="110">
        <v>0</v>
      </c>
      <c r="G28" s="182">
        <v>0</v>
      </c>
      <c r="H28" s="110">
        <v>39470450324</v>
      </c>
      <c r="I28" s="110">
        <v>39369345596</v>
      </c>
      <c r="J28" s="182">
        <v>99.7</v>
      </c>
    </row>
    <row r="29" spans="1:10" ht="13.5" customHeight="1">
      <c r="A29" s="104" t="s">
        <v>464</v>
      </c>
      <c r="B29" s="136">
        <v>4260561300</v>
      </c>
      <c r="C29" s="137">
        <v>4260561300</v>
      </c>
      <c r="D29" s="173">
        <v>100</v>
      </c>
      <c r="E29" s="137">
        <v>1940276300</v>
      </c>
      <c r="F29" s="137">
        <v>1940276300</v>
      </c>
      <c r="G29" s="173">
        <v>100</v>
      </c>
      <c r="H29" s="137">
        <v>40304890814</v>
      </c>
      <c r="I29" s="137">
        <v>39774475160</v>
      </c>
      <c r="J29" s="173">
        <v>98.7</v>
      </c>
    </row>
    <row r="30" spans="1:10">
      <c r="A30" s="104"/>
      <c r="B30" s="136"/>
      <c r="C30" s="137"/>
      <c r="D30" s="173"/>
      <c r="E30" s="137"/>
      <c r="F30" s="137"/>
      <c r="G30" s="173"/>
      <c r="H30" s="137"/>
      <c r="I30" s="137"/>
      <c r="J30" s="173"/>
    </row>
    <row r="31" spans="1:10" ht="13.5" customHeight="1">
      <c r="A31" s="202" t="s">
        <v>60</v>
      </c>
      <c r="B31" s="136">
        <v>3038768700</v>
      </c>
      <c r="C31" s="137">
        <v>3038768700</v>
      </c>
      <c r="D31" s="173">
        <v>100</v>
      </c>
      <c r="E31" s="137">
        <v>1439560800</v>
      </c>
      <c r="F31" s="137">
        <v>1439560800</v>
      </c>
      <c r="G31" s="173">
        <v>100</v>
      </c>
      <c r="H31" s="137">
        <v>8749310011</v>
      </c>
      <c r="I31" s="137">
        <v>8739680011</v>
      </c>
      <c r="J31" s="173">
        <v>99.9</v>
      </c>
    </row>
    <row r="32" spans="1:10" ht="13.5" customHeight="1">
      <c r="A32" s="202" t="s">
        <v>61</v>
      </c>
      <c r="B32" s="136">
        <v>0</v>
      </c>
      <c r="C32" s="137">
        <v>0</v>
      </c>
      <c r="D32" s="173">
        <v>0</v>
      </c>
      <c r="E32" s="137">
        <v>0</v>
      </c>
      <c r="F32" s="137">
        <v>0</v>
      </c>
      <c r="G32" s="173">
        <v>0</v>
      </c>
      <c r="H32" s="137">
        <v>7120566864</v>
      </c>
      <c r="I32" s="137">
        <v>6825836254</v>
      </c>
      <c r="J32" s="173">
        <v>95.9</v>
      </c>
    </row>
    <row r="33" spans="1:10" ht="13.5" customHeight="1">
      <c r="A33" s="202" t="s">
        <v>62</v>
      </c>
      <c r="B33" s="136">
        <v>0</v>
      </c>
      <c r="C33" s="137">
        <v>0</v>
      </c>
      <c r="D33" s="173">
        <v>0</v>
      </c>
      <c r="E33" s="137">
        <v>0</v>
      </c>
      <c r="F33" s="137">
        <v>0</v>
      </c>
      <c r="G33" s="173">
        <v>0</v>
      </c>
      <c r="H33" s="137">
        <v>3915361365</v>
      </c>
      <c r="I33" s="137">
        <v>3915361365</v>
      </c>
      <c r="J33" s="173">
        <v>100</v>
      </c>
    </row>
    <row r="34" spans="1:10" ht="13.5" customHeight="1">
      <c r="A34" s="202" t="s">
        <v>63</v>
      </c>
      <c r="B34" s="136">
        <v>0</v>
      </c>
      <c r="C34" s="137">
        <v>0</v>
      </c>
      <c r="D34" s="173">
        <v>0</v>
      </c>
      <c r="E34" s="137">
        <v>0</v>
      </c>
      <c r="F34" s="137">
        <v>0</v>
      </c>
      <c r="G34" s="173">
        <v>0</v>
      </c>
      <c r="H34" s="137">
        <v>1833718958</v>
      </c>
      <c r="I34" s="137">
        <v>1615648117</v>
      </c>
      <c r="J34" s="173">
        <v>88.1</v>
      </c>
    </row>
    <row r="35" spans="1:10" ht="13.5" customHeight="1">
      <c r="A35" s="203" t="s">
        <v>247</v>
      </c>
      <c r="B35" s="136">
        <v>0</v>
      </c>
      <c r="C35" s="137">
        <v>0</v>
      </c>
      <c r="D35" s="173">
        <v>0</v>
      </c>
      <c r="E35" s="137">
        <v>0</v>
      </c>
      <c r="F35" s="137">
        <v>0</v>
      </c>
      <c r="G35" s="173">
        <v>0</v>
      </c>
      <c r="H35" s="137">
        <v>609239579</v>
      </c>
      <c r="I35" s="137">
        <v>608476883</v>
      </c>
      <c r="J35" s="173">
        <v>99.9</v>
      </c>
    </row>
    <row r="36" spans="1:10" ht="13.5" customHeight="1">
      <c r="A36" s="202" t="s">
        <v>64</v>
      </c>
      <c r="B36" s="136">
        <v>1221792600</v>
      </c>
      <c r="C36" s="137">
        <v>1221792600</v>
      </c>
      <c r="D36" s="173">
        <v>100</v>
      </c>
      <c r="E36" s="137">
        <v>500715500</v>
      </c>
      <c r="F36" s="137">
        <v>500715500</v>
      </c>
      <c r="G36" s="173">
        <v>100</v>
      </c>
      <c r="H36" s="137">
        <v>1243322397</v>
      </c>
      <c r="I36" s="137">
        <v>1242470890</v>
      </c>
      <c r="J36" s="173">
        <v>99.9</v>
      </c>
    </row>
    <row r="37" spans="1:10" ht="13.5" customHeight="1">
      <c r="A37" s="203" t="s">
        <v>109</v>
      </c>
      <c r="B37" s="136">
        <v>0</v>
      </c>
      <c r="C37" s="137">
        <v>0</v>
      </c>
      <c r="D37" s="173">
        <v>0</v>
      </c>
      <c r="E37" s="137">
        <v>0</v>
      </c>
      <c r="F37" s="137">
        <v>0</v>
      </c>
      <c r="G37" s="173">
        <v>0</v>
      </c>
      <c r="H37" s="137">
        <v>15367292431</v>
      </c>
      <c r="I37" s="137">
        <v>15367292431</v>
      </c>
      <c r="J37" s="173">
        <v>100</v>
      </c>
    </row>
    <row r="38" spans="1:10" ht="13.5" customHeight="1">
      <c r="A38" s="203" t="s">
        <v>248</v>
      </c>
      <c r="B38" s="136">
        <v>0</v>
      </c>
      <c r="C38" s="137">
        <v>0</v>
      </c>
      <c r="D38" s="173">
        <v>0</v>
      </c>
      <c r="E38" s="137">
        <v>0</v>
      </c>
      <c r="F38" s="137">
        <v>0</v>
      </c>
      <c r="G38" s="173">
        <v>0</v>
      </c>
      <c r="H38" s="137">
        <v>775790812</v>
      </c>
      <c r="I38" s="137">
        <v>769420812</v>
      </c>
      <c r="J38" s="173">
        <v>99.2</v>
      </c>
    </row>
    <row r="39" spans="1:10" ht="13.5" customHeight="1">
      <c r="A39" s="203" t="s">
        <v>249</v>
      </c>
      <c r="B39" s="136">
        <v>0</v>
      </c>
      <c r="C39" s="137">
        <v>0</v>
      </c>
      <c r="D39" s="173">
        <v>0</v>
      </c>
      <c r="E39" s="137">
        <v>0</v>
      </c>
      <c r="F39" s="137">
        <v>0</v>
      </c>
      <c r="G39" s="173">
        <v>0</v>
      </c>
      <c r="H39" s="137">
        <v>180944782</v>
      </c>
      <c r="I39" s="137">
        <v>180944782</v>
      </c>
      <c r="J39" s="173">
        <v>100</v>
      </c>
    </row>
    <row r="40" spans="1:10" ht="13.5" customHeight="1">
      <c r="A40" s="202" t="s">
        <v>65</v>
      </c>
      <c r="B40" s="136">
        <v>0</v>
      </c>
      <c r="C40" s="137">
        <v>0</v>
      </c>
      <c r="D40" s="173">
        <v>0</v>
      </c>
      <c r="E40" s="137">
        <v>0</v>
      </c>
      <c r="F40" s="137">
        <v>0</v>
      </c>
      <c r="G40" s="173">
        <v>0</v>
      </c>
      <c r="H40" s="137">
        <v>509343615</v>
      </c>
      <c r="I40" s="137">
        <v>509343615</v>
      </c>
      <c r="J40" s="173">
        <v>100</v>
      </c>
    </row>
    <row r="41" spans="1:10" ht="3.75" customHeight="1">
      <c r="A41" s="170"/>
      <c r="B41" s="115"/>
      <c r="C41" s="115"/>
      <c r="D41" s="171"/>
      <c r="E41" s="115"/>
      <c r="F41" s="115"/>
      <c r="G41" s="171"/>
      <c r="H41" s="115"/>
      <c r="I41" s="115"/>
      <c r="J41" s="171"/>
    </row>
    <row r="43" spans="1:10" ht="13.95" customHeight="1">
      <c r="A43" s="232" t="s">
        <v>389</v>
      </c>
      <c r="B43" s="237" t="s">
        <v>252</v>
      </c>
      <c r="C43" s="245"/>
      <c r="D43" s="245"/>
      <c r="E43" s="237" t="s">
        <v>518</v>
      </c>
      <c r="F43" s="241"/>
      <c r="G43" s="238"/>
      <c r="H43" s="237" t="s">
        <v>253</v>
      </c>
      <c r="I43" s="241"/>
      <c r="J43" s="241"/>
    </row>
    <row r="44" spans="1:10" ht="26.25" customHeight="1">
      <c r="A44" s="234"/>
      <c r="B44" s="153" t="s">
        <v>402</v>
      </c>
      <c r="C44" s="153" t="s">
        <v>403</v>
      </c>
      <c r="D44" s="181" t="s">
        <v>282</v>
      </c>
      <c r="E44" s="153" t="s">
        <v>402</v>
      </c>
      <c r="F44" s="153" t="s">
        <v>403</v>
      </c>
      <c r="G44" s="181" t="s">
        <v>282</v>
      </c>
      <c r="H44" s="153" t="s">
        <v>402</v>
      </c>
      <c r="I44" s="153" t="s">
        <v>403</v>
      </c>
      <c r="J44" s="108" t="s">
        <v>282</v>
      </c>
    </row>
    <row r="45" spans="1:10" ht="17.25" customHeight="1">
      <c r="A45" s="186" t="s">
        <v>463</v>
      </c>
      <c r="B45" s="110">
        <v>62660726833</v>
      </c>
      <c r="C45" s="110">
        <v>61398316058</v>
      </c>
      <c r="D45" s="182">
        <v>97.985323760503917</v>
      </c>
      <c r="E45" s="110">
        <v>0</v>
      </c>
      <c r="F45" s="110">
        <v>0</v>
      </c>
      <c r="G45" s="182">
        <v>0</v>
      </c>
      <c r="H45" s="110">
        <v>5790665</v>
      </c>
      <c r="I45" s="110">
        <v>5790665</v>
      </c>
      <c r="J45" s="182">
        <v>100</v>
      </c>
    </row>
    <row r="46" spans="1:10" ht="13.5" customHeight="1">
      <c r="A46" s="109" t="s">
        <v>345</v>
      </c>
      <c r="B46" s="110">
        <v>62119596426</v>
      </c>
      <c r="C46" s="110">
        <v>61059853055</v>
      </c>
      <c r="D46" s="182">
        <v>98.294027276461108</v>
      </c>
      <c r="E46" s="110">
        <v>0</v>
      </c>
      <c r="F46" s="110">
        <v>0</v>
      </c>
      <c r="G46" s="182">
        <v>0</v>
      </c>
      <c r="H46" s="110">
        <v>8740900</v>
      </c>
      <c r="I46" s="110">
        <v>8740900</v>
      </c>
      <c r="J46" s="182">
        <v>100</v>
      </c>
    </row>
    <row r="47" spans="1:10" ht="13.5" customHeight="1">
      <c r="A47" s="109" t="s">
        <v>433</v>
      </c>
      <c r="B47" s="110">
        <v>62136061607</v>
      </c>
      <c r="C47" s="110">
        <v>61221317379</v>
      </c>
      <c r="D47" s="182">
        <v>98.5</v>
      </c>
      <c r="E47" s="110">
        <v>0</v>
      </c>
      <c r="F47" s="110">
        <v>0</v>
      </c>
      <c r="G47" s="182">
        <v>0</v>
      </c>
      <c r="H47" s="110">
        <v>10624500</v>
      </c>
      <c r="I47" s="110">
        <v>10624500</v>
      </c>
      <c r="J47" s="182">
        <v>100</v>
      </c>
    </row>
    <row r="48" spans="1:10" ht="13.5" customHeight="1">
      <c r="A48" s="109" t="s">
        <v>447</v>
      </c>
      <c r="B48" s="110">
        <v>62489081087</v>
      </c>
      <c r="C48" s="110">
        <v>61698469421</v>
      </c>
      <c r="D48" s="182">
        <v>98.7</v>
      </c>
      <c r="E48" s="110">
        <v>0</v>
      </c>
      <c r="F48" s="110">
        <v>0</v>
      </c>
      <c r="G48" s="182">
        <v>0</v>
      </c>
      <c r="H48" s="110">
        <v>10512700</v>
      </c>
      <c r="I48" s="110">
        <v>10512700</v>
      </c>
      <c r="J48" s="182">
        <v>100</v>
      </c>
    </row>
    <row r="49" spans="1:10" ht="13.5" customHeight="1">
      <c r="A49" s="104" t="s">
        <v>464</v>
      </c>
      <c r="B49" s="136">
        <v>61576844243</v>
      </c>
      <c r="C49" s="137">
        <v>60872038885</v>
      </c>
      <c r="D49" s="173">
        <v>98.9</v>
      </c>
      <c r="E49" s="137">
        <v>476291200</v>
      </c>
      <c r="F49" s="137">
        <v>476251200</v>
      </c>
      <c r="G49" s="173">
        <v>99.9</v>
      </c>
      <c r="H49" s="137">
        <v>10367800</v>
      </c>
      <c r="I49" s="137">
        <v>10367800</v>
      </c>
      <c r="J49" s="173">
        <v>100</v>
      </c>
    </row>
    <row r="50" spans="1:10">
      <c r="A50" s="104"/>
      <c r="B50" s="136"/>
      <c r="C50" s="137"/>
      <c r="D50" s="173"/>
      <c r="E50" s="137"/>
      <c r="F50" s="137"/>
      <c r="G50" s="173"/>
      <c r="H50" s="187"/>
      <c r="I50" s="187"/>
      <c r="J50" s="173"/>
    </row>
    <row r="51" spans="1:10" ht="13.5" customHeight="1">
      <c r="A51" s="202" t="s">
        <v>60</v>
      </c>
      <c r="B51" s="136">
        <v>17199105711</v>
      </c>
      <c r="C51" s="137">
        <v>17029286426</v>
      </c>
      <c r="D51" s="173">
        <v>99</v>
      </c>
      <c r="E51" s="137">
        <v>342799300</v>
      </c>
      <c r="F51" s="137">
        <v>342781300</v>
      </c>
      <c r="G51" s="173">
        <v>99.9</v>
      </c>
      <c r="H51" s="137">
        <v>49000</v>
      </c>
      <c r="I51" s="137">
        <v>49000</v>
      </c>
      <c r="J51" s="173">
        <v>100</v>
      </c>
    </row>
    <row r="52" spans="1:10" ht="13.5" customHeight="1">
      <c r="A52" s="202" t="s">
        <v>61</v>
      </c>
      <c r="B52" s="136">
        <v>9294005161</v>
      </c>
      <c r="C52" s="137">
        <v>9162095083</v>
      </c>
      <c r="D52" s="173">
        <v>98.6</v>
      </c>
      <c r="E52" s="137">
        <v>142900</v>
      </c>
      <c r="F52" s="137">
        <v>120900</v>
      </c>
      <c r="G52" s="173">
        <v>84.6</v>
      </c>
      <c r="H52" s="137">
        <v>0</v>
      </c>
      <c r="I52" s="137">
        <v>0</v>
      </c>
      <c r="J52" s="173">
        <v>0</v>
      </c>
    </row>
    <row r="53" spans="1:10" ht="13.5" customHeight="1">
      <c r="A53" s="202" t="s">
        <v>62</v>
      </c>
      <c r="B53" s="136">
        <v>7230081996</v>
      </c>
      <c r="C53" s="137">
        <v>7155215494</v>
      </c>
      <c r="D53" s="173">
        <v>99</v>
      </c>
      <c r="E53" s="137">
        <v>17700</v>
      </c>
      <c r="F53" s="137">
        <v>17700</v>
      </c>
      <c r="G53" s="173">
        <v>100</v>
      </c>
      <c r="H53" s="137">
        <v>0</v>
      </c>
      <c r="I53" s="137">
        <v>0</v>
      </c>
      <c r="J53" s="173">
        <v>0</v>
      </c>
    </row>
    <row r="54" spans="1:10" ht="13.5" customHeight="1">
      <c r="A54" s="202" t="s">
        <v>63</v>
      </c>
      <c r="B54" s="136">
        <v>7799444551</v>
      </c>
      <c r="C54" s="137">
        <v>7696003888</v>
      </c>
      <c r="D54" s="173">
        <v>98.7</v>
      </c>
      <c r="E54" s="137">
        <v>11300</v>
      </c>
      <c r="F54" s="137">
        <v>11300</v>
      </c>
      <c r="G54" s="173">
        <v>100</v>
      </c>
      <c r="H54" s="137">
        <v>0</v>
      </c>
      <c r="I54" s="137">
        <v>0</v>
      </c>
      <c r="J54" s="173">
        <v>0</v>
      </c>
    </row>
    <row r="55" spans="1:10" ht="13.5" customHeight="1">
      <c r="A55" s="203" t="s">
        <v>247</v>
      </c>
      <c r="B55" s="136">
        <v>3695887596</v>
      </c>
      <c r="C55" s="137">
        <v>3664428310</v>
      </c>
      <c r="D55" s="173">
        <v>99.1</v>
      </c>
      <c r="E55" s="137">
        <v>43200</v>
      </c>
      <c r="F55" s="137">
        <v>43200</v>
      </c>
      <c r="G55" s="173">
        <v>100</v>
      </c>
      <c r="H55" s="137">
        <v>139600</v>
      </c>
      <c r="I55" s="137">
        <v>139600</v>
      </c>
      <c r="J55" s="173">
        <v>100</v>
      </c>
    </row>
    <row r="56" spans="1:10" ht="13.5" customHeight="1">
      <c r="A56" s="202" t="s">
        <v>64</v>
      </c>
      <c r="B56" s="136">
        <v>8365370944</v>
      </c>
      <c r="C56" s="137">
        <v>8231987408</v>
      </c>
      <c r="D56" s="173">
        <v>98.4</v>
      </c>
      <c r="E56" s="137">
        <v>133208700</v>
      </c>
      <c r="F56" s="137">
        <v>133208700</v>
      </c>
      <c r="G56" s="173">
        <v>100</v>
      </c>
      <c r="H56" s="137">
        <v>176800</v>
      </c>
      <c r="I56" s="137">
        <v>176800</v>
      </c>
      <c r="J56" s="173">
        <v>100</v>
      </c>
    </row>
    <row r="57" spans="1:10" ht="13.5" customHeight="1">
      <c r="A57" s="203" t="s">
        <v>109</v>
      </c>
      <c r="B57" s="136">
        <v>3286555654</v>
      </c>
      <c r="C57" s="137">
        <v>3251846523</v>
      </c>
      <c r="D57" s="173">
        <v>98.9</v>
      </c>
      <c r="E57" s="137">
        <v>24300</v>
      </c>
      <c r="F57" s="137">
        <v>24300</v>
      </c>
      <c r="G57" s="173">
        <v>100</v>
      </c>
      <c r="H57" s="137">
        <v>405600</v>
      </c>
      <c r="I57" s="137">
        <v>405600</v>
      </c>
      <c r="J57" s="173">
        <v>100</v>
      </c>
    </row>
    <row r="58" spans="1:10" ht="13.5" customHeight="1">
      <c r="A58" s="203" t="s">
        <v>248</v>
      </c>
      <c r="B58" s="136">
        <v>1893789908</v>
      </c>
      <c r="C58" s="137">
        <v>1884471213</v>
      </c>
      <c r="D58" s="173">
        <v>99.5</v>
      </c>
      <c r="E58" s="137">
        <v>38600</v>
      </c>
      <c r="F58" s="137">
        <v>38600</v>
      </c>
      <c r="G58" s="173">
        <v>100</v>
      </c>
      <c r="H58" s="137">
        <v>9088200</v>
      </c>
      <c r="I58" s="137">
        <v>9088200</v>
      </c>
      <c r="J58" s="173">
        <v>100</v>
      </c>
    </row>
    <row r="59" spans="1:10" ht="13.5" customHeight="1">
      <c r="A59" s="203" t="s">
        <v>249</v>
      </c>
      <c r="B59" s="136">
        <v>1356542168</v>
      </c>
      <c r="C59" s="137">
        <v>1351630904</v>
      </c>
      <c r="D59" s="173">
        <v>99.6</v>
      </c>
      <c r="E59" s="137">
        <v>5200</v>
      </c>
      <c r="F59" s="137">
        <v>5200</v>
      </c>
      <c r="G59" s="173">
        <v>100</v>
      </c>
      <c r="H59" s="137">
        <v>508600</v>
      </c>
      <c r="I59" s="137">
        <v>508600</v>
      </c>
      <c r="J59" s="173">
        <v>100</v>
      </c>
    </row>
    <row r="60" spans="1:10" ht="13.5" customHeight="1">
      <c r="A60" s="202" t="s">
        <v>65</v>
      </c>
      <c r="B60" s="136">
        <v>1456060554</v>
      </c>
      <c r="C60" s="137">
        <v>1445073636</v>
      </c>
      <c r="D60" s="173">
        <v>99.2</v>
      </c>
      <c r="E60" s="137">
        <v>0</v>
      </c>
      <c r="F60" s="137">
        <v>0</v>
      </c>
      <c r="G60" s="173">
        <v>0</v>
      </c>
      <c r="H60" s="137">
        <v>0</v>
      </c>
      <c r="I60" s="137">
        <v>0</v>
      </c>
      <c r="J60" s="173">
        <v>0</v>
      </c>
    </row>
    <row r="61" spans="1:10" ht="3.75" customHeight="1">
      <c r="A61" s="170"/>
      <c r="B61" s="115"/>
      <c r="C61" s="115"/>
      <c r="D61" s="171"/>
      <c r="E61" s="115"/>
      <c r="F61" s="115"/>
      <c r="G61" s="171"/>
      <c r="H61" s="113"/>
      <c r="I61" s="113"/>
      <c r="J61" s="113"/>
    </row>
  </sheetData>
  <mergeCells count="12">
    <mergeCell ref="A43:A44"/>
    <mergeCell ref="B43:D43"/>
    <mergeCell ref="E43:G43"/>
    <mergeCell ref="H43:J43"/>
    <mergeCell ref="A3:A4"/>
    <mergeCell ref="E3:G3"/>
    <mergeCell ref="H3:J3"/>
    <mergeCell ref="B3:D3"/>
    <mergeCell ref="A23:A24"/>
    <mergeCell ref="B23:D23"/>
    <mergeCell ref="E23:G23"/>
    <mergeCell ref="H23:J23"/>
  </mergeCells>
  <phoneticPr fontId="8"/>
  <printOptions gridLinesSet="0"/>
  <pageMargins left="0.59055118110236227" right="0.59055118110236227" top="0.59055118110236227" bottom="0.59055118110236227" header="0.51181102362204722" footer="0.35433070866141736"/>
  <pageSetup paperSize="9" scale="85" orientation="portrait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17</vt:i4>
      </vt:variant>
      <vt:variant>
        <vt:lpstr>名前付き一覧</vt:lpstr>
      </vt:variant>
      <vt:variant>
        <vt:i4>3</vt:i4>
      </vt:variant>
    </vt:vector>
  </HeadingPairs>
  <TitlesOfParts>
    <vt:vector size="20" baseType="lpstr">
      <vt:lpstr>目次</vt:lpstr>
      <vt:lpstr>22.1.1-22.1.2</vt:lpstr>
      <vt:lpstr>22.2</vt:lpstr>
      <vt:lpstr>22.3.1(1)</vt:lpstr>
      <vt:lpstr>22.3.1(2)</vt:lpstr>
      <vt:lpstr>22.3.2</vt:lpstr>
      <vt:lpstr>22.4</vt:lpstr>
      <vt:lpstr>22.5(1)</vt:lpstr>
      <vt:lpstr>22.5(2)</vt:lpstr>
      <vt:lpstr>22.5(3)</vt:lpstr>
      <vt:lpstr>22.6</vt:lpstr>
      <vt:lpstr>22.7(1)</vt:lpstr>
      <vt:lpstr>22.7(2)-22.8</vt:lpstr>
      <vt:lpstr>22.9</vt:lpstr>
      <vt:lpstr>22.10(1)</vt:lpstr>
      <vt:lpstr>22.10(2)</vt:lpstr>
      <vt:lpstr>22.11</vt:lpstr>
      <vt:lpstr>'22.2'!Print_Area</vt:lpstr>
      <vt:lpstr>'22.5(3)'!Print_Area</vt:lpstr>
      <vt:lpstr>'22.7(2)-22.8'!Print_Area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統計情報</dc:creator>
  <cp:lastModifiedBy>Administrator</cp:lastModifiedBy>
  <cp:lastPrinted>2021-03-19T07:43:30Z</cp:lastPrinted>
  <dcterms:created xsi:type="dcterms:W3CDTF">2002-01-24T08:06:17Z</dcterms:created>
  <dcterms:modified xsi:type="dcterms:W3CDTF">2021-03-24T00:05:52Z</dcterms:modified>
</cp:coreProperties>
</file>