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650" yWindow="1125" windowWidth="9600" windowHeight="9435" tabRatio="596"/>
  </bookViews>
  <sheets>
    <sheet name="観光" sheetId="92" r:id="rId1"/>
    <sheet name="自動車" sheetId="91" r:id="rId2"/>
    <sheet name="道路" sheetId="90" r:id="rId3"/>
    <sheet name="住宅" sheetId="89" r:id="rId4"/>
  </sheets>
  <externalReferences>
    <externalReference r:id="rId5"/>
  </externalReferences>
  <definedNames>
    <definedName name="_xlnm.Print_Area" localSheetId="0">観光!$A$1:$F$72</definedName>
    <definedName name="_xlnm.Print_Area" localSheetId="1">自動車!$A$1:$W$73</definedName>
    <definedName name="_xlnm.Print_Area" localSheetId="3">住宅!$A$1:$S$72</definedName>
    <definedName name="_xlnm.Print_Area" localSheetId="2">道路!$A$1:$K$72</definedName>
    <definedName name="Print_Area_MI">#REF!</definedName>
    <definedName name="_xlnm.Print_Titles" localSheetId="0">観光!$A:$B,観光!$1:$6</definedName>
    <definedName name="_xlnm.Print_Titles" localSheetId="1">自動車!$A:$B,自動車!$1:$6</definedName>
    <definedName name="_xlnm.Print_Titles" localSheetId="3">住宅!$A:$B,住宅!$1:$6</definedName>
    <definedName name="_xlnm.Print_Titles" localSheetId="2">道路!$A:$B,道路!$1:$6</definedName>
    <definedName name="市区町コード">[1]データ020!$Q$15:$Q$614</definedName>
  </definedNames>
  <calcPr calcId="145621"/>
</workbook>
</file>

<file path=xl/calcChain.xml><?xml version="1.0" encoding="utf-8"?>
<calcChain xmlns="http://schemas.openxmlformats.org/spreadsheetml/2006/main">
  <c r="L7" i="91" l="1"/>
  <c r="M63" i="91" l="1"/>
  <c r="M60" i="91"/>
  <c r="M54" i="91"/>
  <c r="M46" i="91"/>
  <c r="M41" i="91"/>
  <c r="M34" i="91"/>
  <c r="M28" i="91"/>
  <c r="M22" i="91"/>
  <c r="M18" i="91"/>
  <c r="M8" i="91"/>
  <c r="M7" i="91"/>
  <c r="L63" i="91"/>
  <c r="L60" i="91"/>
  <c r="L54" i="91"/>
  <c r="L46" i="91"/>
  <c r="L41" i="91"/>
  <c r="L34" i="91"/>
  <c r="L28" i="91"/>
  <c r="L22" i="91"/>
  <c r="L18" i="91"/>
  <c r="L8" i="91"/>
  <c r="I63" i="90" l="1"/>
  <c r="J63" i="90"/>
  <c r="I60" i="90"/>
  <c r="J60" i="90"/>
  <c r="I54" i="90"/>
  <c r="J54" i="90"/>
  <c r="I46" i="90"/>
  <c r="J46" i="90"/>
  <c r="I41" i="90"/>
  <c r="J41" i="90"/>
  <c r="I34" i="90"/>
  <c r="J34" i="90"/>
  <c r="I28" i="90"/>
  <c r="J28" i="90"/>
  <c r="I22" i="90"/>
  <c r="J22" i="90"/>
  <c r="I18" i="90"/>
  <c r="J18" i="90"/>
  <c r="C7" i="91" l="1"/>
  <c r="S7" i="91"/>
  <c r="T7" i="91"/>
  <c r="U7" i="91"/>
  <c r="V7" i="91"/>
  <c r="W7" i="91"/>
  <c r="K63" i="89" l="1"/>
  <c r="O54" i="89"/>
  <c r="N46" i="89"/>
  <c r="N63" i="91" l="1"/>
  <c r="O63" i="91"/>
  <c r="N60" i="91"/>
  <c r="O60" i="91"/>
  <c r="O54" i="91"/>
  <c r="P54" i="91"/>
  <c r="Q54" i="91"/>
  <c r="R54" i="91"/>
  <c r="S54" i="91"/>
  <c r="T54" i="91"/>
  <c r="U54" i="91"/>
  <c r="V54" i="91"/>
  <c r="W54" i="91"/>
  <c r="N54" i="91"/>
  <c r="P46" i="91"/>
  <c r="Q46" i="91"/>
  <c r="R46" i="91"/>
  <c r="S46" i="91"/>
  <c r="T46" i="91"/>
  <c r="U46" i="91"/>
  <c r="V46" i="91"/>
  <c r="W46" i="91"/>
  <c r="O46" i="91"/>
  <c r="N46" i="91"/>
  <c r="N41" i="91" l="1"/>
  <c r="O41" i="91"/>
  <c r="P41" i="91"/>
  <c r="Q41" i="91"/>
  <c r="R41" i="91"/>
  <c r="S41" i="91"/>
  <c r="T41" i="91"/>
  <c r="U41" i="91"/>
  <c r="V41" i="91"/>
  <c r="W41" i="91"/>
  <c r="N34" i="91"/>
  <c r="O34" i="91"/>
  <c r="P34" i="91"/>
  <c r="Q34" i="91"/>
  <c r="R34" i="91"/>
  <c r="S34" i="91"/>
  <c r="T34" i="91"/>
  <c r="U34" i="91"/>
  <c r="V34" i="91"/>
  <c r="W34" i="91"/>
  <c r="N28" i="91"/>
  <c r="O28" i="91"/>
  <c r="P28" i="91"/>
  <c r="Q28" i="91"/>
  <c r="R28" i="91"/>
  <c r="S28" i="91"/>
  <c r="T28" i="91"/>
  <c r="U28" i="91"/>
  <c r="V28" i="91"/>
  <c r="W28" i="91"/>
  <c r="N22" i="91"/>
  <c r="O22" i="91"/>
  <c r="P22" i="91"/>
  <c r="Q22" i="91"/>
  <c r="R22" i="91"/>
  <c r="S22" i="91"/>
  <c r="T22" i="91"/>
  <c r="U22" i="91"/>
  <c r="V22" i="91"/>
  <c r="W22" i="91"/>
  <c r="N18" i="91"/>
  <c r="O18" i="91"/>
  <c r="P18" i="91"/>
  <c r="Q18" i="91"/>
  <c r="R18" i="91"/>
  <c r="S18" i="91"/>
  <c r="T18" i="91"/>
  <c r="U18" i="91"/>
  <c r="V18" i="91"/>
  <c r="W18" i="91"/>
  <c r="E63" i="91"/>
  <c r="F63" i="91"/>
  <c r="G63" i="91"/>
  <c r="H63" i="91"/>
  <c r="I63" i="91"/>
  <c r="J63" i="91"/>
  <c r="K63" i="91"/>
  <c r="E60" i="91"/>
  <c r="F60" i="91"/>
  <c r="G60" i="91"/>
  <c r="H60" i="91"/>
  <c r="I60" i="91"/>
  <c r="J60" i="91"/>
  <c r="K60" i="91"/>
  <c r="E54" i="91"/>
  <c r="F54" i="91"/>
  <c r="G54" i="91"/>
  <c r="H54" i="91"/>
  <c r="I54" i="91"/>
  <c r="J54" i="91"/>
  <c r="K54" i="91"/>
  <c r="F46" i="91"/>
  <c r="G46" i="91"/>
  <c r="H46" i="91"/>
  <c r="I46" i="91"/>
  <c r="J46" i="91"/>
  <c r="K46" i="91"/>
  <c r="F41" i="91"/>
  <c r="G41" i="91"/>
  <c r="H41" i="91"/>
  <c r="I41" i="91"/>
  <c r="J41" i="91"/>
  <c r="K41" i="91"/>
  <c r="F34" i="91"/>
  <c r="G34" i="91"/>
  <c r="H34" i="91"/>
  <c r="I34" i="91"/>
  <c r="J34" i="91"/>
  <c r="K34" i="91"/>
  <c r="F28" i="91"/>
  <c r="G28" i="91"/>
  <c r="H28" i="91"/>
  <c r="I28" i="91"/>
  <c r="J28" i="91"/>
  <c r="K28" i="91"/>
  <c r="F22" i="91"/>
  <c r="G22" i="91"/>
  <c r="H22" i="91"/>
  <c r="I22" i="91"/>
  <c r="J22" i="91"/>
  <c r="K22" i="91"/>
  <c r="F18" i="91"/>
  <c r="G18" i="91"/>
  <c r="H18" i="91"/>
  <c r="I18" i="91"/>
  <c r="J18" i="91"/>
  <c r="K18" i="91"/>
  <c r="E18" i="91"/>
  <c r="E22" i="91"/>
  <c r="E28" i="91"/>
  <c r="E34" i="91"/>
  <c r="E41" i="91"/>
  <c r="E46" i="91"/>
  <c r="D63" i="91"/>
  <c r="D60" i="91"/>
  <c r="D54" i="91"/>
  <c r="D46" i="91"/>
  <c r="D41" i="91"/>
  <c r="D34" i="91"/>
  <c r="D28" i="91"/>
  <c r="D22" i="91"/>
  <c r="D18" i="91"/>
  <c r="D63" i="90" l="1"/>
  <c r="E63" i="90"/>
  <c r="F63" i="90"/>
  <c r="G63" i="90"/>
  <c r="H63" i="90"/>
  <c r="D60" i="90"/>
  <c r="E60" i="90"/>
  <c r="F60" i="90"/>
  <c r="G60" i="90"/>
  <c r="H60" i="90"/>
  <c r="D54" i="90"/>
  <c r="E54" i="90"/>
  <c r="F54" i="90"/>
  <c r="G54" i="90"/>
  <c r="H54" i="90"/>
  <c r="D46" i="90"/>
  <c r="E46" i="90"/>
  <c r="F46" i="90"/>
  <c r="G46" i="90"/>
  <c r="H46" i="90"/>
  <c r="D41" i="90"/>
  <c r="E41" i="90"/>
  <c r="F41" i="90"/>
  <c r="G41" i="90"/>
  <c r="H41" i="90"/>
  <c r="D34" i="90"/>
  <c r="E34" i="90"/>
  <c r="F34" i="90"/>
  <c r="G34" i="90"/>
  <c r="H34" i="90"/>
  <c r="D22" i="90"/>
  <c r="E22" i="90"/>
  <c r="F22" i="90"/>
  <c r="G22" i="90"/>
  <c r="H22" i="90"/>
  <c r="D28" i="90"/>
  <c r="E28" i="90"/>
  <c r="F28" i="90"/>
  <c r="G28" i="90"/>
  <c r="H28" i="90"/>
  <c r="D18" i="90"/>
  <c r="E18" i="90"/>
  <c r="F18" i="90"/>
  <c r="G18" i="90"/>
  <c r="H18" i="90"/>
  <c r="H7" i="90" s="1"/>
  <c r="G7" i="90"/>
  <c r="E7" i="90" l="1"/>
  <c r="F7" i="90"/>
  <c r="D7" i="90"/>
  <c r="C63" i="90"/>
  <c r="C60" i="90"/>
  <c r="C54" i="90"/>
  <c r="C46" i="90"/>
  <c r="C41" i="90"/>
  <c r="C34" i="90"/>
  <c r="C28" i="90"/>
  <c r="C22" i="90"/>
  <c r="C18" i="90"/>
  <c r="C7" i="90" s="1"/>
  <c r="Q60" i="91" l="1"/>
  <c r="R60" i="91"/>
  <c r="S60" i="91"/>
  <c r="T60" i="91"/>
  <c r="U60" i="91"/>
  <c r="V60" i="91"/>
  <c r="W60" i="91"/>
  <c r="Q63" i="91"/>
  <c r="R63" i="91"/>
  <c r="S63" i="91"/>
  <c r="T63" i="91"/>
  <c r="U63" i="91"/>
  <c r="V63" i="91"/>
  <c r="W63" i="91"/>
  <c r="P63" i="91"/>
  <c r="P60" i="91"/>
  <c r="R7" i="91" l="1"/>
  <c r="H7" i="89"/>
  <c r="L63" i="89" l="1"/>
  <c r="M63" i="89"/>
  <c r="N63" i="89"/>
  <c r="O63" i="89"/>
  <c r="P63" i="89"/>
  <c r="Q63" i="89"/>
  <c r="R63" i="89"/>
  <c r="S63" i="89"/>
  <c r="K60" i="89"/>
  <c r="L60" i="89"/>
  <c r="M60" i="89"/>
  <c r="N60" i="89"/>
  <c r="O60" i="89"/>
  <c r="P60" i="89"/>
  <c r="Q60" i="89"/>
  <c r="R60" i="89"/>
  <c r="S60" i="89"/>
  <c r="K54" i="89"/>
  <c r="L54" i="89"/>
  <c r="M54" i="89"/>
  <c r="N54" i="89"/>
  <c r="P54" i="89"/>
  <c r="Q54" i="89"/>
  <c r="S54" i="89"/>
  <c r="K46" i="89"/>
  <c r="L46" i="89"/>
  <c r="M46" i="89"/>
  <c r="O46" i="89"/>
  <c r="P46" i="89"/>
  <c r="Q46" i="89"/>
  <c r="R46" i="89"/>
  <c r="S46" i="89"/>
  <c r="K41" i="89"/>
  <c r="L41" i="89"/>
  <c r="M41" i="89"/>
  <c r="N41" i="89"/>
  <c r="O41" i="89"/>
  <c r="P41" i="89"/>
  <c r="Q41" i="89"/>
  <c r="R41" i="89"/>
  <c r="S41" i="89"/>
  <c r="K34" i="89"/>
  <c r="L34" i="89"/>
  <c r="M34" i="89"/>
  <c r="N34" i="89"/>
  <c r="O34" i="89"/>
  <c r="P34" i="89"/>
  <c r="Q34" i="89"/>
  <c r="R34" i="89"/>
  <c r="S34" i="89"/>
  <c r="K28" i="89"/>
  <c r="L28" i="89"/>
  <c r="M28" i="89"/>
  <c r="O28" i="89"/>
  <c r="P28" i="89"/>
  <c r="Q28" i="89"/>
  <c r="R28" i="89"/>
  <c r="S28" i="89"/>
  <c r="K22" i="89"/>
  <c r="L22" i="89"/>
  <c r="M22" i="89"/>
  <c r="N22" i="89"/>
  <c r="O22" i="89"/>
  <c r="P22" i="89"/>
  <c r="Q22" i="89"/>
  <c r="R22" i="89"/>
  <c r="S22" i="89"/>
  <c r="K18" i="89"/>
  <c r="L18" i="89"/>
  <c r="M18" i="89"/>
  <c r="N18" i="89"/>
  <c r="O18" i="89"/>
  <c r="P18" i="89"/>
  <c r="Q18" i="89"/>
  <c r="R18" i="89"/>
  <c r="S18" i="89"/>
  <c r="K8" i="89"/>
  <c r="L8" i="89"/>
  <c r="M8" i="89"/>
  <c r="N8" i="89"/>
  <c r="O8" i="89"/>
  <c r="P8" i="89"/>
  <c r="Q8" i="89"/>
  <c r="R8" i="89"/>
  <c r="S8" i="89"/>
  <c r="P7" i="89" l="1"/>
  <c r="L7" i="89"/>
  <c r="S7" i="89"/>
  <c r="Q7" i="89"/>
  <c r="O7" i="89"/>
  <c r="M7" i="89"/>
  <c r="K7" i="89"/>
  <c r="J63" i="89" l="1"/>
  <c r="J60" i="89"/>
  <c r="J54" i="89"/>
  <c r="J46" i="89"/>
  <c r="J41" i="89"/>
  <c r="J34" i="89"/>
  <c r="J28" i="89"/>
  <c r="J22" i="89"/>
  <c r="J18" i="89"/>
  <c r="J8" i="89"/>
  <c r="J7" i="89" l="1"/>
  <c r="E63" i="92"/>
  <c r="E60" i="92"/>
  <c r="E54" i="92"/>
  <c r="E46" i="92"/>
  <c r="E41" i="92"/>
  <c r="E34" i="92"/>
  <c r="C34" i="92"/>
  <c r="E28" i="92"/>
  <c r="E22" i="92"/>
  <c r="E18" i="92"/>
  <c r="C63" i="92"/>
  <c r="D63" i="92" s="1"/>
  <c r="C60" i="92"/>
  <c r="C54" i="92"/>
  <c r="C46" i="92"/>
  <c r="C41" i="92"/>
  <c r="D41" i="92" s="1"/>
  <c r="C28" i="92"/>
  <c r="C22" i="92"/>
  <c r="C18" i="92"/>
  <c r="D25" i="92"/>
  <c r="D43" i="92"/>
  <c r="D60" i="92" l="1"/>
  <c r="D18" i="92"/>
  <c r="D54" i="92"/>
  <c r="D46" i="92"/>
  <c r="D34" i="92"/>
  <c r="D28" i="92"/>
  <c r="D22" i="92"/>
  <c r="E7" i="92"/>
  <c r="C7" i="92"/>
  <c r="C8" i="91"/>
  <c r="C9" i="91"/>
  <c r="C10" i="91"/>
  <c r="C11" i="91"/>
  <c r="C12" i="91"/>
  <c r="C13" i="91"/>
  <c r="C14" i="91"/>
  <c r="C15" i="91"/>
  <c r="C16" i="91"/>
  <c r="C17" i="91"/>
  <c r="C18" i="91"/>
  <c r="C19" i="91"/>
  <c r="C20" i="91"/>
  <c r="C21" i="91"/>
  <c r="C22" i="91"/>
  <c r="C23" i="91"/>
  <c r="C24" i="91"/>
  <c r="C25" i="91"/>
  <c r="C26" i="91"/>
  <c r="C27" i="91"/>
  <c r="C28" i="91"/>
  <c r="C29" i="91"/>
  <c r="C30" i="91"/>
  <c r="C31" i="91"/>
  <c r="C32" i="91"/>
  <c r="C33" i="91"/>
  <c r="C34" i="91"/>
  <c r="C35" i="91"/>
  <c r="C36" i="91"/>
  <c r="C37" i="91"/>
  <c r="C38" i="91"/>
  <c r="C39" i="91"/>
  <c r="C40" i="91"/>
  <c r="C41" i="91"/>
  <c r="C42" i="91"/>
  <c r="C43" i="91"/>
  <c r="C44" i="91"/>
  <c r="C45" i="91"/>
  <c r="C46" i="91"/>
  <c r="C47" i="91"/>
  <c r="C48" i="91"/>
  <c r="C49" i="91"/>
  <c r="C50" i="91"/>
  <c r="C51" i="91"/>
  <c r="C52" i="91"/>
  <c r="C53" i="91"/>
  <c r="C54" i="91"/>
  <c r="C55" i="91"/>
  <c r="C56" i="91"/>
  <c r="C57" i="91"/>
  <c r="C58" i="91"/>
  <c r="C59" i="91"/>
  <c r="C60" i="91"/>
  <c r="C61" i="91"/>
  <c r="C62" i="91"/>
  <c r="C63" i="91"/>
  <c r="C64" i="91"/>
  <c r="C65" i="91"/>
  <c r="C66" i="91"/>
  <c r="D7" i="92" l="1"/>
  <c r="D28" i="89"/>
  <c r="E28" i="89"/>
  <c r="F28" i="89"/>
  <c r="C28" i="89"/>
  <c r="G28" i="89" l="1"/>
  <c r="R54" i="89"/>
  <c r="R7" i="89" s="1"/>
</calcChain>
</file>

<file path=xl/sharedStrings.xml><?xml version="1.0" encoding="utf-8"?>
<sst xmlns="http://schemas.openxmlformats.org/spreadsheetml/2006/main" count="591" uniqueCount="174">
  <si>
    <t>兵庫県</t>
  </si>
  <si>
    <t>区　分</t>
  </si>
  <si>
    <t>調査時点</t>
  </si>
  <si>
    <t>単　位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</si>
  <si>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</si>
  <si>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</si>
  <si>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</si>
  <si>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</si>
  <si>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</si>
  <si>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</si>
  <si>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</si>
  <si>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</si>
  <si>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</si>
  <si>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</si>
  <si>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</si>
  <si>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</si>
  <si>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</si>
  <si>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</si>
  <si>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</si>
  <si>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</si>
  <si>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</si>
  <si>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</si>
  <si>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</si>
  <si>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</si>
  <si>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</si>
  <si>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</si>
  <si>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</si>
  <si>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</si>
  <si>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</si>
  <si>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</si>
  <si>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</si>
  <si>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</si>
  <si>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</si>
  <si>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</si>
  <si>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</si>
  <si>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</si>
  <si>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</si>
  <si>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</si>
  <si>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</si>
  <si>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</si>
  <si>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</si>
  <si>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</si>
  <si>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</si>
  <si>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</si>
  <si>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</si>
  <si>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</si>
  <si>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</si>
  <si>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…</t>
  </si>
  <si>
    <t>舗装率</t>
  </si>
  <si>
    <t>自動車台数</t>
  </si>
  <si>
    <t>登録
自動車数</t>
  </si>
  <si>
    <t>軽自動車</t>
  </si>
  <si>
    <t>台</t>
  </si>
  <si>
    <t>家屋棟数</t>
  </si>
  <si>
    <t>課税対象
家屋棟数</t>
  </si>
  <si>
    <t>県営住宅
管理戸数</t>
  </si>
  <si>
    <t>戸</t>
  </si>
  <si>
    <t>棟</t>
  </si>
  <si>
    <t>保有
自動車数</t>
  </si>
  <si>
    <t>％</t>
  </si>
  <si>
    <t>市町道
舗装率</t>
  </si>
  <si>
    <t>養父市</t>
    <rPh sb="0" eb="2">
      <t>ヤブ</t>
    </rPh>
    <rPh sb="2" eb="3">
      <t>シ</t>
    </rPh>
    <phoneticPr fontId="3"/>
  </si>
  <si>
    <t>持ち家
比率</t>
    <rPh sb="0" eb="3">
      <t>モチイエ</t>
    </rPh>
    <phoneticPr fontId="3"/>
  </si>
  <si>
    <t>世帯</t>
    <rPh sb="0" eb="2">
      <t>セタイ</t>
    </rPh>
    <phoneticPr fontId="3"/>
  </si>
  <si>
    <t>千人</t>
    <rPh sb="0" eb="2">
      <t>センニン</t>
    </rPh>
    <phoneticPr fontId="3"/>
  </si>
  <si>
    <t>観光客
総数</t>
    <rPh sb="0" eb="3">
      <t>カンコウキャク</t>
    </rPh>
    <rPh sb="4" eb="6">
      <t>ソウスウ</t>
    </rPh>
    <phoneticPr fontId="3"/>
  </si>
  <si>
    <t>宿泊客</t>
    <rPh sb="0" eb="2">
      <t>シュクハク</t>
    </rPh>
    <rPh sb="2" eb="3">
      <t>キャク</t>
    </rPh>
    <phoneticPr fontId="3"/>
  </si>
  <si>
    <t>日帰り客</t>
    <rPh sb="0" eb="2">
      <t>ヒガエ</t>
    </rPh>
    <rPh sb="3" eb="4">
      <t>キャク</t>
    </rPh>
    <phoneticPr fontId="3"/>
  </si>
  <si>
    <t>道路実延長</t>
    <rPh sb="2" eb="3">
      <t>ジツ</t>
    </rPh>
    <phoneticPr fontId="11"/>
  </si>
  <si>
    <t>主要地方道舗装済延長</t>
    <rPh sb="7" eb="8">
      <t>ズ</t>
    </rPh>
    <phoneticPr fontId="11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</si>
  <si>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</si>
  <si>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</si>
  <si>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</si>
  <si>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国道
舗装済
延長</t>
    <rPh sb="5" eb="6">
      <t>ズ</t>
    </rPh>
    <phoneticPr fontId="11"/>
  </si>
  <si>
    <t>一般県道
舗装済
延長</t>
    <rPh sb="7" eb="8">
      <t>ズ</t>
    </rPh>
    <phoneticPr fontId="11"/>
  </si>
  <si>
    <t>市町道
舗装済
延長</t>
    <rPh sb="6" eb="7">
      <t>ズ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</si>
  <si>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</si>
  <si>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</si>
  <si>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</si>
  <si>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</si>
  <si>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戸</t>
    <rPh sb="0" eb="1">
      <t>ト</t>
    </rPh>
    <phoneticPr fontId="11"/>
  </si>
  <si>
    <t>新設住宅</t>
    <rPh sb="0" eb="2">
      <t>シンセツ</t>
    </rPh>
    <rPh sb="2" eb="4">
      <t>ジュウタク</t>
    </rPh>
    <phoneticPr fontId="11"/>
  </si>
  <si>
    <t>利用関係別着工戸数</t>
    <rPh sb="0" eb="2">
      <t>リヨウ</t>
    </rPh>
    <rPh sb="2" eb="4">
      <t>カンケイ</t>
    </rPh>
    <rPh sb="4" eb="5">
      <t>ベツ</t>
    </rPh>
    <rPh sb="5" eb="7">
      <t>チャッコウ</t>
    </rPh>
    <rPh sb="7" eb="9">
      <t>コスウ</t>
    </rPh>
    <phoneticPr fontId="11"/>
  </si>
  <si>
    <t>構造別着工戸数</t>
    <rPh sb="0" eb="2">
      <t>コウゾウ</t>
    </rPh>
    <rPh sb="2" eb="3">
      <t>ベツ</t>
    </rPh>
    <rPh sb="3" eb="5">
      <t>チャッコウ</t>
    </rPh>
    <rPh sb="5" eb="7">
      <t>コスウ</t>
    </rPh>
    <phoneticPr fontId="11"/>
  </si>
  <si>
    <t>分譲住宅</t>
    <rPh sb="0" eb="2">
      <t>ブンジョウ</t>
    </rPh>
    <rPh sb="2" eb="4">
      <t>ジュウタク</t>
    </rPh>
    <phoneticPr fontId="11"/>
  </si>
  <si>
    <t>貸家</t>
    <rPh sb="0" eb="1">
      <t>カ</t>
    </rPh>
    <rPh sb="1" eb="2">
      <t>イエ</t>
    </rPh>
    <phoneticPr fontId="11"/>
  </si>
  <si>
    <t>給与住宅</t>
    <rPh sb="0" eb="2">
      <t>キュウヨ</t>
    </rPh>
    <rPh sb="2" eb="4">
      <t>ジュウタク</t>
    </rPh>
    <phoneticPr fontId="11"/>
  </si>
  <si>
    <t>木造</t>
    <rPh sb="0" eb="2">
      <t>モクゾウ</t>
    </rPh>
    <phoneticPr fontId="11"/>
  </si>
  <si>
    <t>非木造</t>
    <rPh sb="0" eb="1">
      <t>ヒ</t>
    </rPh>
    <rPh sb="1" eb="3">
      <t>モクゾウ</t>
    </rPh>
    <phoneticPr fontId="11"/>
  </si>
  <si>
    <t>一戸建</t>
    <rPh sb="0" eb="3">
      <t>イッコダ</t>
    </rPh>
    <phoneticPr fontId="11"/>
  </si>
  <si>
    <t>建て方別着工戸数</t>
    <rPh sb="0" eb="1">
      <t>タ</t>
    </rPh>
    <rPh sb="2" eb="3">
      <t>カタ</t>
    </rPh>
    <rPh sb="3" eb="4">
      <t>ベツ</t>
    </rPh>
    <rPh sb="4" eb="6">
      <t>チャッコウ</t>
    </rPh>
    <rPh sb="6" eb="8">
      <t>コスウ</t>
    </rPh>
    <phoneticPr fontId="11"/>
  </si>
  <si>
    <t>長屋建</t>
    <rPh sb="0" eb="2">
      <t>ナガヤ</t>
    </rPh>
    <rPh sb="2" eb="3">
      <t>タ</t>
    </rPh>
    <phoneticPr fontId="11"/>
  </si>
  <si>
    <t>共同住宅</t>
    <rPh sb="0" eb="2">
      <t>キョウドウ</t>
    </rPh>
    <rPh sb="2" eb="4">
      <t>ジュウタク</t>
    </rPh>
    <phoneticPr fontId="11"/>
  </si>
  <si>
    <t>新設住宅
着工戸数
（総数）</t>
    <rPh sb="0" eb="2">
      <t>シンセツ</t>
    </rPh>
    <rPh sb="2" eb="4">
      <t>ジュウタク</t>
    </rPh>
    <rPh sb="5" eb="7">
      <t>チャッコウ</t>
    </rPh>
    <rPh sb="7" eb="9">
      <t>コスウ</t>
    </rPh>
    <rPh sb="11" eb="13">
      <t>ソウスウ</t>
    </rPh>
    <phoneticPr fontId="11"/>
  </si>
  <si>
    <t>加東市</t>
    <rPh sb="0" eb="2">
      <t>カトウ</t>
    </rPh>
    <rPh sb="2" eb="3">
      <t>シ</t>
    </rPh>
    <phoneticPr fontId="11"/>
  </si>
  <si>
    <t>多可町</t>
    <rPh sb="0" eb="1">
      <t>タ</t>
    </rPh>
    <rPh sb="1" eb="2">
      <t>カ</t>
    </rPh>
    <rPh sb="2" eb="3">
      <t>チョウ</t>
    </rPh>
    <phoneticPr fontId="11"/>
  </si>
  <si>
    <t>神河町</t>
    <rPh sb="0" eb="1">
      <t>カミ</t>
    </rPh>
    <rPh sb="1" eb="2">
      <t>カワ</t>
    </rPh>
    <rPh sb="2" eb="3">
      <t>チョウ</t>
    </rPh>
    <phoneticPr fontId="11"/>
  </si>
  <si>
    <t>たつの市</t>
    <rPh sb="3" eb="4">
      <t>シ</t>
    </rPh>
    <phoneticPr fontId="11"/>
  </si>
  <si>
    <t>新温泉町</t>
    <rPh sb="0" eb="1">
      <t>シン</t>
    </rPh>
    <rPh sb="1" eb="3">
      <t>オンセン</t>
    </rPh>
    <rPh sb="3" eb="4">
      <t>チョウ</t>
    </rPh>
    <phoneticPr fontId="11"/>
  </si>
  <si>
    <t>県計は不明車を含むため、各市町の合計とは必ずしも一致しない。</t>
    <rPh sb="3" eb="5">
      <t>フメイ</t>
    </rPh>
    <rPh sb="5" eb="6">
      <t>シャ</t>
    </rPh>
    <rPh sb="7" eb="8">
      <t>フク</t>
    </rPh>
    <rPh sb="12" eb="13">
      <t>カク</t>
    </rPh>
    <rPh sb="13" eb="15">
      <t>シチョウ</t>
    </rPh>
    <rPh sb="16" eb="18">
      <t>ゴウケイ</t>
    </rPh>
    <rPh sb="20" eb="21">
      <t>カナラ</t>
    </rPh>
    <rPh sb="24" eb="26">
      <t>イッチ</t>
    </rPh>
    <phoneticPr fontId="10"/>
  </si>
  <si>
    <t>住宅に住む
一般世帯</t>
    <rPh sb="0" eb="2">
      <t>ジュウタク</t>
    </rPh>
    <rPh sb="3" eb="4">
      <t>ス</t>
    </rPh>
    <rPh sb="6" eb="8">
      <t>イッパン</t>
    </rPh>
    <rPh sb="8" eb="10">
      <t>セタイ</t>
    </rPh>
    <phoneticPr fontId="3"/>
  </si>
  <si>
    <t>民営の借家</t>
    <rPh sb="0" eb="2">
      <t>ミンエイ</t>
    </rPh>
    <rPh sb="3" eb="5">
      <t>シャクヤ</t>
    </rPh>
    <phoneticPr fontId="3"/>
  </si>
  <si>
    <t>公営・都市機構
・公社の借家</t>
    <rPh sb="0" eb="2">
      <t>コウエイ</t>
    </rPh>
    <rPh sb="3" eb="5">
      <t>トシ</t>
    </rPh>
    <rPh sb="5" eb="7">
      <t>キコウ</t>
    </rPh>
    <rPh sb="9" eb="11">
      <t>コウシャ</t>
    </rPh>
    <phoneticPr fontId="3"/>
  </si>
  <si>
    <t>観光客数</t>
    <phoneticPr fontId="3"/>
  </si>
  <si>
    <t>西脇市</t>
    <phoneticPr fontId="11"/>
  </si>
  <si>
    <t>三木市</t>
    <phoneticPr fontId="11"/>
  </si>
  <si>
    <t>姫路市</t>
    <phoneticPr fontId="11"/>
  </si>
  <si>
    <t>佐用町</t>
    <phoneticPr fontId="11"/>
  </si>
  <si>
    <t>洲本市</t>
    <phoneticPr fontId="11"/>
  </si>
  <si>
    <t>西脇市</t>
    <phoneticPr fontId="11"/>
  </si>
  <si>
    <t>三木市</t>
    <phoneticPr fontId="11"/>
  </si>
  <si>
    <t>国道
実延長</t>
    <phoneticPr fontId="11"/>
  </si>
  <si>
    <t>主要
地方道
実延長</t>
    <phoneticPr fontId="11"/>
  </si>
  <si>
    <t>一般県道
実延長</t>
    <phoneticPr fontId="11"/>
  </si>
  <si>
    <t>市町道
実延長</t>
    <phoneticPr fontId="11"/>
  </si>
  <si>
    <t>m</t>
    <phoneticPr fontId="11"/>
  </si>
  <si>
    <t>西脇市</t>
    <phoneticPr fontId="11"/>
  </si>
  <si>
    <t>三木市</t>
    <phoneticPr fontId="11"/>
  </si>
  <si>
    <t>有料道路は含まない。</t>
    <phoneticPr fontId="11"/>
  </si>
  <si>
    <t>住宅</t>
    <phoneticPr fontId="3"/>
  </si>
  <si>
    <t>住宅管理</t>
    <phoneticPr fontId="11"/>
  </si>
  <si>
    <t>持ち家</t>
    <phoneticPr fontId="3"/>
  </si>
  <si>
    <t>西脇市</t>
    <phoneticPr fontId="11"/>
  </si>
  <si>
    <t>三木市</t>
    <phoneticPr fontId="11"/>
  </si>
  <si>
    <t>区分名の（  ）内は、エンジンの総排気量又は乗車定員。</t>
    <rPh sb="0" eb="2">
      <t>クブン</t>
    </rPh>
    <rPh sb="2" eb="3">
      <t>メイ</t>
    </rPh>
    <rPh sb="8" eb="9">
      <t>ナイ</t>
    </rPh>
    <rPh sb="16" eb="20">
      <t>ソウハイキリョウ</t>
    </rPh>
    <rPh sb="20" eb="21">
      <t>マタ</t>
    </rPh>
    <rPh sb="22" eb="24">
      <t>ジョウシャ</t>
    </rPh>
    <rPh sb="24" eb="26">
      <t>テイイン</t>
    </rPh>
    <phoneticPr fontId="11"/>
  </si>
  <si>
    <t>四輪貨物には、雪上走行車を含む。</t>
    <phoneticPr fontId="10"/>
  </si>
  <si>
    <t>四輪貨物には、雪上走行車を含む。</t>
    <phoneticPr fontId="11"/>
  </si>
  <si>
    <t>区分名の（  ）内は、エンジンの総排気量。</t>
    <phoneticPr fontId="11"/>
  </si>
  <si>
    <t>近畿運輸局公表の数値とは一致しない。</t>
    <rPh sb="0" eb="2">
      <t>キンキ</t>
    </rPh>
    <rPh sb="2" eb="4">
      <t>ウンユ</t>
    </rPh>
    <rPh sb="4" eb="5">
      <t>キョク</t>
    </rPh>
    <rPh sb="5" eb="7">
      <t>コウヒョウ</t>
    </rPh>
    <rPh sb="8" eb="10">
      <t>スウチ</t>
    </rPh>
    <rPh sb="12" eb="14">
      <t>イッチ</t>
    </rPh>
    <phoneticPr fontId="10"/>
  </si>
  <si>
    <t>保有自動車数(=登録自動車＋小型二輪＋軽自動車)の県計は、軽自動車数の元資料が異なるため、</t>
    <rPh sb="0" eb="2">
      <t>ホユウ</t>
    </rPh>
    <rPh sb="2" eb="5">
      <t>ジドウシャ</t>
    </rPh>
    <rPh sb="5" eb="6">
      <t>スウ</t>
    </rPh>
    <rPh sb="8" eb="10">
      <t>トウロク</t>
    </rPh>
    <rPh sb="10" eb="13">
      <t>ジドウシャ</t>
    </rPh>
    <rPh sb="19" eb="20">
      <t>ケイ</t>
    </rPh>
    <rPh sb="20" eb="23">
      <t>ジドウシャ</t>
    </rPh>
    <rPh sb="25" eb="26">
      <t>ケン</t>
    </rPh>
    <rPh sb="26" eb="27">
      <t>ケイ</t>
    </rPh>
    <rPh sb="29" eb="30">
      <t>ケイ</t>
    </rPh>
    <rPh sb="30" eb="33">
      <t>ジドウシャ</t>
    </rPh>
    <rPh sb="33" eb="34">
      <t>スウ</t>
    </rPh>
    <rPh sb="35" eb="36">
      <t>モト</t>
    </rPh>
    <rPh sb="36" eb="38">
      <t>シリョウ</t>
    </rPh>
    <rPh sb="39" eb="40">
      <t>コト</t>
    </rPh>
    <phoneticPr fontId="10"/>
  </si>
  <si>
    <t>県道路街路課・道路保全課、神戸市道路部管理課</t>
    <phoneticPr fontId="11"/>
  </si>
  <si>
    <t>国土交通省近畿運輸局神戸運輸監理部兵庫陸運部・県市町振興課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phoneticPr fontId="10"/>
  </si>
  <si>
    <t>国土交通省近畿運輸局神戸運輸監理部兵庫陸運部・県市町振興課・神戸市税制課</t>
    <rPh sb="0" eb="2">
      <t>コクド</t>
    </rPh>
    <rPh sb="2" eb="5">
      <t>コウツウショウ</t>
    </rPh>
    <rPh sb="5" eb="7">
      <t>キンキ</t>
    </rPh>
    <rPh sb="7" eb="9">
      <t>ウンユ</t>
    </rPh>
    <rPh sb="9" eb="10">
      <t>キョク</t>
    </rPh>
    <rPh sb="10" eb="12">
      <t>コウベ</t>
    </rPh>
    <rPh sb="12" eb="14">
      <t>ウンユ</t>
    </rPh>
    <rPh sb="14" eb="16">
      <t>カンリ</t>
    </rPh>
    <rPh sb="16" eb="17">
      <t>ブ</t>
    </rPh>
    <rPh sb="17" eb="19">
      <t>ヒョウゴ</t>
    </rPh>
    <rPh sb="19" eb="21">
      <t>リクウン</t>
    </rPh>
    <rPh sb="21" eb="22">
      <t>ブ</t>
    </rPh>
    <rPh sb="23" eb="24">
      <t>ケン</t>
    </rPh>
    <rPh sb="24" eb="26">
      <t>シチョウ</t>
    </rPh>
    <rPh sb="26" eb="29">
      <t>シンコウカ</t>
    </rPh>
    <rPh sb="30" eb="33">
      <t>コウベシ</t>
    </rPh>
    <rPh sb="33" eb="35">
      <t>ゼイセイ</t>
    </rPh>
    <rPh sb="35" eb="36">
      <t>カ</t>
    </rPh>
    <phoneticPr fontId="10"/>
  </si>
  <si>
    <t>総務省統計局「国勢調査報告」、県市町振興課・住宅管理課</t>
    <rPh sb="7" eb="11">
      <t>コクセイチョウサ</t>
    </rPh>
    <rPh sb="15" eb="16">
      <t>ケン</t>
    </rPh>
    <rPh sb="16" eb="18">
      <t>シチョウ</t>
    </rPh>
    <rPh sb="18" eb="20">
      <t>シンコウ</t>
    </rPh>
    <rPh sb="20" eb="21">
      <t>カ</t>
    </rPh>
    <rPh sb="22" eb="24">
      <t>ジュウタク</t>
    </rPh>
    <rPh sb="24" eb="26">
      <t>カンリ</t>
    </rPh>
    <rPh sb="26" eb="27">
      <t>カ</t>
    </rPh>
    <phoneticPr fontId="3"/>
  </si>
  <si>
    <t>県住宅政策課</t>
    <rPh sb="0" eb="1">
      <t>ケン</t>
    </rPh>
    <rPh sb="1" eb="3">
      <t>ジュウタク</t>
    </rPh>
    <rPh sb="3" eb="5">
      <t>セイサク</t>
    </rPh>
    <rPh sb="5" eb="6">
      <t>カ</t>
    </rPh>
    <phoneticPr fontId="3"/>
  </si>
  <si>
    <t>持ち家</t>
    <rPh sb="0" eb="1">
      <t>モ</t>
    </rPh>
    <rPh sb="2" eb="3">
      <t>イエ</t>
    </rPh>
    <phoneticPr fontId="11"/>
  </si>
  <si>
    <t>自家用
乗用車</t>
  </si>
  <si>
    <t>営業用
乗用車</t>
  </si>
  <si>
    <t>貨物用
自動車</t>
  </si>
  <si>
    <t>普通
貨物車
(2000cｃ超)</t>
  </si>
  <si>
    <t>小型貨物車(660cc超2000cc以下)</t>
  </si>
  <si>
    <t>乗用
自動車</t>
    <rPh sb="3" eb="5">
      <t>ジドウ</t>
    </rPh>
    <phoneticPr fontId="8"/>
  </si>
  <si>
    <t>普通
乗用車
(2000cc超)</t>
  </si>
  <si>
    <t>特種用途自動車</t>
  </si>
  <si>
    <t>大型特殊
自動車</t>
  </si>
  <si>
    <t>小型二輪
自動車
(250cc超)</t>
  </si>
  <si>
    <t>軽二輪自動車(125cc超250cc以下)</t>
  </si>
  <si>
    <t>軽三輪         自動車       (660cc以下)</t>
  </si>
  <si>
    <t>軽四輪         乗用車     (660cc以下)</t>
  </si>
  <si>
    <t>軽四輪         貨物車      (660cc以下)</t>
  </si>
  <si>
    <t>小型特殊
自動車</t>
  </si>
  <si>
    <t>原動機付自転車(125cc以下)</t>
  </si>
  <si>
    <t>普通    乗合車        (30人以上)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</si>
  <si>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</si>
  <si>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</si>
  <si>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</si>
  <si>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</si>
  <si>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</si>
  <si>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</si>
  <si>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</si>
  <si>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</si>
  <si>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</si>
  <si>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</si>
  <si>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-</t>
    <phoneticPr fontId="11"/>
  </si>
  <si>
    <t>29年度</t>
    <rPh sb="2" eb="4">
      <t>ネンド</t>
    </rPh>
    <phoneticPr fontId="11"/>
  </si>
  <si>
    <t>-</t>
    <phoneticPr fontId="11"/>
  </si>
  <si>
    <t>-</t>
    <phoneticPr fontId="11"/>
  </si>
  <si>
    <r>
      <t xml:space="preserve">乗合用
自動車
</t>
    </r>
    <r>
      <rPr>
        <sz val="6"/>
        <rFont val="ＭＳ Ｐゴシック"/>
        <family val="3"/>
        <charset val="128"/>
      </rPr>
      <t>(11人以上)</t>
    </r>
    <rPh sb="11" eb="14">
      <t>ニンイジョウ</t>
    </rPh>
    <phoneticPr fontId="8"/>
  </si>
  <si>
    <t>29年度</t>
    <rPh sb="2" eb="4">
      <t>ネンド</t>
    </rPh>
    <phoneticPr fontId="3"/>
  </si>
  <si>
    <t>県観光交流課「兵庫県観光客動態調査」</t>
    <rPh sb="3" eb="5">
      <t>コウリュウ</t>
    </rPh>
    <rPh sb="5" eb="6">
      <t>カ</t>
    </rPh>
    <rPh sb="7" eb="10">
      <t>ヒョウゴケン</t>
    </rPh>
    <rPh sb="10" eb="13">
      <t>カンコウキャク</t>
    </rPh>
    <rPh sb="13" eb="15">
      <t>ドウタイ</t>
    </rPh>
    <rPh sb="15" eb="17">
      <t>チョウサ</t>
    </rPh>
    <phoneticPr fontId="3"/>
  </si>
  <si>
    <t>-</t>
    <phoneticPr fontId="11"/>
  </si>
  <si>
    <t>-</t>
    <phoneticPr fontId="11"/>
  </si>
  <si>
    <t>-</t>
    <phoneticPr fontId="1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</si>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</sst>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&quot;¥&quot;\!\ ###&quot;¥&quot;\!\ ##0"/>
    <numFmt numFmtId="177" formatCode="#,##0.0;[Red]\-#,##0.0"/>
    <numFmt numFmtId="178" formatCode="###,###,###,##0;&quot;-&quot;##,###,###,##0"/>
    <numFmt numFmtId="179" formatCode="###,###,###,##0.0;&quot;-&quot;##,###,###,##0.0"/>
    <numFmt numFmtId="180" formatCode="#,###,##0;\-#,###,##0;&quot;-&quot;"/>
    <numFmt numFmtId="181" formatCode="#,##0.0;\-#,##0.0"/>
    <numFmt numFmtId="182" formatCode="0.0_ "/>
  </numFmts>
  <fonts count="20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37" fontId="0" fillId="0" borderId="0"/>
    <xf numFmtId="38" fontId="1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1" fillId="0" borderId="0"/>
    <xf numFmtId="0" fontId="5" fillId="0" borderId="0"/>
    <xf numFmtId="0" fontId="1" fillId="0" borderId="0"/>
    <xf numFmtId="0" fontId="2" fillId="0" borderId="0"/>
    <xf numFmtId="1" fontId="4" fillId="0" borderId="0"/>
    <xf numFmtId="0" fontId="4" fillId="0" borderId="0"/>
    <xf numFmtId="38" fontId="4" fillId="0" borderId="0" applyFont="0" applyFill="0" applyBorder="0" applyAlignment="0" applyProtection="0"/>
    <xf numFmtId="0" fontId="19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7" fontId="13" fillId="0" borderId="0"/>
  </cellStyleXfs>
  <cellXfs count="168">
    <xf numFmtId="37" fontId="0" fillId="0" borderId="0" xfId="0"/>
    <xf numFmtId="0" fontId="6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/>
    <xf numFmtId="49" fontId="7" fillId="0" borderId="1" xfId="3" applyNumberFormat="1" applyFont="1" applyFill="1" applyBorder="1"/>
    <xf numFmtId="0" fontId="6" fillId="0" borderId="1" xfId="3" applyNumberFormat="1" applyFont="1" applyFill="1" applyBorder="1" applyAlignment="1">
      <alignment horizontal="center" vertical="center"/>
    </xf>
    <xf numFmtId="37" fontId="6" fillId="0" borderId="0" xfId="0" applyFont="1" applyFill="1" applyBorder="1" applyAlignment="1">
      <alignment horizontal="left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6" fillId="0" borderId="0" xfId="4" applyFont="1" applyFill="1" applyBorder="1" applyAlignment="1">
      <alignment horizontal="right"/>
    </xf>
    <xf numFmtId="0" fontId="6" fillId="0" borderId="0" xfId="4" applyFont="1" applyFill="1" applyAlignment="1"/>
    <xf numFmtId="0" fontId="6" fillId="0" borderId="2" xfId="4" applyFont="1" applyFill="1" applyBorder="1" applyAlignment="1"/>
    <xf numFmtId="0" fontId="6" fillId="0" borderId="0" xfId="4" applyFont="1" applyFill="1" applyAlignment="1">
      <alignment vertical="center"/>
    </xf>
    <xf numFmtId="0" fontId="6" fillId="0" borderId="2" xfId="4" applyFont="1" applyFill="1" applyBorder="1" applyAlignment="1">
      <alignment horizontal="center" vertical="center"/>
    </xf>
    <xf numFmtId="49" fontId="6" fillId="0" borderId="1" xfId="3" applyNumberFormat="1" applyFont="1" applyFill="1" applyBorder="1"/>
    <xf numFmtId="0" fontId="7" fillId="0" borderId="0" xfId="3" applyNumberFormat="1" applyFont="1" applyFill="1" applyBorder="1" applyAlignment="1"/>
    <xf numFmtId="37" fontId="7" fillId="0" borderId="0" xfId="0" applyFont="1" applyFill="1" applyBorder="1" applyAlignment="1" applyProtection="1">
      <alignment horizontal="left"/>
    </xf>
    <xf numFmtId="0" fontId="6" fillId="0" borderId="2" xfId="3" applyNumberFormat="1" applyFont="1" applyFill="1" applyBorder="1" applyAlignment="1">
      <alignment horizontal="center"/>
    </xf>
    <xf numFmtId="0" fontId="7" fillId="0" borderId="0" xfId="6" applyNumberFormat="1" applyFont="1" applyFill="1" applyBorder="1"/>
    <xf numFmtId="0" fontId="6" fillId="0" borderId="0" xfId="6" applyNumberFormat="1" applyFont="1" applyFill="1" applyBorder="1"/>
    <xf numFmtId="49" fontId="6" fillId="0" borderId="1" xfId="3" applyNumberFormat="1" applyFont="1" applyFill="1" applyBorder="1" applyAlignment="1">
      <alignment horizontal="right"/>
    </xf>
    <xf numFmtId="0" fontId="6" fillId="0" borderId="0" xfId="6" applyNumberFormat="1" applyFont="1" applyFill="1" applyBorder="1" applyAlignment="1">
      <alignment horizontal="right"/>
    </xf>
    <xf numFmtId="37" fontId="7" fillId="0" borderId="1" xfId="0" applyFont="1" applyFill="1" applyBorder="1" applyAlignment="1" applyProtection="1"/>
    <xf numFmtId="37" fontId="7" fillId="0" borderId="1" xfId="0" applyFont="1" applyFill="1" applyBorder="1" applyAlignment="1" applyProtection="1">
      <alignment horizontal="left"/>
    </xf>
    <xf numFmtId="176" fontId="7" fillId="0" borderId="1" xfId="6" applyNumberFormat="1" applyFont="1" applyFill="1" applyBorder="1" applyAlignment="1">
      <alignment horizontal="left"/>
    </xf>
    <xf numFmtId="0" fontId="7" fillId="0" borderId="1" xfId="3" applyNumberFormat="1" applyFont="1" applyFill="1" applyBorder="1"/>
    <xf numFmtId="176" fontId="7" fillId="0" borderId="1" xfId="6" applyNumberFormat="1" applyFont="1" applyFill="1" applyBorder="1"/>
    <xf numFmtId="0" fontId="6" fillId="0" borderId="2" xfId="6" applyNumberFormat="1" applyFont="1" applyFill="1" applyBorder="1"/>
    <xf numFmtId="0" fontId="6" fillId="0" borderId="0" xfId="3" applyNumberFormat="1" applyFont="1" applyFill="1" applyBorder="1"/>
    <xf numFmtId="37" fontId="6" fillId="0" borderId="0" xfId="0" applyFont="1" applyFill="1" applyBorder="1"/>
    <xf numFmtId="0" fontId="6" fillId="0" borderId="0" xfId="3" applyNumberFormat="1" applyFont="1" applyFill="1" applyBorder="1" applyAlignment="1">
      <alignment horizontal="center" vertical="center" wrapText="1"/>
    </xf>
    <xf numFmtId="38" fontId="7" fillId="0" borderId="0" xfId="3" applyNumberFormat="1" applyFont="1" applyFill="1" applyBorder="1" applyAlignment="1"/>
    <xf numFmtId="0" fontId="6" fillId="0" borderId="0" xfId="3" applyNumberFormat="1" applyFont="1" applyFill="1" applyBorder="1" applyAlignment="1">
      <alignment horizontal="center"/>
    </xf>
    <xf numFmtId="49" fontId="6" fillId="0" borderId="3" xfId="3" applyNumberFormat="1" applyFont="1" applyFill="1" applyBorder="1"/>
    <xf numFmtId="37" fontId="6" fillId="0" borderId="0" xfId="0" applyFont="1" applyFill="1"/>
    <xf numFmtId="37" fontId="6" fillId="0" borderId="0" xfId="0" applyFont="1" applyFill="1" applyBorder="1" applyAlignment="1" applyProtection="1">
      <alignment horizontal="center"/>
    </xf>
    <xf numFmtId="37" fontId="6" fillId="0" borderId="2" xfId="0" applyFont="1" applyFill="1" applyBorder="1" applyAlignment="1" applyProtection="1"/>
    <xf numFmtId="37" fontId="6" fillId="0" borderId="0" xfId="0" applyFont="1" applyFill="1" applyAlignment="1"/>
    <xf numFmtId="176" fontId="6" fillId="0" borderId="1" xfId="6" applyNumberFormat="1" applyFont="1" applyFill="1" applyBorder="1" applyAlignment="1"/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/>
    <xf numFmtId="37" fontId="6" fillId="0" borderId="1" xfId="0" applyFont="1" applyFill="1" applyBorder="1"/>
    <xf numFmtId="0" fontId="6" fillId="0" borderId="4" xfId="4" applyFont="1" applyFill="1" applyBorder="1" applyAlignment="1">
      <alignment horizontal="center" vertical="center" wrapText="1"/>
    </xf>
    <xf numFmtId="37" fontId="13" fillId="0" borderId="0" xfId="0" applyFont="1" applyFill="1"/>
    <xf numFmtId="37" fontId="13" fillId="0" borderId="0" xfId="0" applyFont="1" applyFill="1" applyAlignment="1"/>
    <xf numFmtId="37" fontId="13" fillId="0" borderId="0" xfId="0" applyFont="1" applyFill="1" applyBorder="1"/>
    <xf numFmtId="37" fontId="6" fillId="0" borderId="5" xfId="0" applyFont="1" applyFill="1" applyBorder="1" applyAlignment="1" applyProtection="1">
      <alignment horizontal="center" vertical="center" wrapText="1"/>
    </xf>
    <xf numFmtId="37" fontId="0" fillId="0" borderId="0" xfId="0" applyFont="1" applyFill="1"/>
    <xf numFmtId="0" fontId="6" fillId="0" borderId="8" xfId="3" applyNumberFormat="1" applyFont="1" applyFill="1" applyBorder="1" applyAlignment="1">
      <alignment horizontal="center" vertical="center"/>
    </xf>
    <xf numFmtId="37" fontId="15" fillId="0" borderId="0" xfId="0" applyFont="1" applyFill="1"/>
    <xf numFmtId="37" fontId="15" fillId="0" borderId="0" xfId="0" applyFont="1" applyFill="1" applyBorder="1"/>
    <xf numFmtId="37" fontId="15" fillId="0" borderId="0" xfId="0" applyFont="1" applyFill="1" applyAlignment="1"/>
    <xf numFmtId="37" fontId="16" fillId="0" borderId="0" xfId="0" applyFont="1" applyFill="1"/>
    <xf numFmtId="3" fontId="14" fillId="0" borderId="0" xfId="10" applyNumberFormat="1" applyFont="1" applyFill="1" applyBorder="1" applyAlignment="1">
      <alignment horizontal="right"/>
    </xf>
    <xf numFmtId="37" fontId="6" fillId="0" borderId="4" xfId="0" applyFont="1" applyFill="1" applyBorder="1" applyAlignment="1" applyProtection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37" fontId="6" fillId="0" borderId="6" xfId="0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37" fontId="7" fillId="0" borderId="0" xfId="0" applyFont="1" applyFill="1" applyBorder="1" applyAlignment="1" applyProtection="1"/>
    <xf numFmtId="37" fontId="7" fillId="0" borderId="0" xfId="0" applyFont="1" applyFill="1"/>
    <xf numFmtId="37" fontId="13" fillId="0" borderId="2" xfId="0" applyFont="1" applyFill="1" applyBorder="1"/>
    <xf numFmtId="181" fontId="6" fillId="0" borderId="0" xfId="0" applyNumberFormat="1" applyFont="1" applyFill="1"/>
    <xf numFmtId="37" fontId="17" fillId="0" borderId="0" xfId="0" applyFont="1" applyFill="1"/>
    <xf numFmtId="181" fontId="17" fillId="0" borderId="0" xfId="0" applyNumberFormat="1" applyFont="1" applyFill="1"/>
    <xf numFmtId="38" fontId="6" fillId="0" borderId="0" xfId="1" applyFont="1" applyFill="1" applyBorder="1" applyAlignment="1" applyProtection="1">
      <alignment horizontal="right"/>
    </xf>
    <xf numFmtId="37" fontId="6" fillId="0" borderId="0" xfId="0" applyFont="1" applyFill="1" applyAlignment="1">
      <alignment horizontal="right"/>
    </xf>
    <xf numFmtId="57" fontId="6" fillId="0" borderId="4" xfId="4" applyNumberFormat="1" applyFont="1" applyFill="1" applyBorder="1" applyAlignment="1">
      <alignment horizontal="center" vertical="center" wrapText="1"/>
    </xf>
    <xf numFmtId="57" fontId="6" fillId="0" borderId="5" xfId="4" applyNumberFormat="1" applyFont="1" applyFill="1" applyBorder="1" applyAlignment="1">
      <alignment horizontal="center" vertical="center" wrapText="1"/>
    </xf>
    <xf numFmtId="57" fontId="6" fillId="0" borderId="6" xfId="4" applyNumberFormat="1" applyFont="1" applyFill="1" applyBorder="1" applyAlignment="1">
      <alignment horizontal="center" vertical="center" wrapText="1"/>
    </xf>
    <xf numFmtId="181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7" fontId="18" fillId="0" borderId="0" xfId="0" applyFont="1" applyFill="1" applyAlignment="1">
      <alignment horizontal="right"/>
    </xf>
    <xf numFmtId="178" fontId="6" fillId="0" borderId="0" xfId="5" applyNumberFormat="1" applyFont="1" applyFill="1" applyBorder="1" applyAlignment="1">
      <alignment horizontal="right"/>
    </xf>
    <xf numFmtId="37" fontId="6" fillId="0" borderId="2" xfId="0" applyFont="1" applyFill="1" applyBorder="1" applyAlignment="1">
      <alignment horizontal="left"/>
    </xf>
    <xf numFmtId="3" fontId="17" fillId="0" borderId="0" xfId="10" applyNumberFormat="1" applyFont="1" applyFill="1" applyBorder="1" applyAlignment="1">
      <alignment horizontal="right"/>
    </xf>
    <xf numFmtId="3" fontId="6" fillId="0" borderId="0" xfId="10" applyNumberFormat="1" applyFont="1" applyFill="1" applyBorder="1" applyAlignment="1">
      <alignment horizontal="right"/>
    </xf>
    <xf numFmtId="37" fontId="6" fillId="0" borderId="0" xfId="0" applyNumberFormat="1" applyFont="1" applyFill="1"/>
    <xf numFmtId="3" fontId="6" fillId="0" borderId="0" xfId="0" applyNumberFormat="1" applyFont="1" applyBorder="1" applyAlignment="1">
      <alignment horizontal="right"/>
    </xf>
    <xf numFmtId="0" fontId="9" fillId="0" borderId="4" xfId="4" applyFont="1" applyFill="1" applyBorder="1" applyAlignment="1">
      <alignment horizontal="center" vertical="center" wrapText="1"/>
    </xf>
    <xf numFmtId="0" fontId="6" fillId="0" borderId="5" xfId="3" applyNumberFormat="1" applyFont="1" applyFill="1" applyBorder="1" applyAlignment="1">
      <alignment horizontal="center" vertical="center" wrapText="1"/>
    </xf>
    <xf numFmtId="38" fontId="7" fillId="0" borderId="0" xfId="1" applyFont="1" applyFill="1" applyBorder="1" applyAlignment="1" applyProtection="1">
      <alignment horizontal="right"/>
    </xf>
    <xf numFmtId="37" fontId="7" fillId="0" borderId="0" xfId="0" applyFont="1" applyFill="1" applyAlignment="1">
      <alignment horizontal="right"/>
    </xf>
    <xf numFmtId="181" fontId="7" fillId="0" borderId="0" xfId="0" applyNumberFormat="1" applyFont="1" applyFill="1" applyAlignment="1">
      <alignment horizontal="right"/>
    </xf>
    <xf numFmtId="3" fontId="7" fillId="0" borderId="0" xfId="0" applyNumberFormat="1" applyFont="1" applyBorder="1" applyAlignment="1">
      <alignment horizontal="right"/>
    </xf>
    <xf numFmtId="38" fontId="7" fillId="0" borderId="0" xfId="1" applyFont="1" applyFill="1" applyBorder="1" applyAlignment="1" applyProtection="1">
      <alignment horizontal="right"/>
      <protection locked="0"/>
    </xf>
    <xf numFmtId="178" fontId="7" fillId="0" borderId="0" xfId="2" applyNumberFormat="1" applyFont="1" applyFill="1" applyBorder="1" applyAlignment="1">
      <alignment horizontal="right"/>
    </xf>
    <xf numFmtId="179" fontId="7" fillId="0" borderId="0" xfId="5" applyNumberFormat="1" applyFont="1" applyFill="1" applyBorder="1" applyAlignment="1">
      <alignment horizontal="right"/>
    </xf>
    <xf numFmtId="0" fontId="6" fillId="0" borderId="4" xfId="3" applyNumberFormat="1" applyFont="1" applyFill="1" applyBorder="1" applyAlignment="1">
      <alignment horizontal="center" vertical="center" wrapText="1"/>
    </xf>
    <xf numFmtId="37" fontId="7" fillId="0" borderId="0" xfId="0" applyFont="1" applyFill="1" applyBorder="1" applyAlignment="1"/>
    <xf numFmtId="3" fontId="7" fillId="0" borderId="0" xfId="11" applyNumberFormat="1" applyFont="1" applyFill="1" applyBorder="1" applyAlignment="1">
      <alignment horizontal="right"/>
    </xf>
    <xf numFmtId="3" fontId="6" fillId="0" borderId="0" xfId="11" applyNumberFormat="1" applyFont="1" applyFill="1" applyBorder="1" applyAlignment="1">
      <alignment horizontal="right"/>
    </xf>
    <xf numFmtId="37" fontId="7" fillId="0" borderId="0" xfId="0" applyFont="1" applyFill="1" applyBorder="1" applyAlignment="1">
      <alignment horizontal="right"/>
    </xf>
    <xf numFmtId="57" fontId="6" fillId="0" borderId="4" xfId="3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vertical="center"/>
    </xf>
    <xf numFmtId="0" fontId="6" fillId="0" borderId="0" xfId="7" applyFont="1" applyFill="1" applyBorder="1"/>
    <xf numFmtId="37" fontId="9" fillId="0" borderId="4" xfId="0" applyFont="1" applyFill="1" applyBorder="1" applyAlignment="1" applyProtection="1">
      <alignment horizontal="center" vertical="center" wrapText="1"/>
    </xf>
    <xf numFmtId="57" fontId="6" fillId="0" borderId="4" xfId="0" applyNumberFormat="1" applyFont="1" applyFill="1" applyBorder="1" applyAlignment="1" applyProtection="1">
      <alignment horizontal="center" vertical="center" wrapText="1"/>
    </xf>
    <xf numFmtId="57" fontId="6" fillId="0" borderId="5" xfId="0" applyNumberFormat="1" applyFont="1" applyFill="1" applyBorder="1" applyAlignment="1" applyProtection="1">
      <alignment horizontal="center" vertical="center" wrapText="1"/>
    </xf>
    <xf numFmtId="38" fontId="6" fillId="0" borderId="0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180" fontId="7" fillId="0" borderId="0" xfId="9" applyNumberFormat="1" applyFont="1" applyFill="1" applyBorder="1" applyAlignment="1">
      <alignment horizontal="right"/>
    </xf>
    <xf numFmtId="38" fontId="7" fillId="0" borderId="0" xfId="1" applyFont="1" applyFill="1" applyBorder="1" applyAlignment="1">
      <alignment horizontal="right"/>
    </xf>
    <xf numFmtId="180" fontId="7" fillId="0" borderId="0" xfId="0" applyNumberFormat="1" applyFont="1" applyFill="1" applyAlignment="1">
      <alignment horizontal="right"/>
    </xf>
    <xf numFmtId="180" fontId="6" fillId="0" borderId="0" xfId="9" applyNumberFormat="1" applyFont="1" applyFill="1" applyBorder="1" applyAlignment="1">
      <alignment horizontal="right"/>
    </xf>
    <xf numFmtId="180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>
      <alignment horizontal="right"/>
    </xf>
    <xf numFmtId="49" fontId="6" fillId="0" borderId="2" xfId="3" applyNumberFormat="1" applyFont="1" applyFill="1" applyBorder="1"/>
    <xf numFmtId="38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Protection="1">
      <protection locked="0"/>
    </xf>
    <xf numFmtId="0" fontId="6" fillId="0" borderId="2" xfId="0" applyNumberFormat="1" applyFont="1" applyFill="1" applyBorder="1"/>
    <xf numFmtId="0" fontId="6" fillId="0" borderId="2" xfId="4" applyNumberFormat="1" applyFont="1" applyFill="1" applyBorder="1" applyAlignment="1">
      <alignment vertical="center"/>
    </xf>
    <xf numFmtId="38" fontId="6" fillId="0" borderId="2" xfId="1" applyFont="1" applyFill="1" applyBorder="1"/>
    <xf numFmtId="37" fontId="6" fillId="0" borderId="0" xfId="0" applyFont="1" applyFill="1" applyBorder="1" applyAlignment="1"/>
    <xf numFmtId="37" fontId="6" fillId="0" borderId="0" xfId="0" applyFont="1" applyFill="1" applyBorder="1" applyAlignment="1" applyProtection="1">
      <protection locked="0"/>
    </xf>
    <xf numFmtId="0" fontId="6" fillId="0" borderId="0" xfId="4" applyFont="1" applyFill="1" applyBorder="1" applyAlignment="1"/>
    <xf numFmtId="38" fontId="6" fillId="0" borderId="0" xfId="1" applyFont="1" applyFill="1" applyBorder="1" applyAlignment="1"/>
    <xf numFmtId="37" fontId="6" fillId="0" borderId="0" xfId="0" applyFont="1" applyFill="1" applyBorder="1" applyProtection="1">
      <protection locked="0"/>
    </xf>
    <xf numFmtId="38" fontId="6" fillId="0" borderId="0" xfId="1" applyFont="1" applyFill="1" applyBorder="1"/>
    <xf numFmtId="37" fontId="6" fillId="0" borderId="0" xfId="0" applyFont="1" applyFill="1" applyBorder="1" applyAlignment="1" applyProtection="1">
      <alignment horizontal="center" vertical="center" wrapText="1"/>
    </xf>
    <xf numFmtId="37" fontId="9" fillId="0" borderId="5" xfId="0" applyFont="1" applyFill="1" applyBorder="1" applyAlignment="1" applyProtection="1">
      <alignment horizontal="center" vertical="center" wrapText="1"/>
    </xf>
    <xf numFmtId="38" fontId="7" fillId="0" borderId="0" xfId="1" applyNumberFormat="1" applyFont="1" applyFill="1" applyBorder="1" applyAlignment="1" applyProtection="1">
      <alignment horizontal="right"/>
    </xf>
    <xf numFmtId="180" fontId="6" fillId="0" borderId="0" xfId="0" applyNumberFormat="1" applyFont="1" applyFill="1" applyBorder="1" applyAlignment="1">
      <alignment horizontal="right"/>
    </xf>
    <xf numFmtId="180" fontId="6" fillId="0" borderId="0" xfId="12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vertical="center"/>
      <protection locked="0"/>
    </xf>
    <xf numFmtId="37" fontId="6" fillId="0" borderId="0" xfId="0" applyFont="1" applyFill="1" applyBorder="1" applyAlignment="1">
      <alignment vertical="center"/>
    </xf>
    <xf numFmtId="37" fontId="6" fillId="0" borderId="0" xfId="0" applyFont="1" applyFill="1" applyBorder="1" applyAlignment="1" applyProtection="1">
      <alignment vertical="center"/>
      <protection locked="0"/>
    </xf>
    <xf numFmtId="57" fontId="6" fillId="0" borderId="9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>
      <alignment horizontal="right"/>
    </xf>
    <xf numFmtId="0" fontId="7" fillId="0" borderId="0" xfId="3" applyNumberFormat="1" applyFont="1" applyFill="1" applyAlignment="1"/>
    <xf numFmtId="0" fontId="7" fillId="0" borderId="0" xfId="7" applyFont="1" applyFill="1" applyBorder="1"/>
    <xf numFmtId="0" fontId="7" fillId="0" borderId="0" xfId="4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center"/>
    </xf>
    <xf numFmtId="37" fontId="7" fillId="0" borderId="0" xfId="0" applyFont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3" fontId="7" fillId="0" borderId="0" xfId="1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8" fontId="6" fillId="0" borderId="2" xfId="1" applyNumberFormat="1" applyFont="1" applyFill="1" applyBorder="1" applyAlignment="1">
      <alignment horizontal="right"/>
    </xf>
    <xf numFmtId="57" fontId="6" fillId="0" borderId="5" xfId="3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/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/>
    </xf>
    <xf numFmtId="0" fontId="7" fillId="0" borderId="0" xfId="13" applyNumberFormat="1" applyFont="1" applyFill="1" applyBorder="1" applyAlignment="1">
      <alignment horizontal="right"/>
    </xf>
    <xf numFmtId="0" fontId="6" fillId="0" borderId="0" xfId="13" applyNumberFormat="1" applyFont="1" applyFill="1" applyBorder="1" applyAlignment="1">
      <alignment horizontal="right"/>
    </xf>
    <xf numFmtId="182" fontId="6" fillId="0" borderId="0" xfId="13" applyNumberFormat="1" applyFont="1" applyFill="1" applyBorder="1" applyAlignment="1">
      <alignment horizontal="right"/>
    </xf>
    <xf numFmtId="0" fontId="6" fillId="0" borderId="2" xfId="1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/>
    <xf numFmtId="0" fontId="6" fillId="0" borderId="0" xfId="1" applyNumberFormat="1" applyFont="1" applyFill="1" applyBorder="1"/>
    <xf numFmtId="0" fontId="15" fillId="0" borderId="0" xfId="0" applyNumberFormat="1" applyFont="1" applyFill="1"/>
    <xf numFmtId="37" fontId="7" fillId="0" borderId="0" xfId="0" applyFont="1" applyFill="1" applyBorder="1"/>
    <xf numFmtId="37" fontId="6" fillId="0" borderId="2" xfId="0" applyFont="1" applyFill="1" applyBorder="1" applyAlignment="1" applyProtection="1">
      <alignment horizontal="center" vertical="center" wrapText="1"/>
    </xf>
    <xf numFmtId="37" fontId="6" fillId="0" borderId="4" xfId="0" applyFont="1" applyFill="1" applyBorder="1" applyAlignment="1">
      <alignment horizontal="center" vertical="center" wrapText="1"/>
    </xf>
    <xf numFmtId="37" fontId="6" fillId="0" borderId="5" xfId="0" applyFont="1" applyFill="1" applyBorder="1" applyAlignment="1">
      <alignment horizontal="center" vertical="center" wrapText="1"/>
    </xf>
    <xf numFmtId="37" fontId="6" fillId="0" borderId="0" xfId="0" applyFont="1" applyFill="1" applyBorder="1" applyAlignment="1">
      <alignment horizontal="center" vertical="center" wrapText="1"/>
    </xf>
    <xf numFmtId="38" fontId="7" fillId="0" borderId="0" xfId="1" applyNumberFormat="1" applyFont="1" applyFill="1" applyBorder="1" applyAlignment="1">
      <alignment horizontal="right"/>
    </xf>
    <xf numFmtId="38" fontId="7" fillId="0" borderId="0" xfId="14" applyFont="1" applyFill="1" applyBorder="1" applyAlignment="1">
      <alignment horizontal="right"/>
    </xf>
    <xf numFmtId="38" fontId="6" fillId="0" borderId="0" xfId="14" applyFont="1" applyFill="1" applyBorder="1" applyAlignment="1">
      <alignment horizontal="right"/>
    </xf>
    <xf numFmtId="37" fontId="6" fillId="0" borderId="0" xfId="15" applyFont="1" applyFill="1" applyBorder="1" applyAlignment="1">
      <alignment horizontal="right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 wrapText="1"/>
    </xf>
    <xf numFmtId="57" fontId="6" fillId="0" borderId="6" xfId="3" applyNumberFormat="1" applyFont="1" applyFill="1" applyBorder="1" applyAlignment="1">
      <alignment horizontal="center" vertical="center" wrapText="1"/>
    </xf>
    <xf numFmtId="57" fontId="6" fillId="0" borderId="4" xfId="3" applyNumberFormat="1" applyFont="1" applyFill="1" applyBorder="1" applyAlignment="1">
      <alignment horizontal="center" vertical="center" wrapText="1"/>
    </xf>
  </cellXfs>
  <cellStyles count="16">
    <cellStyle name="パーセント" xfId="13" builtinId="5"/>
    <cellStyle name="桁区切り" xfId="1" builtinId="6"/>
    <cellStyle name="桁区切り 2" xfId="11"/>
    <cellStyle name="桁区切り 3" xfId="14"/>
    <cellStyle name="標準" xfId="0" builtinId="0"/>
    <cellStyle name="標準 2" xfId="10"/>
    <cellStyle name="標準 3" xfId="15"/>
    <cellStyle name="標準_12koku17" xfId="2"/>
    <cellStyle name="標準_2001市町のすがた" xfId="3"/>
    <cellStyle name="標準_2001社会生活指標" xfId="4"/>
    <cellStyle name="標準_JB16" xfId="5"/>
    <cellStyle name="標準_Sheet1" xfId="12"/>
    <cellStyle name="標準_T121401a" xfId="9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395&#12363;&#12425;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  <sheetName val="陸運局データ"/>
    </sheetNames>
    <sheetDataSet>
      <sheetData sheetId="0" refreshError="1"/>
      <sheetData sheetId="1">
        <row r="15">
          <cell r="Q15" t="str">
            <v>100</v>
          </cell>
        </row>
        <row r="16">
          <cell r="Q16" t="str">
            <v>101</v>
          </cell>
        </row>
        <row r="17">
          <cell r="Q17" t="str">
            <v>102</v>
          </cell>
        </row>
        <row r="18">
          <cell r="Q18" t="str">
            <v>105</v>
          </cell>
        </row>
        <row r="19">
          <cell r="Q19" t="str">
            <v>106</v>
          </cell>
        </row>
        <row r="20">
          <cell r="Q20" t="str">
            <v>107</v>
          </cell>
        </row>
        <row r="21">
          <cell r="Q21" t="str">
            <v>108</v>
          </cell>
        </row>
        <row r="22">
          <cell r="Q22" t="str">
            <v>109</v>
          </cell>
        </row>
        <row r="23">
          <cell r="Q23" t="str">
            <v>110</v>
          </cell>
        </row>
        <row r="24">
          <cell r="Q24" t="str">
            <v>111</v>
          </cell>
        </row>
        <row r="25">
          <cell r="Q25" t="str">
            <v>201</v>
          </cell>
        </row>
        <row r="26">
          <cell r="Q26" t="str">
            <v>202</v>
          </cell>
        </row>
        <row r="27">
          <cell r="Q27" t="str">
            <v>203</v>
          </cell>
        </row>
        <row r="28">
          <cell r="Q28" t="str">
            <v>204</v>
          </cell>
        </row>
        <row r="29">
          <cell r="Q29" t="str">
            <v>205</v>
          </cell>
        </row>
        <row r="30">
          <cell r="Q30" t="str">
            <v>206</v>
          </cell>
        </row>
        <row r="31">
          <cell r="Q31" t="str">
            <v>207</v>
          </cell>
        </row>
        <row r="32">
          <cell r="Q32" t="str">
            <v>208</v>
          </cell>
        </row>
        <row r="33">
          <cell r="Q33" t="str">
            <v>209</v>
          </cell>
        </row>
        <row r="34">
          <cell r="Q34" t="str">
            <v>210</v>
          </cell>
        </row>
        <row r="35">
          <cell r="Q35" t="str">
            <v>212</v>
          </cell>
        </row>
        <row r="36">
          <cell r="Q36" t="str">
            <v>213</v>
          </cell>
        </row>
        <row r="37">
          <cell r="Q37" t="str">
            <v>214</v>
          </cell>
        </row>
        <row r="38">
          <cell r="Q38" t="str">
            <v>215</v>
          </cell>
        </row>
        <row r="39">
          <cell r="Q39" t="str">
            <v>216</v>
          </cell>
        </row>
        <row r="40">
          <cell r="Q40" t="str">
            <v>217</v>
          </cell>
        </row>
        <row r="41">
          <cell r="Q41" t="str">
            <v>218</v>
          </cell>
        </row>
        <row r="42">
          <cell r="Q42" t="str">
            <v>219</v>
          </cell>
        </row>
        <row r="43">
          <cell r="Q43" t="str">
            <v>220</v>
          </cell>
        </row>
        <row r="44">
          <cell r="Q44" t="str">
            <v>221</v>
          </cell>
        </row>
        <row r="45">
          <cell r="Q45" t="str">
            <v>222</v>
          </cell>
        </row>
        <row r="46">
          <cell r="Q46" t="str">
            <v>223</v>
          </cell>
        </row>
        <row r="47">
          <cell r="Q47" t="str">
            <v>224</v>
          </cell>
        </row>
        <row r="48">
          <cell r="Q48" t="str">
            <v>225</v>
          </cell>
        </row>
        <row r="49">
          <cell r="Q49" t="str">
            <v>226</v>
          </cell>
        </row>
        <row r="50">
          <cell r="Q50" t="str">
            <v>227</v>
          </cell>
        </row>
        <row r="51">
          <cell r="Q51" t="str">
            <v>228</v>
          </cell>
        </row>
        <row r="52">
          <cell r="Q52" t="str">
            <v>229</v>
          </cell>
        </row>
        <row r="53">
          <cell r="Q53" t="str">
            <v>301</v>
          </cell>
        </row>
        <row r="54">
          <cell r="Q54" t="str">
            <v>344</v>
          </cell>
        </row>
        <row r="55">
          <cell r="Q55" t="str">
            <v>381</v>
          </cell>
        </row>
        <row r="56">
          <cell r="Q56" t="str">
            <v>382</v>
          </cell>
        </row>
        <row r="57">
          <cell r="Q57" t="str">
            <v>442</v>
          </cell>
        </row>
        <row r="58">
          <cell r="Q58" t="str">
            <v>443</v>
          </cell>
        </row>
        <row r="59">
          <cell r="Q59" t="str">
            <v>446</v>
          </cell>
        </row>
        <row r="60">
          <cell r="Q60" t="str">
            <v>464</v>
          </cell>
        </row>
        <row r="61">
          <cell r="Q61" t="str">
            <v>481</v>
          </cell>
        </row>
        <row r="62">
          <cell r="Q62" t="str">
            <v>501</v>
          </cell>
        </row>
        <row r="63">
          <cell r="Q63" t="str">
            <v>585</v>
          </cell>
        </row>
        <row r="64">
          <cell r="Q64" t="str">
            <v>586</v>
          </cell>
        </row>
        <row r="65">
          <cell r="Q65" t="str">
            <v/>
          </cell>
        </row>
        <row r="66">
          <cell r="Q66" t="str">
            <v/>
          </cell>
        </row>
        <row r="67">
          <cell r="Q67" t="str">
            <v/>
          </cell>
        </row>
        <row r="68">
          <cell r="Q68" t="str">
            <v/>
          </cell>
        </row>
        <row r="69">
          <cell r="Q69" t="str">
            <v/>
          </cell>
        </row>
        <row r="70">
          <cell r="Q70" t="str">
            <v/>
          </cell>
        </row>
        <row r="71">
          <cell r="Q71" t="str">
            <v/>
          </cell>
        </row>
        <row r="72">
          <cell r="Q72" t="str">
            <v/>
          </cell>
        </row>
        <row r="73">
          <cell r="Q73" t="str">
            <v/>
          </cell>
        </row>
        <row r="74">
          <cell r="Q74" t="str">
            <v/>
          </cell>
        </row>
        <row r="75">
          <cell r="Q75" t="str">
            <v/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zoomScaleNormal="100" zoomScaleSheetLayoutView="100" workbookViewId="0"/>
  </sheetViews>
  <sheetFormatPr defaultRowHeight="17.25"/>
  <cols>
    <col min="1" max="1" width="3.09765625" style="42" customWidth="1"/>
    <col min="2" max="2" width="7.69921875" style="42" customWidth="1"/>
    <col min="3" max="5" width="8" style="46" customWidth="1"/>
    <col min="6" max="16384" width="8.796875" style="42"/>
  </cols>
  <sheetData>
    <row r="1" spans="1:5" ht="12" customHeight="1">
      <c r="A1" s="14"/>
      <c r="B1" s="14"/>
      <c r="C1" s="15" t="s">
        <v>103</v>
      </c>
      <c r="D1" s="155"/>
      <c r="E1" s="155"/>
    </row>
    <row r="2" spans="1:5" ht="12" customHeight="1">
      <c r="A2" s="16"/>
      <c r="B2" s="16"/>
      <c r="C2" s="156">
        <v>383</v>
      </c>
      <c r="D2" s="156">
        <v>384</v>
      </c>
      <c r="E2" s="156">
        <v>385</v>
      </c>
    </row>
    <row r="3" spans="1:5" ht="45" customHeight="1">
      <c r="A3" s="164" t="s">
        <v>1</v>
      </c>
      <c r="B3" s="165"/>
      <c r="C3" s="53" t="s">
        <v>65</v>
      </c>
      <c r="D3" s="53" t="s">
        <v>67</v>
      </c>
      <c r="E3" s="45" t="s">
        <v>66</v>
      </c>
    </row>
    <row r="4" spans="1:5" ht="21" customHeight="1">
      <c r="A4" s="166" t="s">
        <v>2</v>
      </c>
      <c r="B4" s="167"/>
      <c r="C4" s="95" t="s">
        <v>168</v>
      </c>
      <c r="D4" s="95" t="s">
        <v>168</v>
      </c>
      <c r="E4" s="96" t="s">
        <v>168</v>
      </c>
    </row>
    <row r="5" spans="1:5" ht="12" customHeight="1">
      <c r="A5" s="164" t="s">
        <v>3</v>
      </c>
      <c r="B5" s="165"/>
      <c r="C5" s="157" t="s">
        <v>64</v>
      </c>
      <c r="D5" s="157" t="s">
        <v>64</v>
      </c>
      <c r="E5" s="158" t="s">
        <v>64</v>
      </c>
    </row>
    <row r="6" spans="1:5" ht="9" customHeight="1">
      <c r="A6" s="1"/>
      <c r="B6" s="4"/>
      <c r="C6" s="159"/>
      <c r="D6" s="159"/>
      <c r="E6" s="159"/>
    </row>
    <row r="7" spans="1:5" ht="20.100000000000001" customHeight="1">
      <c r="A7" s="2" t="s">
        <v>4</v>
      </c>
      <c r="B7" s="3" t="s">
        <v>0</v>
      </c>
      <c r="C7" s="79">
        <f>SUM(C8,C18,C22,C28,C34,C41,C46,C54,C60,C63)</f>
        <v>139047</v>
      </c>
      <c r="D7" s="101">
        <f>C7-E7</f>
        <v>126245</v>
      </c>
      <c r="E7" s="79">
        <f>SUM(E8,E18,E22,E28,E34,E41,E46,E54,E60,E63)</f>
        <v>12802</v>
      </c>
    </row>
    <row r="8" spans="1:5" ht="20.100000000000001" customHeight="1">
      <c r="A8" s="17">
        <v>100</v>
      </c>
      <c r="B8" s="3" t="s">
        <v>6</v>
      </c>
      <c r="C8" s="101">
        <v>39330</v>
      </c>
      <c r="D8" s="101">
        <v>33970</v>
      </c>
      <c r="E8" s="101">
        <v>5360</v>
      </c>
    </row>
    <row r="9" spans="1:5" ht="20.100000000000001" customHeight="1">
      <c r="A9" s="18">
        <v>101</v>
      </c>
      <c r="B9" s="19" t="s">
        <v>7</v>
      </c>
      <c r="C9" s="105" t="s">
        <v>47</v>
      </c>
      <c r="D9" s="105" t="s">
        <v>47</v>
      </c>
      <c r="E9" s="105" t="s">
        <v>47</v>
      </c>
    </row>
    <row r="10" spans="1:5" ht="20.100000000000001" customHeight="1">
      <c r="A10" s="18">
        <v>102</v>
      </c>
      <c r="B10" s="19" t="s">
        <v>8</v>
      </c>
      <c r="C10" s="105" t="s">
        <v>47</v>
      </c>
      <c r="D10" s="105" t="s">
        <v>47</v>
      </c>
      <c r="E10" s="105" t="s">
        <v>47</v>
      </c>
    </row>
    <row r="11" spans="1:5" ht="20.100000000000001" customHeight="1">
      <c r="A11" s="20">
        <v>110</v>
      </c>
      <c r="B11" s="19" t="s">
        <v>9</v>
      </c>
      <c r="C11" s="105" t="s">
        <v>47</v>
      </c>
      <c r="D11" s="105" t="s">
        <v>47</v>
      </c>
      <c r="E11" s="105" t="s">
        <v>47</v>
      </c>
    </row>
    <row r="12" spans="1:5" ht="20.100000000000001" customHeight="1">
      <c r="A12" s="20">
        <v>105</v>
      </c>
      <c r="B12" s="19" t="s">
        <v>10</v>
      </c>
      <c r="C12" s="105" t="s">
        <v>47</v>
      </c>
      <c r="D12" s="105" t="s">
        <v>47</v>
      </c>
      <c r="E12" s="105" t="s">
        <v>47</v>
      </c>
    </row>
    <row r="13" spans="1:5" ht="20.100000000000001" customHeight="1">
      <c r="A13" s="20">
        <v>109</v>
      </c>
      <c r="B13" s="19" t="s">
        <v>11</v>
      </c>
      <c r="C13" s="105" t="s">
        <v>47</v>
      </c>
      <c r="D13" s="105" t="s">
        <v>47</v>
      </c>
      <c r="E13" s="105" t="s">
        <v>47</v>
      </c>
    </row>
    <row r="14" spans="1:5" ht="20.100000000000001" customHeight="1">
      <c r="A14" s="20">
        <v>106</v>
      </c>
      <c r="B14" s="19" t="s">
        <v>12</v>
      </c>
      <c r="C14" s="105" t="s">
        <v>47</v>
      </c>
      <c r="D14" s="105" t="s">
        <v>47</v>
      </c>
      <c r="E14" s="105" t="s">
        <v>47</v>
      </c>
    </row>
    <row r="15" spans="1:5" ht="20.100000000000001" customHeight="1">
      <c r="A15" s="20">
        <v>107</v>
      </c>
      <c r="B15" s="19" t="s">
        <v>13</v>
      </c>
      <c r="C15" s="105" t="s">
        <v>47</v>
      </c>
      <c r="D15" s="105" t="s">
        <v>47</v>
      </c>
      <c r="E15" s="105" t="s">
        <v>47</v>
      </c>
    </row>
    <row r="16" spans="1:5" ht="20.100000000000001" customHeight="1">
      <c r="A16" s="20">
        <v>108</v>
      </c>
      <c r="B16" s="19" t="s">
        <v>14</v>
      </c>
      <c r="C16" s="105" t="s">
        <v>47</v>
      </c>
      <c r="D16" s="105" t="s">
        <v>47</v>
      </c>
      <c r="E16" s="105" t="s">
        <v>47</v>
      </c>
    </row>
    <row r="17" spans="1:5" ht="20.100000000000001" customHeight="1">
      <c r="A17" s="20">
        <v>111</v>
      </c>
      <c r="B17" s="19" t="s">
        <v>15</v>
      </c>
      <c r="C17" s="105" t="s">
        <v>47</v>
      </c>
      <c r="D17" s="105" t="s">
        <v>47</v>
      </c>
      <c r="E17" s="105" t="s">
        <v>47</v>
      </c>
    </row>
    <row r="18" spans="1:5" ht="20.100000000000001" customHeight="1">
      <c r="A18" s="2"/>
      <c r="B18" s="21" t="s">
        <v>16</v>
      </c>
      <c r="C18" s="101">
        <f>SUM(C19:C21)</f>
        <v>14295</v>
      </c>
      <c r="D18" s="101">
        <f>C18-E18</f>
        <v>13676</v>
      </c>
      <c r="E18" s="101">
        <f>SUM(E19:E21)</f>
        <v>619</v>
      </c>
    </row>
    <row r="19" spans="1:5" ht="20.100000000000001" customHeight="1">
      <c r="A19" s="18">
        <v>202</v>
      </c>
      <c r="B19" s="13" t="s">
        <v>17</v>
      </c>
      <c r="C19" s="105">
        <v>1842</v>
      </c>
      <c r="D19" s="105">
        <v>1403</v>
      </c>
      <c r="E19" s="105">
        <v>439</v>
      </c>
    </row>
    <row r="20" spans="1:5" ht="20.100000000000001" customHeight="1">
      <c r="A20" s="18">
        <v>204</v>
      </c>
      <c r="B20" s="13" t="s">
        <v>18</v>
      </c>
      <c r="C20" s="105">
        <v>12111</v>
      </c>
      <c r="D20" s="105">
        <v>11948</v>
      </c>
      <c r="E20" s="105">
        <v>163</v>
      </c>
    </row>
    <row r="21" spans="1:5" ht="20.100000000000001" customHeight="1">
      <c r="A21" s="18">
        <v>206</v>
      </c>
      <c r="B21" s="13" t="s">
        <v>19</v>
      </c>
      <c r="C21" s="105">
        <v>342</v>
      </c>
      <c r="D21" s="105">
        <v>325</v>
      </c>
      <c r="E21" s="105">
        <v>17</v>
      </c>
    </row>
    <row r="22" spans="1:5" ht="20.100000000000001" customHeight="1">
      <c r="A22" s="2"/>
      <c r="B22" s="21" t="s">
        <v>20</v>
      </c>
      <c r="C22" s="79">
        <f>SUM(C23:C27)</f>
        <v>16831</v>
      </c>
      <c r="D22" s="101">
        <f t="shared" ref="D22:D63" si="0">C22-E22</f>
        <v>16414</v>
      </c>
      <c r="E22" s="79">
        <f>SUM(E23:E27)</f>
        <v>417</v>
      </c>
    </row>
    <row r="23" spans="1:5" ht="20.100000000000001" customHeight="1">
      <c r="A23" s="18">
        <v>207</v>
      </c>
      <c r="B23" s="13" t="s">
        <v>21</v>
      </c>
      <c r="C23" s="105">
        <v>2785</v>
      </c>
      <c r="D23" s="105">
        <v>2748</v>
      </c>
      <c r="E23" s="105">
        <v>37</v>
      </c>
    </row>
    <row r="24" spans="1:5" ht="20.100000000000001" customHeight="1">
      <c r="A24" s="18">
        <v>214</v>
      </c>
      <c r="B24" s="13" t="s">
        <v>22</v>
      </c>
      <c r="C24" s="105">
        <v>8409</v>
      </c>
      <c r="D24" s="105">
        <v>8265</v>
      </c>
      <c r="E24" s="105">
        <v>144</v>
      </c>
    </row>
    <row r="25" spans="1:5" ht="20.100000000000001" customHeight="1">
      <c r="A25" s="18">
        <v>217</v>
      </c>
      <c r="B25" s="13" t="s">
        <v>23</v>
      </c>
      <c r="C25" s="105">
        <v>2436</v>
      </c>
      <c r="D25" s="105">
        <f t="shared" si="0"/>
        <v>2412</v>
      </c>
      <c r="E25" s="105">
        <v>24</v>
      </c>
    </row>
    <row r="26" spans="1:5" ht="20.100000000000001" customHeight="1">
      <c r="A26" s="18">
        <v>219</v>
      </c>
      <c r="B26" s="13" t="s">
        <v>24</v>
      </c>
      <c r="C26" s="105">
        <v>2083</v>
      </c>
      <c r="D26" s="105">
        <v>1902</v>
      </c>
      <c r="E26" s="105">
        <v>181</v>
      </c>
    </row>
    <row r="27" spans="1:5" ht="20.100000000000001" customHeight="1">
      <c r="A27" s="18">
        <v>301</v>
      </c>
      <c r="B27" s="13" t="s">
        <v>25</v>
      </c>
      <c r="C27" s="105">
        <v>1118</v>
      </c>
      <c r="D27" s="105">
        <v>1087</v>
      </c>
      <c r="E27" s="105">
        <v>31</v>
      </c>
    </row>
    <row r="28" spans="1:5" ht="20.100000000000001" customHeight="1">
      <c r="A28" s="2"/>
      <c r="B28" s="21" t="s">
        <v>26</v>
      </c>
      <c r="C28" s="160">
        <f>SUM(C29:C33)</f>
        <v>9305</v>
      </c>
      <c r="D28" s="101">
        <f t="shared" si="0"/>
        <v>8817</v>
      </c>
      <c r="E28" s="160">
        <f>SUM(E29:E33)</f>
        <v>488</v>
      </c>
    </row>
    <row r="29" spans="1:5" ht="20.100000000000001" customHeight="1">
      <c r="A29" s="18">
        <v>203</v>
      </c>
      <c r="B29" s="13" t="s">
        <v>27</v>
      </c>
      <c r="C29" s="105">
        <v>5591</v>
      </c>
      <c r="D29" s="105">
        <v>5280</v>
      </c>
      <c r="E29" s="105">
        <v>311</v>
      </c>
    </row>
    <row r="30" spans="1:5" ht="20.100000000000001" customHeight="1">
      <c r="A30" s="18">
        <v>210</v>
      </c>
      <c r="B30" s="13" t="s">
        <v>28</v>
      </c>
      <c r="C30" s="105">
        <v>2192</v>
      </c>
      <c r="D30" s="105">
        <v>2069</v>
      </c>
      <c r="E30" s="105">
        <v>123</v>
      </c>
    </row>
    <row r="31" spans="1:5" ht="20.100000000000001" customHeight="1">
      <c r="A31" s="18">
        <v>216</v>
      </c>
      <c r="B31" s="13" t="s">
        <v>29</v>
      </c>
      <c r="C31" s="105">
        <v>1024</v>
      </c>
      <c r="D31" s="105">
        <v>970</v>
      </c>
      <c r="E31" s="105">
        <v>54</v>
      </c>
    </row>
    <row r="32" spans="1:5" ht="20.100000000000001" customHeight="1">
      <c r="A32" s="18">
        <v>381</v>
      </c>
      <c r="B32" s="13" t="s">
        <v>30</v>
      </c>
      <c r="C32" s="105">
        <v>124</v>
      </c>
      <c r="D32" s="105">
        <v>124</v>
      </c>
      <c r="E32" s="105" t="s">
        <v>153</v>
      </c>
    </row>
    <row r="33" spans="1:5" ht="20.100000000000001" customHeight="1">
      <c r="A33" s="18">
        <v>382</v>
      </c>
      <c r="B33" s="13" t="s">
        <v>31</v>
      </c>
      <c r="C33" s="105">
        <v>374</v>
      </c>
      <c r="D33" s="105">
        <v>374</v>
      </c>
      <c r="E33" s="105" t="s">
        <v>153</v>
      </c>
    </row>
    <row r="34" spans="1:5" ht="20.100000000000001" customHeight="1">
      <c r="A34" s="2"/>
      <c r="B34" s="22" t="s">
        <v>32</v>
      </c>
      <c r="C34" s="101">
        <f>SUM(C35:C40)</f>
        <v>13957</v>
      </c>
      <c r="D34" s="101">
        <f t="shared" si="0"/>
        <v>13379</v>
      </c>
      <c r="E34" s="101">
        <f>SUM(E35:E40)</f>
        <v>578</v>
      </c>
    </row>
    <row r="35" spans="1:5" s="33" customFormat="1" ht="20.100000000000001" customHeight="1">
      <c r="A35" s="28">
        <v>213</v>
      </c>
      <c r="B35" s="40" t="s">
        <v>104</v>
      </c>
      <c r="C35" s="105">
        <v>1230</v>
      </c>
      <c r="D35" s="105">
        <v>1142</v>
      </c>
      <c r="E35" s="64">
        <v>88</v>
      </c>
    </row>
    <row r="36" spans="1:5" s="33" customFormat="1" ht="20.100000000000001" customHeight="1">
      <c r="A36" s="28">
        <v>215</v>
      </c>
      <c r="B36" s="40" t="s">
        <v>105</v>
      </c>
      <c r="C36" s="105">
        <v>5227</v>
      </c>
      <c r="D36" s="105">
        <v>5067</v>
      </c>
      <c r="E36" s="64">
        <v>160</v>
      </c>
    </row>
    <row r="37" spans="1:5" ht="20.100000000000001" customHeight="1">
      <c r="A37" s="18">
        <v>218</v>
      </c>
      <c r="B37" s="13" t="s">
        <v>33</v>
      </c>
      <c r="C37" s="105">
        <v>2256</v>
      </c>
      <c r="D37" s="105">
        <v>2183</v>
      </c>
      <c r="E37" s="105">
        <v>73</v>
      </c>
    </row>
    <row r="38" spans="1:5" ht="20.100000000000001" customHeight="1">
      <c r="A38" s="18">
        <v>220</v>
      </c>
      <c r="B38" s="13" t="s">
        <v>34</v>
      </c>
      <c r="C38" s="105">
        <v>837</v>
      </c>
      <c r="D38" s="105">
        <v>812</v>
      </c>
      <c r="E38" s="105">
        <v>25</v>
      </c>
    </row>
    <row r="39" spans="1:5" ht="20.100000000000001" customHeight="1">
      <c r="A39" s="18">
        <v>228</v>
      </c>
      <c r="B39" s="13" t="s">
        <v>94</v>
      </c>
      <c r="C39" s="105">
        <v>3339</v>
      </c>
      <c r="D39" s="105">
        <v>3145</v>
      </c>
      <c r="E39" s="105">
        <v>194</v>
      </c>
    </row>
    <row r="40" spans="1:5" ht="20.100000000000001" customHeight="1">
      <c r="A40" s="18">
        <v>365</v>
      </c>
      <c r="B40" s="13" t="s">
        <v>95</v>
      </c>
      <c r="C40" s="105">
        <v>1068</v>
      </c>
      <c r="D40" s="105">
        <v>1030</v>
      </c>
      <c r="E40" s="105">
        <v>38</v>
      </c>
    </row>
    <row r="41" spans="1:5" ht="20.100000000000001" customHeight="1">
      <c r="A41" s="2"/>
      <c r="B41" s="22" t="s">
        <v>35</v>
      </c>
      <c r="C41" s="79">
        <f>SUM(C42:C45)</f>
        <v>10963</v>
      </c>
      <c r="D41" s="101">
        <f t="shared" si="0"/>
        <v>9867</v>
      </c>
      <c r="E41" s="79">
        <f>SUM(E42:E45)</f>
        <v>1096</v>
      </c>
    </row>
    <row r="42" spans="1:5" s="33" customFormat="1" ht="20.100000000000001" customHeight="1">
      <c r="A42" s="28">
        <v>201</v>
      </c>
      <c r="B42" s="40" t="s">
        <v>106</v>
      </c>
      <c r="C42" s="105">
        <v>9781</v>
      </c>
      <c r="D42" s="105">
        <v>8745</v>
      </c>
      <c r="E42" s="64">
        <v>1036</v>
      </c>
    </row>
    <row r="43" spans="1:5" ht="20.100000000000001" customHeight="1">
      <c r="A43" s="18">
        <v>442</v>
      </c>
      <c r="B43" s="13" t="s">
        <v>36</v>
      </c>
      <c r="C43" s="105">
        <v>150</v>
      </c>
      <c r="D43" s="105">
        <f t="shared" si="0"/>
        <v>147</v>
      </c>
      <c r="E43" s="105">
        <v>3</v>
      </c>
    </row>
    <row r="44" spans="1:5" ht="20.100000000000001" customHeight="1">
      <c r="A44" s="18">
        <v>443</v>
      </c>
      <c r="B44" s="13" t="s">
        <v>37</v>
      </c>
      <c r="C44" s="105">
        <v>397</v>
      </c>
      <c r="D44" s="105">
        <v>390</v>
      </c>
      <c r="E44" s="105">
        <v>7</v>
      </c>
    </row>
    <row r="45" spans="1:5" ht="20.100000000000001" customHeight="1">
      <c r="A45" s="18">
        <v>446</v>
      </c>
      <c r="B45" s="13" t="s">
        <v>96</v>
      </c>
      <c r="C45" s="105">
        <v>635</v>
      </c>
      <c r="D45" s="105">
        <v>585</v>
      </c>
      <c r="E45" s="105">
        <v>50</v>
      </c>
    </row>
    <row r="46" spans="1:5" ht="20.100000000000001" customHeight="1">
      <c r="A46" s="2"/>
      <c r="B46" s="22" t="s">
        <v>38</v>
      </c>
      <c r="C46" s="79">
        <f>SUM(C47:C53)</f>
        <v>6605</v>
      </c>
      <c r="D46" s="101">
        <f t="shared" si="0"/>
        <v>5971</v>
      </c>
      <c r="E46" s="79">
        <f>SUM(E47:E53)</f>
        <v>634</v>
      </c>
    </row>
    <row r="47" spans="1:5" ht="20.100000000000001" customHeight="1">
      <c r="A47" s="18">
        <v>208</v>
      </c>
      <c r="B47" s="13" t="s">
        <v>39</v>
      </c>
      <c r="C47" s="105">
        <v>636</v>
      </c>
      <c r="D47" s="105">
        <v>518</v>
      </c>
      <c r="E47" s="105">
        <v>118</v>
      </c>
    </row>
    <row r="48" spans="1:5" ht="20.100000000000001" customHeight="1">
      <c r="A48" s="18">
        <v>212</v>
      </c>
      <c r="B48" s="13" t="s">
        <v>40</v>
      </c>
      <c r="C48" s="105">
        <v>1490</v>
      </c>
      <c r="D48" s="105">
        <v>1195</v>
      </c>
      <c r="E48" s="105">
        <v>295</v>
      </c>
    </row>
    <row r="49" spans="1:5" ht="20.100000000000001" customHeight="1">
      <c r="A49" s="18">
        <v>227</v>
      </c>
      <c r="B49" s="13" t="s">
        <v>78</v>
      </c>
      <c r="C49" s="105">
        <v>1062</v>
      </c>
      <c r="D49" s="105">
        <v>986</v>
      </c>
      <c r="E49" s="105">
        <v>76</v>
      </c>
    </row>
    <row r="50" spans="1:5" ht="20.100000000000001" customHeight="1">
      <c r="A50" s="18">
        <v>229</v>
      </c>
      <c r="B50" s="13" t="s">
        <v>97</v>
      </c>
      <c r="C50" s="105">
        <v>2170</v>
      </c>
      <c r="D50" s="105">
        <v>2124</v>
      </c>
      <c r="E50" s="105">
        <v>46</v>
      </c>
    </row>
    <row r="51" spans="1:5" ht="20.100000000000001" customHeight="1">
      <c r="A51" s="18">
        <v>464</v>
      </c>
      <c r="B51" s="13" t="s">
        <v>41</v>
      </c>
      <c r="C51" s="105">
        <v>159</v>
      </c>
      <c r="D51" s="105">
        <v>139</v>
      </c>
      <c r="E51" s="105">
        <v>20</v>
      </c>
    </row>
    <row r="52" spans="1:5" ht="20.100000000000001" customHeight="1">
      <c r="A52" s="18">
        <v>481</v>
      </c>
      <c r="B52" s="13" t="s">
        <v>42</v>
      </c>
      <c r="C52" s="105">
        <v>367</v>
      </c>
      <c r="D52" s="105">
        <v>361</v>
      </c>
      <c r="E52" s="105">
        <v>6</v>
      </c>
    </row>
    <row r="53" spans="1:5" ht="20.100000000000001" customHeight="1">
      <c r="A53" s="18">
        <v>501</v>
      </c>
      <c r="B53" s="13" t="s">
        <v>107</v>
      </c>
      <c r="C53" s="105">
        <v>721</v>
      </c>
      <c r="D53" s="105">
        <v>648</v>
      </c>
      <c r="E53" s="105">
        <v>73</v>
      </c>
    </row>
    <row r="54" spans="1:5" ht="20.100000000000001" customHeight="1">
      <c r="A54" s="2"/>
      <c r="B54" s="23" t="s">
        <v>43</v>
      </c>
      <c r="C54" s="101">
        <f>SUM(C55:C59)</f>
        <v>10094</v>
      </c>
      <c r="D54" s="101">
        <f t="shared" si="0"/>
        <v>8030</v>
      </c>
      <c r="E54" s="101">
        <f>SUM(E55:E59)</f>
        <v>2064</v>
      </c>
    </row>
    <row r="55" spans="1:5" ht="20.100000000000001" customHeight="1">
      <c r="A55" s="18">
        <v>209</v>
      </c>
      <c r="B55" s="37" t="s">
        <v>76</v>
      </c>
      <c r="C55" s="105">
        <v>3925</v>
      </c>
      <c r="D55" s="105">
        <v>2791</v>
      </c>
      <c r="E55" s="105">
        <v>1134</v>
      </c>
    </row>
    <row r="56" spans="1:5" ht="20.100000000000001" customHeight="1">
      <c r="A56" s="18">
        <v>222</v>
      </c>
      <c r="B56" s="13" t="s">
        <v>61</v>
      </c>
      <c r="C56" s="105">
        <v>1238</v>
      </c>
      <c r="D56" s="105">
        <v>1011</v>
      </c>
      <c r="E56" s="105">
        <v>227</v>
      </c>
    </row>
    <row r="57" spans="1:5" ht="20.100000000000001" customHeight="1">
      <c r="A57" s="18">
        <v>225</v>
      </c>
      <c r="B57" s="13" t="s">
        <v>77</v>
      </c>
      <c r="C57" s="105">
        <v>2353</v>
      </c>
      <c r="D57" s="105">
        <v>2237</v>
      </c>
      <c r="E57" s="105">
        <v>116</v>
      </c>
    </row>
    <row r="58" spans="1:5" ht="20.100000000000001" customHeight="1">
      <c r="A58" s="18">
        <v>585</v>
      </c>
      <c r="B58" s="13" t="s">
        <v>79</v>
      </c>
      <c r="C58" s="105">
        <v>1486</v>
      </c>
      <c r="D58" s="105">
        <v>1154</v>
      </c>
      <c r="E58" s="105">
        <v>332</v>
      </c>
    </row>
    <row r="59" spans="1:5" ht="20.100000000000001" customHeight="1">
      <c r="A59" s="18">
        <v>586</v>
      </c>
      <c r="B59" s="13" t="s">
        <v>98</v>
      </c>
      <c r="C59" s="105">
        <v>1092</v>
      </c>
      <c r="D59" s="105">
        <v>837</v>
      </c>
      <c r="E59" s="105">
        <v>255</v>
      </c>
    </row>
    <row r="60" spans="1:5" ht="20.100000000000001" customHeight="1">
      <c r="A60" s="2"/>
      <c r="B60" s="24" t="s">
        <v>44</v>
      </c>
      <c r="C60" s="79">
        <f>SUM(C61:C62)</f>
        <v>4655</v>
      </c>
      <c r="D60" s="101">
        <f t="shared" si="0"/>
        <v>4425</v>
      </c>
      <c r="E60" s="79">
        <f>SUM(E61:E62)</f>
        <v>230</v>
      </c>
    </row>
    <row r="61" spans="1:5" ht="20.100000000000001" customHeight="1">
      <c r="A61" s="18">
        <v>221</v>
      </c>
      <c r="B61" s="13" t="s">
        <v>45</v>
      </c>
      <c r="C61" s="105">
        <v>2470</v>
      </c>
      <c r="D61" s="105">
        <v>2338</v>
      </c>
      <c r="E61" s="105">
        <v>132</v>
      </c>
    </row>
    <row r="62" spans="1:5" ht="20.100000000000001" customHeight="1">
      <c r="A62" s="18">
        <v>223</v>
      </c>
      <c r="B62" s="13" t="s">
        <v>70</v>
      </c>
      <c r="C62" s="105">
        <v>2185</v>
      </c>
      <c r="D62" s="105">
        <v>2087</v>
      </c>
      <c r="E62" s="105">
        <v>98</v>
      </c>
    </row>
    <row r="63" spans="1:5" ht="20.100000000000001" customHeight="1">
      <c r="A63" s="2"/>
      <c r="B63" s="25" t="s">
        <v>46</v>
      </c>
      <c r="C63" s="79">
        <f>SUM(C64:C66)</f>
        <v>13012</v>
      </c>
      <c r="D63" s="101">
        <f t="shared" si="0"/>
        <v>11696</v>
      </c>
      <c r="E63" s="79">
        <f>SUM(E64:E66)</f>
        <v>1316</v>
      </c>
    </row>
    <row r="64" spans="1:5" s="33" customFormat="1" ht="20.100000000000001" customHeight="1">
      <c r="A64" s="28">
        <v>205</v>
      </c>
      <c r="B64" s="40" t="s">
        <v>108</v>
      </c>
      <c r="C64" s="105">
        <v>1276</v>
      </c>
      <c r="D64" s="105">
        <v>614</v>
      </c>
      <c r="E64" s="64">
        <v>662</v>
      </c>
    </row>
    <row r="65" spans="1:5" ht="20.100000000000001" customHeight="1">
      <c r="A65" s="18">
        <v>224</v>
      </c>
      <c r="B65" s="13" t="s">
        <v>71</v>
      </c>
      <c r="C65" s="105">
        <v>2877</v>
      </c>
      <c r="D65" s="105">
        <v>2422</v>
      </c>
      <c r="E65" s="105">
        <v>455</v>
      </c>
    </row>
    <row r="66" spans="1:5" ht="20.100000000000001" customHeight="1">
      <c r="A66" s="18">
        <v>226</v>
      </c>
      <c r="B66" s="13" t="s">
        <v>72</v>
      </c>
      <c r="C66" s="105">
        <v>8859</v>
      </c>
      <c r="D66" s="105">
        <v>8660</v>
      </c>
      <c r="E66" s="105">
        <v>199</v>
      </c>
    </row>
    <row r="67" spans="1:5" ht="12" customHeight="1">
      <c r="A67" s="26"/>
      <c r="B67" s="32"/>
      <c r="C67" s="109"/>
      <c r="D67" s="108"/>
      <c r="E67" s="108"/>
    </row>
    <row r="68" spans="1:5" s="43" customFormat="1" ht="15" customHeight="1">
      <c r="A68" s="39"/>
      <c r="B68" s="39" t="s">
        <v>5</v>
      </c>
      <c r="C68" s="5" t="s">
        <v>169</v>
      </c>
      <c r="D68" s="112"/>
      <c r="E68" s="112"/>
    </row>
    <row r="69" spans="1:5" ht="18" customHeight="1">
      <c r="A69" s="27"/>
      <c r="B69" s="27"/>
      <c r="C69" s="28"/>
      <c r="D69" s="28"/>
      <c r="E69" s="28"/>
    </row>
    <row r="70" spans="1:5" ht="12" customHeight="1">
      <c r="A70" s="27"/>
      <c r="B70" s="27"/>
      <c r="C70" s="28"/>
      <c r="D70" s="29"/>
      <c r="E70" s="29"/>
    </row>
    <row r="71" spans="1:5" ht="12" customHeight="1">
      <c r="A71" s="27"/>
      <c r="B71" s="27"/>
      <c r="C71" s="29"/>
      <c r="D71" s="29"/>
      <c r="E71" s="29"/>
    </row>
    <row r="72" spans="1:5" ht="12" customHeight="1">
      <c r="A72" s="27"/>
      <c r="B72" s="27"/>
      <c r="C72" s="29"/>
      <c r="D72" s="29"/>
      <c r="E72" s="29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86" orientation="portrait" useFirstPageNumber="1" r:id="rId1"/>
  <headerFooter alignWithMargins="0">
    <oddHeader>&amp;L&amp;"ＭＳ Ｐゴシック,太字"&amp;12   Ⅰ市区町ﾃﾞｰﾀ　６くらし　（１）&amp;A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73"/>
  <sheetViews>
    <sheetView zoomScaleNormal="100" zoomScaleSheetLayoutView="100" workbookViewId="0"/>
  </sheetViews>
  <sheetFormatPr defaultRowHeight="17.25"/>
  <cols>
    <col min="1" max="1" width="3.09765625" style="42" customWidth="1"/>
    <col min="2" max="2" width="7.69921875" style="42" customWidth="1"/>
    <col min="3" max="3" width="6.3984375" style="46" customWidth="1"/>
    <col min="4" max="4" width="7.09765625" style="46" customWidth="1"/>
    <col min="5" max="7" width="5.5" style="46" customWidth="1"/>
    <col min="8" max="9" width="5.19921875" style="46" customWidth="1"/>
    <col min="10" max="10" width="6.3984375" style="46" customWidth="1"/>
    <col min="11" max="11" width="5.3984375" style="46" customWidth="1"/>
    <col min="12" max="12" width="6.09765625" style="46" customWidth="1"/>
    <col min="13" max="13" width="5.3984375" style="46" customWidth="1"/>
    <col min="14" max="16" width="5.69921875" style="46" customWidth="1"/>
    <col min="17" max="17" width="6.5" style="46" customWidth="1"/>
    <col min="18" max="21" width="6.19921875" style="46" customWidth="1"/>
    <col min="22" max="22" width="5.69921875" style="46" customWidth="1"/>
    <col min="23" max="23" width="6.69921875" style="46" customWidth="1"/>
    <col min="24" max="24" width="8.796875" style="42" customWidth="1"/>
    <col min="25" max="16384" width="8.796875" style="42"/>
  </cols>
  <sheetData>
    <row r="1" spans="1:24" ht="12" customHeight="1">
      <c r="A1" s="14"/>
      <c r="B1" s="30"/>
      <c r="C1" s="15" t="s">
        <v>49</v>
      </c>
      <c r="D1" s="14"/>
      <c r="E1" s="28"/>
      <c r="F1" s="28"/>
      <c r="G1" s="28"/>
      <c r="H1" s="28"/>
      <c r="I1" s="28"/>
      <c r="J1" s="28"/>
      <c r="K1" s="28"/>
      <c r="L1" s="92"/>
      <c r="M1" s="93"/>
      <c r="N1" s="28"/>
      <c r="O1" s="28"/>
      <c r="P1" s="28"/>
      <c r="Q1" s="28"/>
      <c r="R1" s="118"/>
      <c r="S1" s="118"/>
      <c r="T1" s="118"/>
      <c r="U1" s="118"/>
      <c r="V1" s="28"/>
      <c r="W1" s="28"/>
    </row>
    <row r="2" spans="1:24" ht="12" customHeight="1">
      <c r="A2" s="31"/>
      <c r="B2" s="31"/>
      <c r="C2" s="31">
        <v>386</v>
      </c>
      <c r="D2" s="31">
        <v>387</v>
      </c>
      <c r="E2" s="31">
        <v>388</v>
      </c>
      <c r="F2" s="31">
        <v>389</v>
      </c>
      <c r="G2" s="31">
        <v>390</v>
      </c>
      <c r="H2" s="31">
        <v>391</v>
      </c>
      <c r="I2" s="31">
        <v>392</v>
      </c>
      <c r="J2" s="31">
        <v>393</v>
      </c>
      <c r="K2" s="31">
        <v>394</v>
      </c>
      <c r="L2" s="31">
        <v>395</v>
      </c>
      <c r="M2" s="31">
        <v>396</v>
      </c>
      <c r="N2" s="31">
        <v>397</v>
      </c>
      <c r="O2" s="31">
        <v>398</v>
      </c>
      <c r="P2" s="31">
        <v>399</v>
      </c>
      <c r="Q2" s="31">
        <v>400</v>
      </c>
      <c r="R2" s="31">
        <v>401</v>
      </c>
      <c r="S2" s="31">
        <v>402</v>
      </c>
      <c r="T2" s="31">
        <v>403</v>
      </c>
      <c r="U2" s="31">
        <v>404</v>
      </c>
      <c r="V2" s="31">
        <v>405</v>
      </c>
      <c r="W2" s="31">
        <v>406</v>
      </c>
    </row>
    <row r="3" spans="1:24" ht="45" customHeight="1">
      <c r="A3" s="164" t="s">
        <v>1</v>
      </c>
      <c r="B3" s="165"/>
      <c r="C3" s="86" t="s">
        <v>58</v>
      </c>
      <c r="D3" s="53" t="s">
        <v>50</v>
      </c>
      <c r="E3" s="53" t="s">
        <v>138</v>
      </c>
      <c r="F3" s="94" t="s">
        <v>139</v>
      </c>
      <c r="G3" s="94" t="s">
        <v>140</v>
      </c>
      <c r="H3" s="94" t="s">
        <v>167</v>
      </c>
      <c r="I3" s="53" t="s">
        <v>152</v>
      </c>
      <c r="J3" s="53" t="s">
        <v>141</v>
      </c>
      <c r="K3" s="53" t="s">
        <v>142</v>
      </c>
      <c r="L3" s="41" t="s">
        <v>136</v>
      </c>
      <c r="M3" s="54" t="s">
        <v>137</v>
      </c>
      <c r="N3" s="55" t="s">
        <v>143</v>
      </c>
      <c r="O3" s="53" t="s">
        <v>144</v>
      </c>
      <c r="P3" s="53" t="s">
        <v>145</v>
      </c>
      <c r="Q3" s="53" t="s">
        <v>51</v>
      </c>
      <c r="R3" s="94" t="s">
        <v>146</v>
      </c>
      <c r="S3" s="94" t="s">
        <v>147</v>
      </c>
      <c r="T3" s="94" t="s">
        <v>148</v>
      </c>
      <c r="U3" s="94" t="s">
        <v>149</v>
      </c>
      <c r="V3" s="53" t="s">
        <v>150</v>
      </c>
      <c r="W3" s="119" t="s">
        <v>151</v>
      </c>
    </row>
    <row r="4" spans="1:24" ht="21" customHeight="1">
      <c r="A4" s="166" t="s">
        <v>2</v>
      </c>
      <c r="B4" s="167"/>
      <c r="C4" s="95">
        <v>43190</v>
      </c>
      <c r="D4" s="95">
        <v>43190</v>
      </c>
      <c r="E4" s="95">
        <v>43190</v>
      </c>
      <c r="F4" s="95">
        <v>43190</v>
      </c>
      <c r="G4" s="95">
        <v>43190</v>
      </c>
      <c r="H4" s="95">
        <v>43190</v>
      </c>
      <c r="I4" s="95">
        <v>43190</v>
      </c>
      <c r="J4" s="95">
        <v>43190</v>
      </c>
      <c r="K4" s="95">
        <v>43190</v>
      </c>
      <c r="L4" s="95">
        <v>43190</v>
      </c>
      <c r="M4" s="96">
        <v>43190</v>
      </c>
      <c r="N4" s="127">
        <v>43190</v>
      </c>
      <c r="O4" s="96">
        <v>43190</v>
      </c>
      <c r="P4" s="96">
        <v>43190</v>
      </c>
      <c r="Q4" s="96">
        <v>43190</v>
      </c>
      <c r="R4" s="96">
        <v>43190</v>
      </c>
      <c r="S4" s="96">
        <v>43190</v>
      </c>
      <c r="T4" s="96">
        <v>43190</v>
      </c>
      <c r="U4" s="96">
        <v>43190</v>
      </c>
      <c r="V4" s="96">
        <v>43190</v>
      </c>
      <c r="W4" s="96">
        <v>43190</v>
      </c>
      <c r="X4" s="44"/>
    </row>
    <row r="5" spans="1:24" ht="12" customHeight="1">
      <c r="A5" s="164" t="s">
        <v>3</v>
      </c>
      <c r="B5" s="165"/>
      <c r="C5" s="41" t="s">
        <v>52</v>
      </c>
      <c r="D5" s="41" t="s">
        <v>52</v>
      </c>
      <c r="E5" s="41" t="s">
        <v>52</v>
      </c>
      <c r="F5" s="41" t="s">
        <v>52</v>
      </c>
      <c r="G5" s="41" t="s">
        <v>52</v>
      </c>
      <c r="H5" s="41" t="s">
        <v>52</v>
      </c>
      <c r="I5" s="41" t="s">
        <v>52</v>
      </c>
      <c r="J5" s="41" t="s">
        <v>52</v>
      </c>
      <c r="K5" s="41" t="s">
        <v>52</v>
      </c>
      <c r="L5" s="41" t="s">
        <v>52</v>
      </c>
      <c r="M5" s="54" t="s">
        <v>52</v>
      </c>
      <c r="N5" s="56" t="s">
        <v>52</v>
      </c>
      <c r="O5" s="41" t="s">
        <v>52</v>
      </c>
      <c r="P5" s="41" t="s">
        <v>52</v>
      </c>
      <c r="Q5" s="41" t="s">
        <v>52</v>
      </c>
      <c r="R5" s="41" t="s">
        <v>52</v>
      </c>
      <c r="S5" s="41" t="s">
        <v>52</v>
      </c>
      <c r="T5" s="41" t="s">
        <v>52</v>
      </c>
      <c r="U5" s="41" t="s">
        <v>52</v>
      </c>
      <c r="V5" s="41" t="s">
        <v>52</v>
      </c>
      <c r="W5" s="54" t="s">
        <v>52</v>
      </c>
    </row>
    <row r="6" spans="1:24" ht="9" customHeight="1">
      <c r="A6" s="29"/>
      <c r="B6" s="38"/>
      <c r="C6" s="97"/>
      <c r="D6" s="98"/>
      <c r="E6" s="98"/>
      <c r="F6" s="98"/>
      <c r="G6" s="98"/>
      <c r="H6" s="98"/>
      <c r="I6" s="98"/>
      <c r="J6" s="98"/>
      <c r="K6" s="98"/>
      <c r="L6" s="98"/>
      <c r="M6" s="99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4" ht="20.100000000000001" customHeight="1">
      <c r="A7" s="2" t="s">
        <v>4</v>
      </c>
      <c r="B7" s="3" t="s">
        <v>0</v>
      </c>
      <c r="C7" s="100">
        <f>SUM(D7,P7,Q7)</f>
        <v>2952233</v>
      </c>
      <c r="D7" s="100">
        <v>1805394</v>
      </c>
      <c r="E7" s="100">
        <v>193824</v>
      </c>
      <c r="F7" s="100">
        <v>73779</v>
      </c>
      <c r="G7" s="100">
        <v>110529</v>
      </c>
      <c r="H7" s="100">
        <v>8029</v>
      </c>
      <c r="I7" s="100">
        <v>4302</v>
      </c>
      <c r="J7" s="100">
        <v>1548307</v>
      </c>
      <c r="K7" s="100">
        <v>795495</v>
      </c>
      <c r="L7" s="161">
        <f>SUM(L8+L18+L22+L28+L34+L41+L46+L54+L60+L63)+15</f>
        <v>1540180</v>
      </c>
      <c r="M7" s="161">
        <f>SUM(M8+M18+M22+M28+M34+M41+M46+M54+M60+M63)</f>
        <v>8127</v>
      </c>
      <c r="N7" s="100">
        <v>42179</v>
      </c>
      <c r="O7" s="100">
        <v>13055</v>
      </c>
      <c r="P7" s="120">
        <v>61151</v>
      </c>
      <c r="Q7" s="120">
        <v>1085688</v>
      </c>
      <c r="R7" s="120">
        <f t="shared" ref="R7:W7" si="0">SUM(R8+R18+R22+R28+R34+R41+R46+R54+R60+R63)</f>
        <v>68372</v>
      </c>
      <c r="S7" s="120">
        <f t="shared" si="0"/>
        <v>74</v>
      </c>
      <c r="T7" s="120">
        <f t="shared" si="0"/>
        <v>752877</v>
      </c>
      <c r="U7" s="120">
        <f t="shared" si="0"/>
        <v>264365</v>
      </c>
      <c r="V7" s="120">
        <f t="shared" si="0"/>
        <v>62560</v>
      </c>
      <c r="W7" s="120">
        <f t="shared" si="0"/>
        <v>413980</v>
      </c>
    </row>
    <row r="8" spans="1:24" ht="20.100000000000001" customHeight="1">
      <c r="A8" s="17">
        <v>100</v>
      </c>
      <c r="B8" s="3" t="s">
        <v>6</v>
      </c>
      <c r="C8" s="100">
        <f t="shared" ref="C8:C66" si="1">SUM(D8,P8,Q8)</f>
        <v>653507</v>
      </c>
      <c r="D8" s="102">
        <v>458750</v>
      </c>
      <c r="E8" s="102">
        <v>50232</v>
      </c>
      <c r="F8" s="102">
        <v>17248</v>
      </c>
      <c r="G8" s="102">
        <v>26346</v>
      </c>
      <c r="H8" s="102">
        <v>2541</v>
      </c>
      <c r="I8" s="102">
        <v>1670</v>
      </c>
      <c r="J8" s="102">
        <v>390266</v>
      </c>
      <c r="K8" s="102">
        <v>206439</v>
      </c>
      <c r="L8" s="161">
        <f>SUM(L9:L17)</f>
        <v>386247</v>
      </c>
      <c r="M8" s="161">
        <f>SUM(M9:M17)</f>
        <v>4019</v>
      </c>
      <c r="N8" s="102">
        <v>11518</v>
      </c>
      <c r="O8" s="102">
        <v>4193</v>
      </c>
      <c r="P8" s="102">
        <v>16555</v>
      </c>
      <c r="Q8" s="102">
        <v>178202</v>
      </c>
      <c r="R8" s="102">
        <v>22721</v>
      </c>
      <c r="S8" s="102">
        <v>10</v>
      </c>
      <c r="T8" s="102">
        <v>117812</v>
      </c>
      <c r="U8" s="102">
        <v>37659</v>
      </c>
      <c r="V8" s="102">
        <v>5184</v>
      </c>
      <c r="W8" s="102">
        <v>132114</v>
      </c>
    </row>
    <row r="9" spans="1:24" ht="20.100000000000001" customHeight="1">
      <c r="A9" s="18">
        <v>101</v>
      </c>
      <c r="B9" s="19" t="s">
        <v>7</v>
      </c>
      <c r="C9" s="103">
        <f t="shared" si="1"/>
        <v>75961</v>
      </c>
      <c r="D9" s="104">
        <v>61601</v>
      </c>
      <c r="E9" s="104">
        <v>7811</v>
      </c>
      <c r="F9" s="104">
        <v>3483</v>
      </c>
      <c r="G9" s="104">
        <v>2970</v>
      </c>
      <c r="H9" s="104">
        <v>329</v>
      </c>
      <c r="I9" s="104">
        <v>194</v>
      </c>
      <c r="J9" s="104">
        <v>49938</v>
      </c>
      <c r="K9" s="104">
        <v>30098</v>
      </c>
      <c r="L9" s="162">
        <v>49325</v>
      </c>
      <c r="M9" s="162">
        <v>613</v>
      </c>
      <c r="N9" s="104">
        <v>2815</v>
      </c>
      <c r="O9" s="104">
        <v>708</v>
      </c>
      <c r="P9" s="104">
        <v>1912</v>
      </c>
      <c r="Q9" s="104">
        <v>12448</v>
      </c>
      <c r="R9" s="104">
        <v>2285</v>
      </c>
      <c r="S9" s="104">
        <v>0</v>
      </c>
      <c r="T9" s="104">
        <v>7109</v>
      </c>
      <c r="U9" s="104">
        <v>3054</v>
      </c>
      <c r="V9" s="104">
        <v>317</v>
      </c>
      <c r="W9" s="104">
        <v>13030</v>
      </c>
    </row>
    <row r="10" spans="1:24" ht="20.100000000000001" customHeight="1">
      <c r="A10" s="18">
        <v>102</v>
      </c>
      <c r="B10" s="19" t="s">
        <v>8</v>
      </c>
      <c r="C10" s="103">
        <f t="shared" si="1"/>
        <v>41500</v>
      </c>
      <c r="D10" s="104">
        <v>31162</v>
      </c>
      <c r="E10" s="104">
        <v>3789</v>
      </c>
      <c r="F10" s="104">
        <v>1082</v>
      </c>
      <c r="G10" s="104">
        <v>2001</v>
      </c>
      <c r="H10" s="104">
        <v>117</v>
      </c>
      <c r="I10" s="104">
        <v>62</v>
      </c>
      <c r="J10" s="104">
        <v>26031</v>
      </c>
      <c r="K10" s="104">
        <v>14830</v>
      </c>
      <c r="L10" s="162">
        <v>25714</v>
      </c>
      <c r="M10" s="162">
        <v>317</v>
      </c>
      <c r="N10" s="104">
        <v>575</v>
      </c>
      <c r="O10" s="104">
        <v>650</v>
      </c>
      <c r="P10" s="104">
        <v>1366</v>
      </c>
      <c r="Q10" s="104">
        <v>8972</v>
      </c>
      <c r="R10" s="104">
        <v>1822</v>
      </c>
      <c r="S10" s="104">
        <v>3</v>
      </c>
      <c r="T10" s="104">
        <v>4961</v>
      </c>
      <c r="U10" s="104">
        <v>2186</v>
      </c>
      <c r="V10" s="104">
        <v>127</v>
      </c>
      <c r="W10" s="104">
        <v>14183</v>
      </c>
    </row>
    <row r="11" spans="1:24" ht="20.100000000000001" customHeight="1">
      <c r="A11" s="20">
        <v>110</v>
      </c>
      <c r="B11" s="19" t="s">
        <v>9</v>
      </c>
      <c r="C11" s="103">
        <f t="shared" si="1"/>
        <v>61632</v>
      </c>
      <c r="D11" s="104">
        <v>48198</v>
      </c>
      <c r="E11" s="104">
        <v>11647</v>
      </c>
      <c r="F11" s="104">
        <v>3079</v>
      </c>
      <c r="G11" s="104">
        <v>4799</v>
      </c>
      <c r="H11" s="104">
        <v>487</v>
      </c>
      <c r="I11" s="104">
        <v>349</v>
      </c>
      <c r="J11" s="104">
        <v>33495</v>
      </c>
      <c r="K11" s="104">
        <v>18771</v>
      </c>
      <c r="L11" s="162">
        <v>33193</v>
      </c>
      <c r="M11" s="162">
        <v>302</v>
      </c>
      <c r="N11" s="104">
        <v>1325</v>
      </c>
      <c r="O11" s="104">
        <v>1244</v>
      </c>
      <c r="P11" s="104">
        <v>1356</v>
      </c>
      <c r="Q11" s="104">
        <v>12078</v>
      </c>
      <c r="R11" s="104">
        <v>1896</v>
      </c>
      <c r="S11" s="104">
        <v>0</v>
      </c>
      <c r="T11" s="104">
        <v>6013</v>
      </c>
      <c r="U11" s="104">
        <v>4169</v>
      </c>
      <c r="V11" s="104">
        <v>152</v>
      </c>
      <c r="W11" s="104">
        <v>6892</v>
      </c>
    </row>
    <row r="12" spans="1:24" ht="20.100000000000001" customHeight="1">
      <c r="A12" s="20">
        <v>105</v>
      </c>
      <c r="B12" s="19" t="s">
        <v>10</v>
      </c>
      <c r="C12" s="103">
        <f t="shared" si="1"/>
        <v>38467</v>
      </c>
      <c r="D12" s="104">
        <v>26655</v>
      </c>
      <c r="E12" s="104">
        <v>5048</v>
      </c>
      <c r="F12" s="104">
        <v>1400</v>
      </c>
      <c r="G12" s="104">
        <v>3338</v>
      </c>
      <c r="H12" s="104">
        <v>154</v>
      </c>
      <c r="I12" s="104">
        <v>126</v>
      </c>
      <c r="J12" s="104">
        <v>19770</v>
      </c>
      <c r="K12" s="104">
        <v>10214</v>
      </c>
      <c r="L12" s="162">
        <v>19053</v>
      </c>
      <c r="M12" s="162">
        <v>717</v>
      </c>
      <c r="N12" s="104">
        <v>1211</v>
      </c>
      <c r="O12" s="104">
        <v>472</v>
      </c>
      <c r="P12" s="104">
        <v>1199</v>
      </c>
      <c r="Q12" s="104">
        <v>10613</v>
      </c>
      <c r="R12" s="104">
        <v>1893</v>
      </c>
      <c r="S12" s="104">
        <v>0</v>
      </c>
      <c r="T12" s="104">
        <v>5380</v>
      </c>
      <c r="U12" s="104">
        <v>3340</v>
      </c>
      <c r="V12" s="104">
        <v>555</v>
      </c>
      <c r="W12" s="104">
        <v>11476</v>
      </c>
    </row>
    <row r="13" spans="1:24" ht="20.100000000000001" customHeight="1">
      <c r="A13" s="20">
        <v>109</v>
      </c>
      <c r="B13" s="19" t="s">
        <v>11</v>
      </c>
      <c r="C13" s="103">
        <f t="shared" si="1"/>
        <v>112499</v>
      </c>
      <c r="D13" s="104">
        <v>73015</v>
      </c>
      <c r="E13" s="104">
        <v>3683</v>
      </c>
      <c r="F13" s="104">
        <v>1314</v>
      </c>
      <c r="G13" s="104">
        <v>2334</v>
      </c>
      <c r="H13" s="104">
        <v>317</v>
      </c>
      <c r="I13" s="104">
        <v>162</v>
      </c>
      <c r="J13" s="104">
        <v>67878</v>
      </c>
      <c r="K13" s="104">
        <v>34001</v>
      </c>
      <c r="L13" s="162">
        <v>67510</v>
      </c>
      <c r="M13" s="162">
        <v>368</v>
      </c>
      <c r="N13" s="104">
        <v>1022</v>
      </c>
      <c r="O13" s="104">
        <v>115</v>
      </c>
      <c r="P13" s="104">
        <v>2594</v>
      </c>
      <c r="Q13" s="104">
        <v>36890</v>
      </c>
      <c r="R13" s="104">
        <v>3329</v>
      </c>
      <c r="S13" s="104">
        <v>2</v>
      </c>
      <c r="T13" s="104">
        <v>27308</v>
      </c>
      <c r="U13" s="104">
        <v>6251</v>
      </c>
      <c r="V13" s="104">
        <v>1580</v>
      </c>
      <c r="W13" s="104">
        <v>17120</v>
      </c>
    </row>
    <row r="14" spans="1:24" ht="20.100000000000001" customHeight="1">
      <c r="A14" s="20">
        <v>106</v>
      </c>
      <c r="B14" s="19" t="s">
        <v>12</v>
      </c>
      <c r="C14" s="103">
        <f t="shared" si="1"/>
        <v>36160</v>
      </c>
      <c r="D14" s="104">
        <v>24037</v>
      </c>
      <c r="E14" s="104">
        <v>3364</v>
      </c>
      <c r="F14" s="104">
        <v>994</v>
      </c>
      <c r="G14" s="104">
        <v>2203</v>
      </c>
      <c r="H14" s="104">
        <v>80</v>
      </c>
      <c r="I14" s="104">
        <v>25</v>
      </c>
      <c r="J14" s="104">
        <v>19663</v>
      </c>
      <c r="K14" s="104">
        <v>9754</v>
      </c>
      <c r="L14" s="162">
        <v>19006</v>
      </c>
      <c r="M14" s="162">
        <v>657</v>
      </c>
      <c r="N14" s="104">
        <v>672</v>
      </c>
      <c r="O14" s="104">
        <v>258</v>
      </c>
      <c r="P14" s="104">
        <v>1020</v>
      </c>
      <c r="Q14" s="104">
        <v>11103</v>
      </c>
      <c r="R14" s="104">
        <v>1783</v>
      </c>
      <c r="S14" s="104">
        <v>0</v>
      </c>
      <c r="T14" s="104">
        <v>6420</v>
      </c>
      <c r="U14" s="104">
        <v>2900</v>
      </c>
      <c r="V14" s="104">
        <v>172</v>
      </c>
      <c r="W14" s="104">
        <v>11452</v>
      </c>
    </row>
    <row r="15" spans="1:24" ht="20.100000000000001" customHeight="1">
      <c r="A15" s="20">
        <v>107</v>
      </c>
      <c r="B15" s="19" t="s">
        <v>13</v>
      </c>
      <c r="C15" s="103">
        <f t="shared" si="1"/>
        <v>60747</v>
      </c>
      <c r="D15" s="104">
        <v>42739</v>
      </c>
      <c r="E15" s="104">
        <v>2696</v>
      </c>
      <c r="F15" s="104">
        <v>1016</v>
      </c>
      <c r="G15" s="104">
        <v>1653</v>
      </c>
      <c r="H15" s="104">
        <v>217</v>
      </c>
      <c r="I15" s="104">
        <v>163</v>
      </c>
      <c r="J15" s="104">
        <v>38991</v>
      </c>
      <c r="K15" s="104">
        <v>19770</v>
      </c>
      <c r="L15" s="162">
        <v>38600</v>
      </c>
      <c r="M15" s="162">
        <v>391</v>
      </c>
      <c r="N15" s="104">
        <v>709</v>
      </c>
      <c r="O15" s="104">
        <v>126</v>
      </c>
      <c r="P15" s="104">
        <v>1653</v>
      </c>
      <c r="Q15" s="104">
        <v>16355</v>
      </c>
      <c r="R15" s="104">
        <v>2519</v>
      </c>
      <c r="S15" s="104">
        <v>1</v>
      </c>
      <c r="T15" s="104">
        <v>11042</v>
      </c>
      <c r="U15" s="104">
        <v>2793</v>
      </c>
      <c r="V15" s="104">
        <v>75</v>
      </c>
      <c r="W15" s="104">
        <v>11368</v>
      </c>
    </row>
    <row r="16" spans="1:24" ht="20.100000000000001" customHeight="1">
      <c r="A16" s="20">
        <v>108</v>
      </c>
      <c r="B16" s="19" t="s">
        <v>14</v>
      </c>
      <c r="C16" s="103">
        <f t="shared" si="1"/>
        <v>84959</v>
      </c>
      <c r="D16" s="104">
        <v>58140</v>
      </c>
      <c r="E16" s="104">
        <v>2000</v>
      </c>
      <c r="F16" s="104">
        <v>388</v>
      </c>
      <c r="G16" s="104">
        <v>1596</v>
      </c>
      <c r="H16" s="104">
        <v>324</v>
      </c>
      <c r="I16" s="104">
        <v>257</v>
      </c>
      <c r="J16" s="104">
        <v>54894</v>
      </c>
      <c r="K16" s="104">
        <v>27934</v>
      </c>
      <c r="L16" s="162">
        <v>54594</v>
      </c>
      <c r="M16" s="162">
        <v>300</v>
      </c>
      <c r="N16" s="104">
        <v>633</v>
      </c>
      <c r="O16" s="104">
        <v>289</v>
      </c>
      <c r="P16" s="104">
        <v>2483</v>
      </c>
      <c r="Q16" s="104">
        <v>24336</v>
      </c>
      <c r="R16" s="104">
        <v>3521</v>
      </c>
      <c r="S16" s="104">
        <v>1</v>
      </c>
      <c r="T16" s="104">
        <v>17613</v>
      </c>
      <c r="U16" s="104">
        <v>3201</v>
      </c>
      <c r="V16" s="104">
        <v>48</v>
      </c>
      <c r="W16" s="104">
        <v>23824</v>
      </c>
    </row>
    <row r="17" spans="1:23" ht="20.100000000000001" customHeight="1">
      <c r="A17" s="20">
        <v>111</v>
      </c>
      <c r="B17" s="19" t="s">
        <v>15</v>
      </c>
      <c r="C17" s="103">
        <f t="shared" si="1"/>
        <v>141582</v>
      </c>
      <c r="D17" s="104">
        <v>93203</v>
      </c>
      <c r="E17" s="104">
        <v>10194</v>
      </c>
      <c r="F17" s="104">
        <v>4492</v>
      </c>
      <c r="G17" s="104">
        <v>5452</v>
      </c>
      <c r="H17" s="104">
        <v>516</v>
      </c>
      <c r="I17" s="104">
        <v>332</v>
      </c>
      <c r="J17" s="104">
        <v>79606</v>
      </c>
      <c r="K17" s="104">
        <v>41067</v>
      </c>
      <c r="L17" s="162">
        <v>79252</v>
      </c>
      <c r="M17" s="162">
        <v>354</v>
      </c>
      <c r="N17" s="104">
        <v>2556</v>
      </c>
      <c r="O17" s="104">
        <v>331</v>
      </c>
      <c r="P17" s="104">
        <v>2972</v>
      </c>
      <c r="Q17" s="104">
        <v>45407</v>
      </c>
      <c r="R17" s="104">
        <v>3673</v>
      </c>
      <c r="S17" s="104">
        <v>3</v>
      </c>
      <c r="T17" s="104">
        <v>31966</v>
      </c>
      <c r="U17" s="104">
        <v>9765</v>
      </c>
      <c r="V17" s="104">
        <v>2158</v>
      </c>
      <c r="W17" s="104">
        <v>22769</v>
      </c>
    </row>
    <row r="18" spans="1:23" ht="20.100000000000001" customHeight="1">
      <c r="A18" s="2"/>
      <c r="B18" s="21" t="s">
        <v>16</v>
      </c>
      <c r="C18" s="100">
        <f t="shared" si="1"/>
        <v>372985</v>
      </c>
      <c r="D18" s="100">
        <f>SUM(D19:D21)</f>
        <v>278626</v>
      </c>
      <c r="E18" s="100">
        <f>SUM(E19:E21)</f>
        <v>25627</v>
      </c>
      <c r="F18" s="100">
        <f t="shared" ref="F18:K18" si="2">SUM(F19:F21)</f>
        <v>9011</v>
      </c>
      <c r="G18" s="100">
        <f t="shared" si="2"/>
        <v>16202</v>
      </c>
      <c r="H18" s="100">
        <f t="shared" si="2"/>
        <v>919</v>
      </c>
      <c r="I18" s="100">
        <f t="shared" si="2"/>
        <v>618</v>
      </c>
      <c r="J18" s="100">
        <f t="shared" si="2"/>
        <v>244279</v>
      </c>
      <c r="K18" s="100">
        <f t="shared" si="2"/>
        <v>137774</v>
      </c>
      <c r="L18" s="161">
        <f>SUM(L19:L21)</f>
        <v>242706</v>
      </c>
      <c r="M18" s="161">
        <f>SUM(M19:M21)</f>
        <v>1573</v>
      </c>
      <c r="N18" s="100">
        <f t="shared" ref="N18" si="3">SUM(N19:N21)</f>
        <v>6313</v>
      </c>
      <c r="O18" s="100">
        <f t="shared" ref="O18" si="4">SUM(O19:O21)</f>
        <v>1488</v>
      </c>
      <c r="P18" s="100">
        <f t="shared" ref="P18" si="5">SUM(P19:P21)</f>
        <v>9496</v>
      </c>
      <c r="Q18" s="100">
        <f t="shared" ref="Q18" si="6">SUM(Q19:Q21)</f>
        <v>84863</v>
      </c>
      <c r="R18" s="100">
        <f t="shared" ref="R18" si="7">SUM(R19:R21)</f>
        <v>11059</v>
      </c>
      <c r="S18" s="100">
        <f t="shared" ref="S18" si="8">SUM(S19:S21)</f>
        <v>6</v>
      </c>
      <c r="T18" s="100">
        <f t="shared" ref="T18" si="9">SUM(T19:T21)</f>
        <v>54904</v>
      </c>
      <c r="U18" s="100">
        <f t="shared" ref="U18" si="10">SUM(U19:U21)</f>
        <v>18894</v>
      </c>
      <c r="V18" s="100">
        <f t="shared" ref="V18" si="11">SUM(V19:V21)</f>
        <v>902</v>
      </c>
      <c r="W18" s="100">
        <f t="shared" ref="W18" si="12">SUM(W19:W21)</f>
        <v>66475</v>
      </c>
    </row>
    <row r="19" spans="1:23" ht="20.100000000000001" customHeight="1">
      <c r="A19" s="18">
        <v>202</v>
      </c>
      <c r="B19" s="13" t="s">
        <v>17</v>
      </c>
      <c r="C19" s="103">
        <f t="shared" si="1"/>
        <v>165482</v>
      </c>
      <c r="D19" s="104">
        <v>116221</v>
      </c>
      <c r="E19" s="104">
        <v>16494</v>
      </c>
      <c r="F19" s="104">
        <v>5660</v>
      </c>
      <c r="G19" s="104">
        <v>10536</v>
      </c>
      <c r="H19" s="104">
        <v>480</v>
      </c>
      <c r="I19" s="104">
        <v>305</v>
      </c>
      <c r="J19" s="104">
        <v>94942</v>
      </c>
      <c r="K19" s="104">
        <v>48199</v>
      </c>
      <c r="L19" s="162">
        <v>94219</v>
      </c>
      <c r="M19" s="162">
        <v>723</v>
      </c>
      <c r="N19" s="104">
        <v>3309</v>
      </c>
      <c r="O19" s="104">
        <v>996</v>
      </c>
      <c r="P19" s="121">
        <v>4618</v>
      </c>
      <c r="Q19" s="121">
        <v>44643</v>
      </c>
      <c r="R19" s="121">
        <v>5525</v>
      </c>
      <c r="S19" s="121">
        <v>0</v>
      </c>
      <c r="T19" s="121">
        <v>28410</v>
      </c>
      <c r="U19" s="121">
        <v>10708</v>
      </c>
      <c r="V19" s="121">
        <v>521</v>
      </c>
      <c r="W19" s="121">
        <v>30446</v>
      </c>
    </row>
    <row r="20" spans="1:23" ht="20.100000000000001" customHeight="1">
      <c r="A20" s="18">
        <v>204</v>
      </c>
      <c r="B20" s="13" t="s">
        <v>18</v>
      </c>
      <c r="C20" s="103">
        <f t="shared" si="1"/>
        <v>174932</v>
      </c>
      <c r="D20" s="104">
        <v>134700</v>
      </c>
      <c r="E20" s="104">
        <v>8515</v>
      </c>
      <c r="F20" s="104">
        <v>3245</v>
      </c>
      <c r="G20" s="104">
        <v>5157</v>
      </c>
      <c r="H20" s="104">
        <v>335</v>
      </c>
      <c r="I20" s="104">
        <v>231</v>
      </c>
      <c r="J20" s="104">
        <v>122583</v>
      </c>
      <c r="K20" s="104">
        <v>71204</v>
      </c>
      <c r="L20" s="162">
        <v>122245</v>
      </c>
      <c r="M20" s="162">
        <v>338</v>
      </c>
      <c r="N20" s="104">
        <v>2804</v>
      </c>
      <c r="O20" s="104">
        <v>463</v>
      </c>
      <c r="P20" s="121">
        <v>4170</v>
      </c>
      <c r="Q20" s="121">
        <v>36062</v>
      </c>
      <c r="R20" s="121">
        <v>4794</v>
      </c>
      <c r="S20" s="121">
        <v>5</v>
      </c>
      <c r="T20" s="121">
        <v>23907</v>
      </c>
      <c r="U20" s="121">
        <v>7356</v>
      </c>
      <c r="V20" s="121">
        <v>372</v>
      </c>
      <c r="W20" s="121">
        <v>31271</v>
      </c>
    </row>
    <row r="21" spans="1:23" ht="20.100000000000001" customHeight="1">
      <c r="A21" s="18">
        <v>206</v>
      </c>
      <c r="B21" s="13" t="s">
        <v>19</v>
      </c>
      <c r="C21" s="103">
        <f t="shared" si="1"/>
        <v>32571</v>
      </c>
      <c r="D21" s="104">
        <v>27705</v>
      </c>
      <c r="E21" s="104">
        <v>618</v>
      </c>
      <c r="F21" s="104">
        <v>106</v>
      </c>
      <c r="G21" s="104">
        <v>509</v>
      </c>
      <c r="H21" s="104">
        <v>104</v>
      </c>
      <c r="I21" s="104">
        <v>82</v>
      </c>
      <c r="J21" s="104">
        <v>26754</v>
      </c>
      <c r="K21" s="104">
        <v>18371</v>
      </c>
      <c r="L21" s="162">
        <v>26242</v>
      </c>
      <c r="M21" s="162">
        <v>512</v>
      </c>
      <c r="N21" s="104">
        <v>200</v>
      </c>
      <c r="O21" s="104">
        <v>29</v>
      </c>
      <c r="P21" s="121">
        <v>708</v>
      </c>
      <c r="Q21" s="121">
        <v>4158</v>
      </c>
      <c r="R21" s="121">
        <v>740</v>
      </c>
      <c r="S21" s="121">
        <v>1</v>
      </c>
      <c r="T21" s="121">
        <v>2587</v>
      </c>
      <c r="U21" s="121">
        <v>830</v>
      </c>
      <c r="V21" s="121">
        <v>9</v>
      </c>
      <c r="W21" s="121">
        <v>4758</v>
      </c>
    </row>
    <row r="22" spans="1:23" ht="20.100000000000001" customHeight="1">
      <c r="A22" s="2"/>
      <c r="B22" s="21" t="s">
        <v>20</v>
      </c>
      <c r="C22" s="100">
        <f t="shared" si="1"/>
        <v>326775</v>
      </c>
      <c r="D22" s="100">
        <f>SUM(D23:D27)</f>
        <v>221442</v>
      </c>
      <c r="E22" s="100">
        <f>SUM(E23:E27)</f>
        <v>15666</v>
      </c>
      <c r="F22" s="100">
        <f t="shared" ref="F22:K22" si="13">SUM(F23:F27)</f>
        <v>5923</v>
      </c>
      <c r="G22" s="100">
        <f t="shared" si="13"/>
        <v>9607</v>
      </c>
      <c r="H22" s="100">
        <f t="shared" si="13"/>
        <v>869</v>
      </c>
      <c r="I22" s="100">
        <f t="shared" si="13"/>
        <v>558</v>
      </c>
      <c r="J22" s="100">
        <f t="shared" si="13"/>
        <v>200627</v>
      </c>
      <c r="K22" s="100">
        <f t="shared" si="13"/>
        <v>103715</v>
      </c>
      <c r="L22" s="161">
        <f>SUM(L23:L27)</f>
        <v>200061</v>
      </c>
      <c r="M22" s="161">
        <f>SUM(M23:M27)</f>
        <v>567</v>
      </c>
      <c r="N22" s="100">
        <f t="shared" ref="N22" si="14">SUM(N23:N27)</f>
        <v>3557</v>
      </c>
      <c r="O22" s="100">
        <f t="shared" ref="O22" si="15">SUM(O23:O27)</f>
        <v>723</v>
      </c>
      <c r="P22" s="100">
        <f t="shared" ref="P22" si="16">SUM(P23:P27)</f>
        <v>7457</v>
      </c>
      <c r="Q22" s="100">
        <f t="shared" ref="Q22" si="17">SUM(Q23:Q27)</f>
        <v>97876</v>
      </c>
      <c r="R22" s="100">
        <f t="shared" ref="R22" si="18">SUM(R23:R27)</f>
        <v>9239</v>
      </c>
      <c r="S22" s="100">
        <f t="shared" ref="S22" si="19">SUM(S23:S27)</f>
        <v>3</v>
      </c>
      <c r="T22" s="100">
        <f t="shared" ref="T22" si="20">SUM(T23:T27)</f>
        <v>69306</v>
      </c>
      <c r="U22" s="100">
        <f t="shared" ref="U22" si="21">SUM(U23:U27)</f>
        <v>19328</v>
      </c>
      <c r="V22" s="100">
        <f t="shared" ref="V22" si="22">SUM(V23:V27)</f>
        <v>2729</v>
      </c>
      <c r="W22" s="100">
        <f t="shared" ref="W22" si="23">SUM(W23:W27)</f>
        <v>68378</v>
      </c>
    </row>
    <row r="23" spans="1:23" ht="20.100000000000001" customHeight="1">
      <c r="A23" s="18">
        <v>207</v>
      </c>
      <c r="B23" s="13" t="s">
        <v>21</v>
      </c>
      <c r="C23" s="103">
        <f t="shared" si="1"/>
        <v>81912</v>
      </c>
      <c r="D23" s="104">
        <v>56314</v>
      </c>
      <c r="E23" s="104">
        <v>6186</v>
      </c>
      <c r="F23" s="104">
        <v>2512</v>
      </c>
      <c r="G23" s="104">
        <v>3656</v>
      </c>
      <c r="H23" s="104">
        <v>242</v>
      </c>
      <c r="I23" s="104">
        <v>177</v>
      </c>
      <c r="J23" s="104">
        <v>48449</v>
      </c>
      <c r="K23" s="104">
        <v>24513</v>
      </c>
      <c r="L23" s="162">
        <v>48231</v>
      </c>
      <c r="M23" s="162">
        <v>218</v>
      </c>
      <c r="N23" s="104">
        <v>1254</v>
      </c>
      <c r="O23" s="104">
        <v>183</v>
      </c>
      <c r="P23" s="121">
        <v>2165</v>
      </c>
      <c r="Q23" s="121">
        <v>23433</v>
      </c>
      <c r="R23" s="121">
        <v>2818</v>
      </c>
      <c r="S23" s="121">
        <v>1</v>
      </c>
      <c r="T23" s="121">
        <v>15614</v>
      </c>
      <c r="U23" s="121">
        <v>5000</v>
      </c>
      <c r="V23" s="121">
        <v>237</v>
      </c>
      <c r="W23" s="121">
        <v>19043</v>
      </c>
    </row>
    <row r="24" spans="1:23" ht="20.100000000000001" customHeight="1">
      <c r="A24" s="18">
        <v>214</v>
      </c>
      <c r="B24" s="13" t="s">
        <v>22</v>
      </c>
      <c r="C24" s="103">
        <f t="shared" si="1"/>
        <v>91544</v>
      </c>
      <c r="D24" s="104">
        <v>67174</v>
      </c>
      <c r="E24" s="104">
        <v>3314</v>
      </c>
      <c r="F24" s="104">
        <v>1036</v>
      </c>
      <c r="G24" s="104">
        <v>2269</v>
      </c>
      <c r="H24" s="104">
        <v>139</v>
      </c>
      <c r="I24" s="104">
        <v>83</v>
      </c>
      <c r="J24" s="104">
        <v>62810</v>
      </c>
      <c r="K24" s="104">
        <v>34705</v>
      </c>
      <c r="L24" s="162">
        <v>62690</v>
      </c>
      <c r="M24" s="162">
        <v>120</v>
      </c>
      <c r="N24" s="104">
        <v>727</v>
      </c>
      <c r="O24" s="104">
        <v>184</v>
      </c>
      <c r="P24" s="121">
        <v>2027</v>
      </c>
      <c r="Q24" s="121">
        <v>22343</v>
      </c>
      <c r="R24" s="121">
        <v>2474</v>
      </c>
      <c r="S24" s="121">
        <v>0</v>
      </c>
      <c r="T24" s="121">
        <v>15608</v>
      </c>
      <c r="U24" s="121">
        <v>4261</v>
      </c>
      <c r="V24" s="121">
        <v>159</v>
      </c>
      <c r="W24" s="121">
        <v>23051</v>
      </c>
    </row>
    <row r="25" spans="1:23" ht="20.100000000000001" customHeight="1">
      <c r="A25" s="18">
        <v>217</v>
      </c>
      <c r="B25" s="13" t="s">
        <v>23</v>
      </c>
      <c r="C25" s="103">
        <f t="shared" si="1"/>
        <v>68353</v>
      </c>
      <c r="D25" s="104">
        <v>46146</v>
      </c>
      <c r="E25" s="104">
        <v>2574</v>
      </c>
      <c r="F25" s="104">
        <v>956</v>
      </c>
      <c r="G25" s="104">
        <v>1560</v>
      </c>
      <c r="H25" s="104">
        <v>95</v>
      </c>
      <c r="I25" s="104">
        <v>56</v>
      </c>
      <c r="J25" s="104">
        <v>42684</v>
      </c>
      <c r="K25" s="104">
        <v>21180</v>
      </c>
      <c r="L25" s="162">
        <v>42564</v>
      </c>
      <c r="M25" s="162">
        <v>120</v>
      </c>
      <c r="N25" s="104">
        <v>577</v>
      </c>
      <c r="O25" s="104">
        <v>216</v>
      </c>
      <c r="P25" s="121">
        <v>1655</v>
      </c>
      <c r="Q25" s="121">
        <v>20552</v>
      </c>
      <c r="R25" s="121">
        <v>2175</v>
      </c>
      <c r="S25" s="121">
        <v>1</v>
      </c>
      <c r="T25" s="121">
        <v>14734</v>
      </c>
      <c r="U25" s="121">
        <v>3642</v>
      </c>
      <c r="V25" s="121">
        <v>256</v>
      </c>
      <c r="W25" s="121">
        <v>16465</v>
      </c>
    </row>
    <row r="26" spans="1:23" ht="20.100000000000001" customHeight="1">
      <c r="A26" s="18">
        <v>219</v>
      </c>
      <c r="B26" s="13" t="s">
        <v>24</v>
      </c>
      <c r="C26" s="103">
        <f t="shared" si="1"/>
        <v>65906</v>
      </c>
      <c r="D26" s="104">
        <v>40830</v>
      </c>
      <c r="E26" s="104">
        <v>2803</v>
      </c>
      <c r="F26" s="104">
        <v>1131</v>
      </c>
      <c r="G26" s="104">
        <v>1625</v>
      </c>
      <c r="H26" s="104">
        <v>283</v>
      </c>
      <c r="I26" s="104">
        <v>172</v>
      </c>
      <c r="J26" s="104">
        <v>36883</v>
      </c>
      <c r="K26" s="104">
        <v>18391</v>
      </c>
      <c r="L26" s="162">
        <v>36784</v>
      </c>
      <c r="M26" s="162">
        <v>99</v>
      </c>
      <c r="N26" s="104">
        <v>742</v>
      </c>
      <c r="O26" s="104">
        <v>119</v>
      </c>
      <c r="P26" s="121">
        <v>1152</v>
      </c>
      <c r="Q26" s="121">
        <v>23924</v>
      </c>
      <c r="R26" s="121">
        <v>1264</v>
      </c>
      <c r="S26" s="121">
        <v>1</v>
      </c>
      <c r="T26" s="121">
        <v>17828</v>
      </c>
      <c r="U26" s="121">
        <v>4831</v>
      </c>
      <c r="V26" s="121">
        <v>2043</v>
      </c>
      <c r="W26" s="121">
        <v>7342</v>
      </c>
    </row>
    <row r="27" spans="1:23" ht="20.100000000000001" customHeight="1">
      <c r="A27" s="18">
        <v>301</v>
      </c>
      <c r="B27" s="13" t="s">
        <v>25</v>
      </c>
      <c r="C27" s="103">
        <f t="shared" si="1"/>
        <v>19060</v>
      </c>
      <c r="D27" s="104">
        <v>10978</v>
      </c>
      <c r="E27" s="104">
        <v>789</v>
      </c>
      <c r="F27" s="104">
        <v>288</v>
      </c>
      <c r="G27" s="104">
        <v>497</v>
      </c>
      <c r="H27" s="104">
        <v>110</v>
      </c>
      <c r="I27" s="104">
        <v>70</v>
      </c>
      <c r="J27" s="104">
        <v>9801</v>
      </c>
      <c r="K27" s="104">
        <v>4926</v>
      </c>
      <c r="L27" s="162">
        <v>9792</v>
      </c>
      <c r="M27" s="162">
        <v>10</v>
      </c>
      <c r="N27" s="104">
        <v>257</v>
      </c>
      <c r="O27" s="104">
        <v>21</v>
      </c>
      <c r="P27" s="121">
        <v>458</v>
      </c>
      <c r="Q27" s="121">
        <v>7624</v>
      </c>
      <c r="R27" s="121">
        <v>508</v>
      </c>
      <c r="S27" s="121">
        <v>0</v>
      </c>
      <c r="T27" s="121">
        <v>5522</v>
      </c>
      <c r="U27" s="121">
        <v>1594</v>
      </c>
      <c r="V27" s="121">
        <v>34</v>
      </c>
      <c r="W27" s="121">
        <v>2477</v>
      </c>
    </row>
    <row r="28" spans="1:23" ht="20.100000000000001" customHeight="1">
      <c r="A28" s="2"/>
      <c r="B28" s="21" t="s">
        <v>26</v>
      </c>
      <c r="C28" s="100">
        <f t="shared" si="1"/>
        <v>402330</v>
      </c>
      <c r="D28" s="100">
        <f>SUM(D29:D33)</f>
        <v>235173</v>
      </c>
      <c r="E28" s="100">
        <f>SUM(E29:E33)</f>
        <v>21192</v>
      </c>
      <c r="F28" s="100">
        <f t="shared" ref="F28:K28" si="24">SUM(F29:F33)</f>
        <v>7636</v>
      </c>
      <c r="G28" s="100">
        <f t="shared" si="24"/>
        <v>12846</v>
      </c>
      <c r="H28" s="100">
        <f t="shared" si="24"/>
        <v>510</v>
      </c>
      <c r="I28" s="100">
        <f t="shared" si="24"/>
        <v>197</v>
      </c>
      <c r="J28" s="100">
        <f t="shared" si="24"/>
        <v>208310</v>
      </c>
      <c r="K28" s="100">
        <f t="shared" si="24"/>
        <v>101533</v>
      </c>
      <c r="L28" s="161">
        <f>SUM(L29:L33)</f>
        <v>207772</v>
      </c>
      <c r="M28" s="161">
        <f>SUM(M29:M33)</f>
        <v>538</v>
      </c>
      <c r="N28" s="100">
        <f t="shared" ref="N28" si="25">SUM(N29:N33)</f>
        <v>4100</v>
      </c>
      <c r="O28" s="100">
        <f t="shared" ref="O28" si="26">SUM(O29:O33)</f>
        <v>1061</v>
      </c>
      <c r="P28" s="100">
        <f t="shared" ref="P28" si="27">SUM(P29:P33)</f>
        <v>8669</v>
      </c>
      <c r="Q28" s="100">
        <f t="shared" ref="Q28" si="28">SUM(Q29:Q33)</f>
        <v>158488</v>
      </c>
      <c r="R28" s="100">
        <f t="shared" ref="R28" si="29">SUM(R29:R33)</f>
        <v>8640</v>
      </c>
      <c r="S28" s="100">
        <f t="shared" ref="S28" si="30">SUM(S29:S33)</f>
        <v>12</v>
      </c>
      <c r="T28" s="100">
        <f t="shared" ref="T28" si="31">SUM(T29:T33)</f>
        <v>122416</v>
      </c>
      <c r="U28" s="100">
        <f t="shared" ref="U28" si="32">SUM(U29:U33)</f>
        <v>27420</v>
      </c>
      <c r="V28" s="100">
        <f t="shared" ref="V28" si="33">SUM(V29:V33)</f>
        <v>1582</v>
      </c>
      <c r="W28" s="100">
        <f t="shared" ref="W28" si="34">SUM(W29:W33)</f>
        <v>49614</v>
      </c>
    </row>
    <row r="29" spans="1:23" ht="20.100000000000001" customHeight="1">
      <c r="A29" s="18">
        <v>203</v>
      </c>
      <c r="B29" s="13" t="s">
        <v>27</v>
      </c>
      <c r="C29" s="103">
        <f t="shared" si="1"/>
        <v>137013</v>
      </c>
      <c r="D29" s="104">
        <v>85777</v>
      </c>
      <c r="E29" s="104">
        <v>5782</v>
      </c>
      <c r="F29" s="104">
        <v>1811</v>
      </c>
      <c r="G29" s="104">
        <v>3739</v>
      </c>
      <c r="H29" s="104">
        <v>103</v>
      </c>
      <c r="I29" s="104">
        <v>37</v>
      </c>
      <c r="J29" s="104">
        <v>78441</v>
      </c>
      <c r="K29" s="104">
        <v>38324</v>
      </c>
      <c r="L29" s="162">
        <v>78253</v>
      </c>
      <c r="M29" s="162">
        <v>188</v>
      </c>
      <c r="N29" s="104">
        <v>1180</v>
      </c>
      <c r="O29" s="104">
        <v>271</v>
      </c>
      <c r="P29" s="121">
        <v>3108</v>
      </c>
      <c r="Q29" s="121">
        <v>48128</v>
      </c>
      <c r="R29" s="121">
        <v>3503</v>
      </c>
      <c r="S29" s="121">
        <v>4</v>
      </c>
      <c r="T29" s="121">
        <v>36931</v>
      </c>
      <c r="U29" s="121">
        <v>7690</v>
      </c>
      <c r="V29" s="121">
        <v>572</v>
      </c>
      <c r="W29" s="121">
        <v>21958</v>
      </c>
    </row>
    <row r="30" spans="1:23" ht="20.100000000000001" customHeight="1">
      <c r="A30" s="18">
        <v>210</v>
      </c>
      <c r="B30" s="13" t="s">
        <v>28</v>
      </c>
      <c r="C30" s="103">
        <f t="shared" si="1"/>
        <v>161656</v>
      </c>
      <c r="D30" s="104">
        <v>92010</v>
      </c>
      <c r="E30" s="104">
        <v>7967</v>
      </c>
      <c r="F30" s="104">
        <v>2618</v>
      </c>
      <c r="G30" s="104">
        <v>5131</v>
      </c>
      <c r="H30" s="104">
        <v>254</v>
      </c>
      <c r="I30" s="104">
        <v>126</v>
      </c>
      <c r="J30" s="104">
        <v>81765</v>
      </c>
      <c r="K30" s="104">
        <v>39655</v>
      </c>
      <c r="L30" s="162">
        <v>81520</v>
      </c>
      <c r="M30" s="162">
        <v>245</v>
      </c>
      <c r="N30" s="104">
        <v>1639</v>
      </c>
      <c r="O30" s="104">
        <v>385</v>
      </c>
      <c r="P30" s="121">
        <v>3466</v>
      </c>
      <c r="Q30" s="121">
        <v>66180</v>
      </c>
      <c r="R30" s="121">
        <v>3231</v>
      </c>
      <c r="S30" s="121">
        <v>6</v>
      </c>
      <c r="T30" s="121">
        <v>51546</v>
      </c>
      <c r="U30" s="121">
        <v>11397</v>
      </c>
      <c r="V30" s="121">
        <v>512</v>
      </c>
      <c r="W30" s="121">
        <v>16880</v>
      </c>
    </row>
    <row r="31" spans="1:23" ht="20.100000000000001" customHeight="1">
      <c r="A31" s="18">
        <v>216</v>
      </c>
      <c r="B31" s="13" t="s">
        <v>29</v>
      </c>
      <c r="C31" s="103">
        <f t="shared" si="1"/>
        <v>57889</v>
      </c>
      <c r="D31" s="104">
        <v>32368</v>
      </c>
      <c r="E31" s="104">
        <v>3374</v>
      </c>
      <c r="F31" s="104">
        <v>1213</v>
      </c>
      <c r="G31" s="104">
        <v>2095</v>
      </c>
      <c r="H31" s="104">
        <v>54</v>
      </c>
      <c r="I31" s="104">
        <v>5</v>
      </c>
      <c r="J31" s="104">
        <v>28083</v>
      </c>
      <c r="K31" s="104">
        <v>14190</v>
      </c>
      <c r="L31" s="162">
        <v>27993</v>
      </c>
      <c r="M31" s="162">
        <v>90</v>
      </c>
      <c r="N31" s="104">
        <v>560</v>
      </c>
      <c r="O31" s="104">
        <v>297</v>
      </c>
      <c r="P31" s="121">
        <v>1214</v>
      </c>
      <c r="Q31" s="121">
        <v>24307</v>
      </c>
      <c r="R31" s="121">
        <v>1002</v>
      </c>
      <c r="S31" s="121">
        <v>0</v>
      </c>
      <c r="T31" s="121">
        <v>19378</v>
      </c>
      <c r="U31" s="121">
        <v>3927</v>
      </c>
      <c r="V31" s="121">
        <v>138</v>
      </c>
      <c r="W31" s="121">
        <v>5315</v>
      </c>
    </row>
    <row r="32" spans="1:23" ht="20.100000000000001" customHeight="1">
      <c r="A32" s="18">
        <v>381</v>
      </c>
      <c r="B32" s="13" t="s">
        <v>30</v>
      </c>
      <c r="C32" s="103">
        <f t="shared" si="1"/>
        <v>26947</v>
      </c>
      <c r="D32" s="104">
        <v>14501</v>
      </c>
      <c r="E32" s="104">
        <v>3165</v>
      </c>
      <c r="F32" s="104">
        <v>1664</v>
      </c>
      <c r="G32" s="104">
        <v>1314</v>
      </c>
      <c r="H32" s="104">
        <v>67</v>
      </c>
      <c r="I32" s="104">
        <v>19</v>
      </c>
      <c r="J32" s="104">
        <v>10613</v>
      </c>
      <c r="K32" s="104">
        <v>5036</v>
      </c>
      <c r="L32" s="162">
        <v>10606</v>
      </c>
      <c r="M32" s="162">
        <v>7</v>
      </c>
      <c r="N32" s="104">
        <v>591</v>
      </c>
      <c r="O32" s="104">
        <v>65</v>
      </c>
      <c r="P32" s="121">
        <v>521</v>
      </c>
      <c r="Q32" s="121">
        <v>11925</v>
      </c>
      <c r="R32" s="121">
        <v>477</v>
      </c>
      <c r="S32" s="121">
        <v>2</v>
      </c>
      <c r="T32" s="121">
        <v>8152</v>
      </c>
      <c r="U32" s="121">
        <v>3294</v>
      </c>
      <c r="V32" s="121">
        <v>300</v>
      </c>
      <c r="W32" s="121">
        <v>3530</v>
      </c>
    </row>
    <row r="33" spans="1:23" ht="20.100000000000001" customHeight="1">
      <c r="A33" s="18">
        <v>382</v>
      </c>
      <c r="B33" s="13" t="s">
        <v>31</v>
      </c>
      <c r="C33" s="103">
        <f t="shared" si="1"/>
        <v>18825</v>
      </c>
      <c r="D33" s="104">
        <v>10517</v>
      </c>
      <c r="E33" s="104">
        <v>904</v>
      </c>
      <c r="F33" s="104">
        <v>330</v>
      </c>
      <c r="G33" s="104">
        <v>567</v>
      </c>
      <c r="H33" s="104">
        <v>32</v>
      </c>
      <c r="I33" s="104">
        <v>10</v>
      </c>
      <c r="J33" s="104">
        <v>9408</v>
      </c>
      <c r="K33" s="104">
        <v>4328</v>
      </c>
      <c r="L33" s="162">
        <v>9400</v>
      </c>
      <c r="M33" s="162">
        <v>8</v>
      </c>
      <c r="N33" s="104">
        <v>130</v>
      </c>
      <c r="O33" s="104">
        <v>43</v>
      </c>
      <c r="P33" s="121">
        <v>360</v>
      </c>
      <c r="Q33" s="121">
        <v>7948</v>
      </c>
      <c r="R33" s="121">
        <v>427</v>
      </c>
      <c r="S33" s="121">
        <v>0</v>
      </c>
      <c r="T33" s="121">
        <v>6409</v>
      </c>
      <c r="U33" s="121">
        <v>1112</v>
      </c>
      <c r="V33" s="121">
        <v>60</v>
      </c>
      <c r="W33" s="121">
        <v>1931</v>
      </c>
    </row>
    <row r="34" spans="1:23" ht="20.100000000000001" customHeight="1">
      <c r="A34" s="2"/>
      <c r="B34" s="22" t="s">
        <v>32</v>
      </c>
      <c r="C34" s="100">
        <f t="shared" si="1"/>
        <v>237084</v>
      </c>
      <c r="D34" s="100">
        <f>SUM(D35:D40)</f>
        <v>123298</v>
      </c>
      <c r="E34" s="100">
        <f>SUM(E35:E40)</f>
        <v>18699</v>
      </c>
      <c r="F34" s="100">
        <f t="shared" ref="F34:K34" si="35">SUM(F35:F40)</f>
        <v>8771</v>
      </c>
      <c r="G34" s="100">
        <f t="shared" si="35"/>
        <v>9358</v>
      </c>
      <c r="H34" s="100">
        <f t="shared" si="35"/>
        <v>738</v>
      </c>
      <c r="I34" s="100">
        <f t="shared" si="35"/>
        <v>371</v>
      </c>
      <c r="J34" s="100">
        <f t="shared" si="35"/>
        <v>99852</v>
      </c>
      <c r="K34" s="100">
        <f t="shared" si="35"/>
        <v>47945</v>
      </c>
      <c r="L34" s="161">
        <f>SUM(L35:L40)</f>
        <v>99712</v>
      </c>
      <c r="M34" s="161">
        <f>SUM(M35:M40)</f>
        <v>140</v>
      </c>
      <c r="N34" s="100">
        <f t="shared" ref="N34" si="36">SUM(N35:N40)</f>
        <v>3344</v>
      </c>
      <c r="O34" s="100">
        <f t="shared" ref="O34" si="37">SUM(O35:O40)</f>
        <v>665</v>
      </c>
      <c r="P34" s="100">
        <f t="shared" ref="P34" si="38">SUM(P35:P40)</f>
        <v>3508</v>
      </c>
      <c r="Q34" s="100">
        <f t="shared" ref="Q34" si="39">SUM(Q35:Q40)</f>
        <v>110278</v>
      </c>
      <c r="R34" s="100">
        <f t="shared" ref="R34" si="40">SUM(R35:R40)</f>
        <v>3345</v>
      </c>
      <c r="S34" s="100">
        <f t="shared" ref="S34" si="41">SUM(S35:S40)</f>
        <v>5</v>
      </c>
      <c r="T34" s="100">
        <f t="shared" ref="T34" si="42">SUM(T35:T40)</f>
        <v>76056</v>
      </c>
      <c r="U34" s="100">
        <f t="shared" ref="U34" si="43">SUM(U35:U40)</f>
        <v>30872</v>
      </c>
      <c r="V34" s="100">
        <f t="shared" ref="V34" si="44">SUM(V35:V40)</f>
        <v>13991</v>
      </c>
      <c r="W34" s="100">
        <f t="shared" ref="W34" si="45">SUM(W35:W40)</f>
        <v>16731</v>
      </c>
    </row>
    <row r="35" spans="1:23" s="33" customFormat="1" ht="20.100000000000001" customHeight="1">
      <c r="A35" s="28">
        <v>213</v>
      </c>
      <c r="B35" s="40" t="s">
        <v>109</v>
      </c>
      <c r="C35" s="103">
        <f t="shared" si="1"/>
        <v>35380</v>
      </c>
      <c r="D35" s="104">
        <v>17680</v>
      </c>
      <c r="E35" s="104">
        <v>2635</v>
      </c>
      <c r="F35" s="104">
        <v>1169</v>
      </c>
      <c r="G35" s="104">
        <v>1392</v>
      </c>
      <c r="H35" s="104">
        <v>100</v>
      </c>
      <c r="I35" s="104">
        <v>65</v>
      </c>
      <c r="J35" s="104">
        <v>14413</v>
      </c>
      <c r="K35" s="104">
        <v>6788</v>
      </c>
      <c r="L35" s="163">
        <v>14120</v>
      </c>
      <c r="M35" s="162">
        <v>26</v>
      </c>
      <c r="N35" s="104">
        <v>389</v>
      </c>
      <c r="O35" s="104">
        <v>143</v>
      </c>
      <c r="P35" s="121">
        <v>512</v>
      </c>
      <c r="Q35" s="121">
        <v>17188</v>
      </c>
      <c r="R35" s="121">
        <v>520</v>
      </c>
      <c r="S35" s="121">
        <v>0</v>
      </c>
      <c r="T35" s="121">
        <v>12666</v>
      </c>
      <c r="U35" s="121">
        <v>4002</v>
      </c>
      <c r="V35" s="121">
        <v>1698</v>
      </c>
      <c r="W35" s="121">
        <v>2329</v>
      </c>
    </row>
    <row r="36" spans="1:23" ht="20.100000000000001" customHeight="1">
      <c r="A36" s="18">
        <v>215</v>
      </c>
      <c r="B36" s="13" t="s">
        <v>110</v>
      </c>
      <c r="C36" s="103">
        <f t="shared" si="1"/>
        <v>65660</v>
      </c>
      <c r="D36" s="104">
        <v>36554</v>
      </c>
      <c r="E36" s="104">
        <v>5871</v>
      </c>
      <c r="F36" s="104">
        <v>2643</v>
      </c>
      <c r="G36" s="104">
        <v>2846</v>
      </c>
      <c r="H36" s="104">
        <v>298</v>
      </c>
      <c r="I36" s="104">
        <v>153</v>
      </c>
      <c r="J36" s="104">
        <v>29129</v>
      </c>
      <c r="K36" s="104">
        <v>14008</v>
      </c>
      <c r="L36" s="162">
        <v>29093</v>
      </c>
      <c r="M36" s="162">
        <v>36</v>
      </c>
      <c r="N36" s="104">
        <v>1085</v>
      </c>
      <c r="O36" s="104">
        <v>171</v>
      </c>
      <c r="P36" s="121">
        <v>1059</v>
      </c>
      <c r="Q36" s="121">
        <v>28047</v>
      </c>
      <c r="R36" s="121">
        <v>1035</v>
      </c>
      <c r="S36" s="121">
        <v>1</v>
      </c>
      <c r="T36" s="121">
        <v>20052</v>
      </c>
      <c r="U36" s="121">
        <v>6959</v>
      </c>
      <c r="V36" s="121">
        <v>2487</v>
      </c>
      <c r="W36" s="121">
        <v>5764</v>
      </c>
    </row>
    <row r="37" spans="1:23" ht="20.100000000000001" customHeight="1">
      <c r="A37" s="18">
        <v>218</v>
      </c>
      <c r="B37" s="13" t="s">
        <v>33</v>
      </c>
      <c r="C37" s="103">
        <f t="shared" si="1"/>
        <v>40528</v>
      </c>
      <c r="D37" s="104">
        <v>20833</v>
      </c>
      <c r="E37" s="104">
        <v>2623</v>
      </c>
      <c r="F37" s="104">
        <v>1199</v>
      </c>
      <c r="G37" s="104">
        <v>1405</v>
      </c>
      <c r="H37" s="104">
        <v>93</v>
      </c>
      <c r="I37" s="104">
        <v>46</v>
      </c>
      <c r="J37" s="104">
        <v>17420</v>
      </c>
      <c r="K37" s="104">
        <v>8248</v>
      </c>
      <c r="L37" s="162">
        <v>17399</v>
      </c>
      <c r="M37" s="162">
        <v>21</v>
      </c>
      <c r="N37" s="104">
        <v>575</v>
      </c>
      <c r="O37" s="104">
        <v>122</v>
      </c>
      <c r="P37" s="121">
        <v>559</v>
      </c>
      <c r="Q37" s="121">
        <v>19136</v>
      </c>
      <c r="R37" s="121">
        <v>569</v>
      </c>
      <c r="S37" s="121">
        <v>0</v>
      </c>
      <c r="T37" s="121">
        <v>13701</v>
      </c>
      <c r="U37" s="121">
        <v>4866</v>
      </c>
      <c r="V37" s="121">
        <v>2859</v>
      </c>
      <c r="W37" s="121">
        <v>2787</v>
      </c>
    </row>
    <row r="38" spans="1:23" ht="20.100000000000001" customHeight="1">
      <c r="A38" s="18">
        <v>220</v>
      </c>
      <c r="B38" s="13" t="s">
        <v>34</v>
      </c>
      <c r="C38" s="103">
        <f t="shared" si="1"/>
        <v>41419</v>
      </c>
      <c r="D38" s="104">
        <v>21107</v>
      </c>
      <c r="E38" s="104">
        <v>3913</v>
      </c>
      <c r="F38" s="104">
        <v>2126</v>
      </c>
      <c r="G38" s="104">
        <v>1719</v>
      </c>
      <c r="H38" s="104">
        <v>78</v>
      </c>
      <c r="I38" s="104">
        <v>44</v>
      </c>
      <c r="J38" s="104">
        <v>16476</v>
      </c>
      <c r="K38" s="104">
        <v>8030</v>
      </c>
      <c r="L38" s="162">
        <v>16458</v>
      </c>
      <c r="M38" s="162">
        <v>18</v>
      </c>
      <c r="N38" s="104">
        <v>547</v>
      </c>
      <c r="O38" s="104">
        <v>93</v>
      </c>
      <c r="P38" s="121">
        <v>574</v>
      </c>
      <c r="Q38" s="121">
        <v>19738</v>
      </c>
      <c r="R38" s="121">
        <v>508</v>
      </c>
      <c r="S38" s="121">
        <v>2</v>
      </c>
      <c r="T38" s="121">
        <v>12349</v>
      </c>
      <c r="U38" s="121">
        <v>6879</v>
      </c>
      <c r="V38" s="121">
        <v>2334</v>
      </c>
      <c r="W38" s="121">
        <v>2497</v>
      </c>
    </row>
    <row r="39" spans="1:23" ht="20.100000000000001" customHeight="1">
      <c r="A39" s="18">
        <v>228</v>
      </c>
      <c r="B39" s="13" t="s">
        <v>94</v>
      </c>
      <c r="C39" s="103">
        <f t="shared" si="1"/>
        <v>35016</v>
      </c>
      <c r="D39" s="104">
        <v>18230</v>
      </c>
      <c r="E39" s="104">
        <v>2494</v>
      </c>
      <c r="F39" s="104">
        <v>1165</v>
      </c>
      <c r="G39" s="104">
        <v>1310</v>
      </c>
      <c r="H39" s="104">
        <v>120</v>
      </c>
      <c r="I39" s="104">
        <v>48</v>
      </c>
      <c r="J39" s="104">
        <v>15041</v>
      </c>
      <c r="K39" s="104">
        <v>7363</v>
      </c>
      <c r="L39" s="162">
        <v>15011</v>
      </c>
      <c r="M39" s="162">
        <v>30</v>
      </c>
      <c r="N39" s="104">
        <v>485</v>
      </c>
      <c r="O39" s="104">
        <v>90</v>
      </c>
      <c r="P39" s="121">
        <v>502</v>
      </c>
      <c r="Q39" s="121">
        <v>16284</v>
      </c>
      <c r="R39" s="121">
        <v>449</v>
      </c>
      <c r="S39" s="121">
        <v>2</v>
      </c>
      <c r="T39" s="121">
        <v>10868</v>
      </c>
      <c r="U39" s="121">
        <v>4965</v>
      </c>
      <c r="V39" s="121">
        <v>3099</v>
      </c>
      <c r="W39" s="121">
        <v>2125</v>
      </c>
    </row>
    <row r="40" spans="1:23" ht="20.100000000000001" customHeight="1">
      <c r="A40" s="18">
        <v>365</v>
      </c>
      <c r="B40" s="13" t="s">
        <v>95</v>
      </c>
      <c r="C40" s="103">
        <f t="shared" si="1"/>
        <v>19081</v>
      </c>
      <c r="D40" s="104">
        <v>8894</v>
      </c>
      <c r="E40" s="104">
        <v>1163</v>
      </c>
      <c r="F40" s="104">
        <v>469</v>
      </c>
      <c r="G40" s="104">
        <v>686</v>
      </c>
      <c r="H40" s="104">
        <v>49</v>
      </c>
      <c r="I40" s="104">
        <v>15</v>
      </c>
      <c r="J40" s="104">
        <v>7373</v>
      </c>
      <c r="K40" s="104">
        <v>3508</v>
      </c>
      <c r="L40" s="162">
        <v>7631</v>
      </c>
      <c r="M40" s="162">
        <v>9</v>
      </c>
      <c r="N40" s="104">
        <v>263</v>
      </c>
      <c r="O40" s="104">
        <v>46</v>
      </c>
      <c r="P40" s="121">
        <v>302</v>
      </c>
      <c r="Q40" s="121">
        <v>9885</v>
      </c>
      <c r="R40" s="121">
        <v>264</v>
      </c>
      <c r="S40" s="121">
        <v>0</v>
      </c>
      <c r="T40" s="121">
        <v>6420</v>
      </c>
      <c r="U40" s="121">
        <v>3201</v>
      </c>
      <c r="V40" s="121">
        <v>1514</v>
      </c>
      <c r="W40" s="121">
        <v>1229</v>
      </c>
    </row>
    <row r="41" spans="1:23" ht="20.100000000000001" customHeight="1">
      <c r="A41" s="2"/>
      <c r="B41" s="22" t="s">
        <v>35</v>
      </c>
      <c r="C41" s="100">
        <f t="shared" si="1"/>
        <v>398850</v>
      </c>
      <c r="D41" s="100">
        <f>SUM(D42:D45)</f>
        <v>229154</v>
      </c>
      <c r="E41" s="100">
        <f>SUM(E42:E45)</f>
        <v>29343</v>
      </c>
      <c r="F41" s="100">
        <f t="shared" ref="F41:K41" si="46">SUM(F42:F45)</f>
        <v>10993</v>
      </c>
      <c r="G41" s="100">
        <f t="shared" si="46"/>
        <v>17656</v>
      </c>
      <c r="H41" s="100">
        <f t="shared" si="46"/>
        <v>698</v>
      </c>
      <c r="I41" s="100">
        <f t="shared" si="46"/>
        <v>313</v>
      </c>
      <c r="J41" s="100">
        <f t="shared" si="46"/>
        <v>191928</v>
      </c>
      <c r="K41" s="100">
        <f t="shared" si="46"/>
        <v>97129</v>
      </c>
      <c r="L41" s="161">
        <f>SUM(L42:L45)</f>
        <v>191194</v>
      </c>
      <c r="M41" s="161">
        <f>SUM(M42:M45)</f>
        <v>734</v>
      </c>
      <c r="N41" s="100">
        <f t="shared" ref="N41" si="47">SUM(N42:N45)</f>
        <v>5389</v>
      </c>
      <c r="O41" s="100">
        <f t="shared" ref="O41" si="48">SUM(O42:O45)</f>
        <v>1796</v>
      </c>
      <c r="P41" s="100">
        <f t="shared" ref="P41" si="49">SUM(P42:P45)</f>
        <v>6750</v>
      </c>
      <c r="Q41" s="100">
        <f t="shared" ref="Q41" si="50">SUM(Q42:Q45)</f>
        <v>162946</v>
      </c>
      <c r="R41" s="100">
        <f t="shared" ref="R41" si="51">SUM(R42:R45)</f>
        <v>5687</v>
      </c>
      <c r="S41" s="100">
        <f t="shared" ref="S41" si="52">SUM(S42:S45)</f>
        <v>15</v>
      </c>
      <c r="T41" s="100">
        <f t="shared" ref="T41" si="53">SUM(T42:T45)</f>
        <v>121427</v>
      </c>
      <c r="U41" s="100">
        <f t="shared" ref="U41" si="54">SUM(U42:U45)</f>
        <v>35817</v>
      </c>
      <c r="V41" s="100">
        <f t="shared" ref="V41" si="55">SUM(V42:V45)</f>
        <v>3283</v>
      </c>
      <c r="W41" s="100">
        <f t="shared" ref="W41" si="56">SUM(W42:W45)</f>
        <v>34989</v>
      </c>
    </row>
    <row r="42" spans="1:23" s="33" customFormat="1" ht="20.100000000000001" customHeight="1">
      <c r="A42" s="28">
        <v>201</v>
      </c>
      <c r="B42" s="40" t="s">
        <v>106</v>
      </c>
      <c r="C42" s="103">
        <f t="shared" si="1"/>
        <v>361130</v>
      </c>
      <c r="D42" s="104">
        <v>210837</v>
      </c>
      <c r="E42" s="104">
        <v>26963</v>
      </c>
      <c r="F42" s="104">
        <v>9887</v>
      </c>
      <c r="G42" s="104">
        <v>16393</v>
      </c>
      <c r="H42" s="104">
        <v>585</v>
      </c>
      <c r="I42" s="104">
        <v>274</v>
      </c>
      <c r="J42" s="104">
        <v>176904</v>
      </c>
      <c r="K42" s="104">
        <v>89802</v>
      </c>
      <c r="L42" s="163">
        <v>176199</v>
      </c>
      <c r="M42" s="162">
        <v>705</v>
      </c>
      <c r="N42" s="104">
        <v>4737</v>
      </c>
      <c r="O42" s="104">
        <v>1648</v>
      </c>
      <c r="P42" s="121">
        <v>6193</v>
      </c>
      <c r="Q42" s="121">
        <v>144100</v>
      </c>
      <c r="R42" s="121">
        <v>5221</v>
      </c>
      <c r="S42" s="121">
        <v>14</v>
      </c>
      <c r="T42" s="121">
        <v>109150</v>
      </c>
      <c r="U42" s="121">
        <v>29715</v>
      </c>
      <c r="V42" s="121">
        <v>2298</v>
      </c>
      <c r="W42" s="121">
        <v>32695</v>
      </c>
    </row>
    <row r="43" spans="1:23" ht="20.100000000000001" customHeight="1">
      <c r="A43" s="18">
        <v>442</v>
      </c>
      <c r="B43" s="13" t="s">
        <v>36</v>
      </c>
      <c r="C43" s="103">
        <f t="shared" si="1"/>
        <v>10990</v>
      </c>
      <c r="D43" s="104">
        <v>5189</v>
      </c>
      <c r="E43" s="104">
        <v>635</v>
      </c>
      <c r="F43" s="104">
        <v>326</v>
      </c>
      <c r="G43" s="104">
        <v>308</v>
      </c>
      <c r="H43" s="104">
        <v>18</v>
      </c>
      <c r="I43" s="104">
        <v>4</v>
      </c>
      <c r="J43" s="104">
        <v>4377</v>
      </c>
      <c r="K43" s="104">
        <v>2087</v>
      </c>
      <c r="L43" s="162">
        <v>4377</v>
      </c>
      <c r="M43" s="162" t="s">
        <v>173</v>
      </c>
      <c r="N43" s="104">
        <v>113</v>
      </c>
      <c r="O43" s="104">
        <v>46</v>
      </c>
      <c r="P43" s="121">
        <v>168</v>
      </c>
      <c r="Q43" s="121">
        <v>5633</v>
      </c>
      <c r="R43" s="121">
        <v>139</v>
      </c>
      <c r="S43" s="121">
        <v>1</v>
      </c>
      <c r="T43" s="121">
        <v>3559</v>
      </c>
      <c r="U43" s="121">
        <v>1934</v>
      </c>
      <c r="V43" s="121">
        <v>197</v>
      </c>
      <c r="W43" s="121">
        <v>691</v>
      </c>
    </row>
    <row r="44" spans="1:23" ht="20.100000000000001" customHeight="1">
      <c r="A44" s="18">
        <v>443</v>
      </c>
      <c r="B44" s="13" t="s">
        <v>37</v>
      </c>
      <c r="C44" s="103">
        <f t="shared" si="1"/>
        <v>16465</v>
      </c>
      <c r="D44" s="104">
        <v>8372</v>
      </c>
      <c r="E44" s="104">
        <v>1191</v>
      </c>
      <c r="F44" s="104">
        <v>552</v>
      </c>
      <c r="G44" s="104">
        <v>630</v>
      </c>
      <c r="H44" s="104">
        <v>46</v>
      </c>
      <c r="I44" s="104">
        <v>11</v>
      </c>
      <c r="J44" s="104">
        <v>6708</v>
      </c>
      <c r="K44" s="104">
        <v>3329</v>
      </c>
      <c r="L44" s="162">
        <v>6686</v>
      </c>
      <c r="M44" s="162">
        <v>22</v>
      </c>
      <c r="N44" s="104">
        <v>398</v>
      </c>
      <c r="O44" s="104">
        <v>29</v>
      </c>
      <c r="P44" s="121">
        <v>239</v>
      </c>
      <c r="Q44" s="121">
        <v>7854</v>
      </c>
      <c r="R44" s="121">
        <v>192</v>
      </c>
      <c r="S44" s="121">
        <v>0</v>
      </c>
      <c r="T44" s="121">
        <v>5460</v>
      </c>
      <c r="U44" s="121">
        <v>2202</v>
      </c>
      <c r="V44" s="121">
        <v>142</v>
      </c>
      <c r="W44" s="121">
        <v>1084</v>
      </c>
    </row>
    <row r="45" spans="1:23" ht="20.100000000000001" customHeight="1">
      <c r="A45" s="18">
        <v>446</v>
      </c>
      <c r="B45" s="13" t="s">
        <v>96</v>
      </c>
      <c r="C45" s="103">
        <f t="shared" si="1"/>
        <v>10265</v>
      </c>
      <c r="D45" s="104">
        <v>4756</v>
      </c>
      <c r="E45" s="104">
        <v>554</v>
      </c>
      <c r="F45" s="104">
        <v>228</v>
      </c>
      <c r="G45" s="104">
        <v>325</v>
      </c>
      <c r="H45" s="104">
        <v>49</v>
      </c>
      <c r="I45" s="104">
        <v>24</v>
      </c>
      <c r="J45" s="104">
        <v>3939</v>
      </c>
      <c r="K45" s="104">
        <v>1911</v>
      </c>
      <c r="L45" s="162">
        <v>3932</v>
      </c>
      <c r="M45" s="162">
        <v>7</v>
      </c>
      <c r="N45" s="104">
        <v>141</v>
      </c>
      <c r="O45" s="104">
        <v>73</v>
      </c>
      <c r="P45" s="121">
        <v>150</v>
      </c>
      <c r="Q45" s="121">
        <v>5359</v>
      </c>
      <c r="R45" s="121">
        <v>135</v>
      </c>
      <c r="S45" s="121">
        <v>0</v>
      </c>
      <c r="T45" s="121">
        <v>3258</v>
      </c>
      <c r="U45" s="121">
        <v>1966</v>
      </c>
      <c r="V45" s="121">
        <v>646</v>
      </c>
      <c r="W45" s="121">
        <v>519</v>
      </c>
    </row>
    <row r="46" spans="1:23" ht="20.100000000000001" customHeight="1">
      <c r="A46" s="2"/>
      <c r="B46" s="22" t="s">
        <v>38</v>
      </c>
      <c r="C46" s="100">
        <f t="shared" si="1"/>
        <v>207623</v>
      </c>
      <c r="D46" s="100">
        <f>SUM(D47:D53)</f>
        <v>104216</v>
      </c>
      <c r="E46" s="100">
        <f>SUM(E47:E53)</f>
        <v>12621</v>
      </c>
      <c r="F46" s="100">
        <f t="shared" ref="F46:K46" si="57">SUM(F47:F53)</f>
        <v>5234</v>
      </c>
      <c r="G46" s="100">
        <f t="shared" si="57"/>
        <v>7249</v>
      </c>
      <c r="H46" s="100">
        <f t="shared" si="57"/>
        <v>517</v>
      </c>
      <c r="I46" s="100">
        <f t="shared" si="57"/>
        <v>180</v>
      </c>
      <c r="J46" s="100">
        <f t="shared" si="57"/>
        <v>87535</v>
      </c>
      <c r="K46" s="100">
        <f t="shared" si="57"/>
        <v>42348</v>
      </c>
      <c r="L46" s="161">
        <f>SUM(L47:L53)</f>
        <v>87339</v>
      </c>
      <c r="M46" s="161">
        <f>SUM(M47:M53)</f>
        <v>196</v>
      </c>
      <c r="N46" s="100">
        <f>SUM(N47:N53)</f>
        <v>2526</v>
      </c>
      <c r="O46" s="100">
        <f>SUM(O47:O53)</f>
        <v>1017</v>
      </c>
      <c r="P46" s="100">
        <f t="shared" ref="P46:W46" si="58">SUM(P47:P53)</f>
        <v>3480</v>
      </c>
      <c r="Q46" s="100">
        <f t="shared" si="58"/>
        <v>99927</v>
      </c>
      <c r="R46" s="100">
        <f t="shared" si="58"/>
        <v>2885</v>
      </c>
      <c r="S46" s="100">
        <f t="shared" si="58"/>
        <v>11</v>
      </c>
      <c r="T46" s="100">
        <f t="shared" si="58"/>
        <v>70680</v>
      </c>
      <c r="U46" s="100">
        <f t="shared" si="58"/>
        <v>26351</v>
      </c>
      <c r="V46" s="100">
        <f t="shared" si="58"/>
        <v>6637</v>
      </c>
      <c r="W46" s="100">
        <f t="shared" si="58"/>
        <v>16649</v>
      </c>
    </row>
    <row r="47" spans="1:23" ht="20.100000000000001" customHeight="1">
      <c r="A47" s="18">
        <v>208</v>
      </c>
      <c r="B47" s="13" t="s">
        <v>39</v>
      </c>
      <c r="C47" s="103">
        <f t="shared" si="1"/>
        <v>21282</v>
      </c>
      <c r="D47" s="104">
        <v>11445</v>
      </c>
      <c r="E47" s="104">
        <v>1241</v>
      </c>
      <c r="F47" s="104">
        <v>408</v>
      </c>
      <c r="G47" s="104">
        <v>814</v>
      </c>
      <c r="H47" s="104">
        <v>67</v>
      </c>
      <c r="I47" s="104">
        <v>37</v>
      </c>
      <c r="J47" s="104">
        <v>9789</v>
      </c>
      <c r="K47" s="104">
        <v>4548</v>
      </c>
      <c r="L47" s="162">
        <v>9753</v>
      </c>
      <c r="M47" s="162">
        <v>36</v>
      </c>
      <c r="N47" s="104">
        <v>269</v>
      </c>
      <c r="O47" s="104">
        <v>79</v>
      </c>
      <c r="P47" s="121">
        <v>359</v>
      </c>
      <c r="Q47" s="121">
        <v>9478</v>
      </c>
      <c r="R47" s="121">
        <v>356</v>
      </c>
      <c r="S47" s="121">
        <v>2</v>
      </c>
      <c r="T47" s="121">
        <v>7082</v>
      </c>
      <c r="U47" s="121">
        <v>2038</v>
      </c>
      <c r="V47" s="121">
        <v>449</v>
      </c>
      <c r="W47" s="121">
        <v>2468</v>
      </c>
    </row>
    <row r="48" spans="1:23" ht="20.100000000000001" customHeight="1">
      <c r="A48" s="18">
        <v>212</v>
      </c>
      <c r="B48" s="13" t="s">
        <v>40</v>
      </c>
      <c r="C48" s="103">
        <f t="shared" si="1"/>
        <v>33467</v>
      </c>
      <c r="D48" s="104">
        <v>16888</v>
      </c>
      <c r="E48" s="104">
        <v>1480</v>
      </c>
      <c r="F48" s="104">
        <v>632</v>
      </c>
      <c r="G48" s="104">
        <v>838</v>
      </c>
      <c r="H48" s="104">
        <v>65</v>
      </c>
      <c r="I48" s="104">
        <v>26</v>
      </c>
      <c r="J48" s="104">
        <v>14790</v>
      </c>
      <c r="K48" s="104">
        <v>7161</v>
      </c>
      <c r="L48" s="162">
        <v>14756</v>
      </c>
      <c r="M48" s="162">
        <v>34</v>
      </c>
      <c r="N48" s="104">
        <v>361</v>
      </c>
      <c r="O48" s="104">
        <v>192</v>
      </c>
      <c r="P48" s="121">
        <v>735</v>
      </c>
      <c r="Q48" s="121">
        <v>15844</v>
      </c>
      <c r="R48" s="121">
        <v>536</v>
      </c>
      <c r="S48" s="121">
        <v>0</v>
      </c>
      <c r="T48" s="121">
        <v>11962</v>
      </c>
      <c r="U48" s="121">
        <v>3346</v>
      </c>
      <c r="V48" s="121">
        <v>643</v>
      </c>
      <c r="W48" s="121">
        <v>3294</v>
      </c>
    </row>
    <row r="49" spans="1:23" ht="20.100000000000001" customHeight="1">
      <c r="A49" s="18">
        <v>227</v>
      </c>
      <c r="B49" s="13" t="s">
        <v>78</v>
      </c>
      <c r="C49" s="103">
        <f t="shared" si="1"/>
        <v>34701</v>
      </c>
      <c r="D49" s="104">
        <v>16882</v>
      </c>
      <c r="E49" s="104">
        <v>2491</v>
      </c>
      <c r="F49" s="104">
        <v>1019</v>
      </c>
      <c r="G49" s="104">
        <v>1450</v>
      </c>
      <c r="H49" s="104">
        <v>158</v>
      </c>
      <c r="I49" s="104">
        <v>69</v>
      </c>
      <c r="J49" s="104">
        <v>13582</v>
      </c>
      <c r="K49" s="104">
        <v>6645</v>
      </c>
      <c r="L49" s="162">
        <v>13552</v>
      </c>
      <c r="M49" s="162">
        <v>30</v>
      </c>
      <c r="N49" s="104">
        <v>475</v>
      </c>
      <c r="O49" s="104">
        <v>176</v>
      </c>
      <c r="P49" s="121">
        <v>583</v>
      </c>
      <c r="Q49" s="121">
        <v>17236</v>
      </c>
      <c r="R49" s="121">
        <v>460</v>
      </c>
      <c r="S49" s="121">
        <v>3</v>
      </c>
      <c r="T49" s="121">
        <v>10670</v>
      </c>
      <c r="U49" s="121">
        <v>6103</v>
      </c>
      <c r="V49" s="121">
        <v>1550</v>
      </c>
      <c r="W49" s="121">
        <v>2107</v>
      </c>
    </row>
    <row r="50" spans="1:23" ht="20.100000000000001" customHeight="1">
      <c r="A50" s="18">
        <v>229</v>
      </c>
      <c r="B50" s="13" t="s">
        <v>97</v>
      </c>
      <c r="C50" s="103">
        <f t="shared" si="1"/>
        <v>64480</v>
      </c>
      <c r="D50" s="104">
        <v>32515</v>
      </c>
      <c r="E50" s="104">
        <v>4579</v>
      </c>
      <c r="F50" s="104">
        <v>2168</v>
      </c>
      <c r="G50" s="104">
        <v>2384</v>
      </c>
      <c r="H50" s="104">
        <v>154</v>
      </c>
      <c r="I50" s="104">
        <v>42</v>
      </c>
      <c r="J50" s="104">
        <v>26615</v>
      </c>
      <c r="K50" s="104">
        <v>13232</v>
      </c>
      <c r="L50" s="162">
        <v>26580</v>
      </c>
      <c r="M50" s="162">
        <v>35</v>
      </c>
      <c r="N50" s="104">
        <v>811</v>
      </c>
      <c r="O50" s="104">
        <v>356</v>
      </c>
      <c r="P50" s="121">
        <v>1058</v>
      </c>
      <c r="Q50" s="121">
        <v>30907</v>
      </c>
      <c r="R50" s="121">
        <v>818</v>
      </c>
      <c r="S50" s="121">
        <v>3</v>
      </c>
      <c r="T50" s="121">
        <v>22534</v>
      </c>
      <c r="U50" s="121">
        <v>7552</v>
      </c>
      <c r="V50" s="121">
        <v>964</v>
      </c>
      <c r="W50" s="121">
        <v>4906</v>
      </c>
    </row>
    <row r="51" spans="1:23" ht="20.100000000000001" customHeight="1">
      <c r="A51" s="18">
        <v>464</v>
      </c>
      <c r="B51" s="13" t="s">
        <v>41</v>
      </c>
      <c r="C51" s="103">
        <f t="shared" si="1"/>
        <v>24742</v>
      </c>
      <c r="D51" s="104">
        <v>12903</v>
      </c>
      <c r="E51" s="104">
        <v>1139</v>
      </c>
      <c r="F51" s="104">
        <v>367</v>
      </c>
      <c r="G51" s="104">
        <v>743</v>
      </c>
      <c r="H51" s="104">
        <v>19</v>
      </c>
      <c r="I51" s="104">
        <v>2</v>
      </c>
      <c r="J51" s="104">
        <v>11460</v>
      </c>
      <c r="K51" s="104">
        <v>5663</v>
      </c>
      <c r="L51" s="162">
        <v>11427</v>
      </c>
      <c r="M51" s="162">
        <v>33</v>
      </c>
      <c r="N51" s="104">
        <v>209</v>
      </c>
      <c r="O51" s="104">
        <v>76</v>
      </c>
      <c r="P51" s="122">
        <v>377</v>
      </c>
      <c r="Q51" s="121">
        <v>11462</v>
      </c>
      <c r="R51" s="121">
        <v>335</v>
      </c>
      <c r="S51" s="121">
        <v>1</v>
      </c>
      <c r="T51" s="121">
        <v>9166</v>
      </c>
      <c r="U51" s="121">
        <v>1960</v>
      </c>
      <c r="V51" s="121">
        <v>195</v>
      </c>
      <c r="W51" s="121">
        <v>2093</v>
      </c>
    </row>
    <row r="52" spans="1:23" ht="20.100000000000001" customHeight="1">
      <c r="A52" s="18">
        <v>481</v>
      </c>
      <c r="B52" s="13" t="s">
        <v>42</v>
      </c>
      <c r="C52" s="103">
        <f t="shared" si="1"/>
        <v>12861</v>
      </c>
      <c r="D52" s="104">
        <v>6151</v>
      </c>
      <c r="E52" s="104">
        <v>670</v>
      </c>
      <c r="F52" s="104">
        <v>261</v>
      </c>
      <c r="G52" s="104">
        <v>392</v>
      </c>
      <c r="H52" s="104">
        <v>10</v>
      </c>
      <c r="I52" s="104">
        <v>0</v>
      </c>
      <c r="J52" s="104">
        <v>5305</v>
      </c>
      <c r="K52" s="104">
        <v>2398</v>
      </c>
      <c r="L52" s="162">
        <v>5295</v>
      </c>
      <c r="M52" s="162">
        <v>10</v>
      </c>
      <c r="N52" s="104">
        <v>142</v>
      </c>
      <c r="O52" s="104">
        <v>24</v>
      </c>
      <c r="P52" s="122">
        <v>182</v>
      </c>
      <c r="Q52" s="121">
        <v>6528</v>
      </c>
      <c r="R52" s="121">
        <v>205</v>
      </c>
      <c r="S52" s="121">
        <v>1</v>
      </c>
      <c r="T52" s="121">
        <v>4325</v>
      </c>
      <c r="U52" s="121">
        <v>1997</v>
      </c>
      <c r="V52" s="121">
        <v>668</v>
      </c>
      <c r="W52" s="121">
        <v>915</v>
      </c>
    </row>
    <row r="53" spans="1:23" ht="20.100000000000001" customHeight="1">
      <c r="A53" s="18">
        <v>501</v>
      </c>
      <c r="B53" s="13" t="s">
        <v>107</v>
      </c>
      <c r="C53" s="103">
        <f t="shared" si="1"/>
        <v>16090</v>
      </c>
      <c r="D53" s="104">
        <v>7432</v>
      </c>
      <c r="E53" s="104">
        <v>1021</v>
      </c>
      <c r="F53" s="104">
        <v>379</v>
      </c>
      <c r="G53" s="104">
        <v>628</v>
      </c>
      <c r="H53" s="104">
        <v>44</v>
      </c>
      <c r="I53" s="104">
        <v>4</v>
      </c>
      <c r="J53" s="104">
        <v>5994</v>
      </c>
      <c r="K53" s="104">
        <v>2701</v>
      </c>
      <c r="L53" s="162">
        <v>5976</v>
      </c>
      <c r="M53" s="162">
        <v>18</v>
      </c>
      <c r="N53" s="104">
        <v>259</v>
      </c>
      <c r="O53" s="104">
        <v>114</v>
      </c>
      <c r="P53" s="122">
        <v>186</v>
      </c>
      <c r="Q53" s="121">
        <v>8472</v>
      </c>
      <c r="R53" s="121">
        <v>175</v>
      </c>
      <c r="S53" s="121">
        <v>1</v>
      </c>
      <c r="T53" s="121">
        <v>4941</v>
      </c>
      <c r="U53" s="121">
        <v>3355</v>
      </c>
      <c r="V53" s="121">
        <v>2168</v>
      </c>
      <c r="W53" s="121">
        <v>866</v>
      </c>
    </row>
    <row r="54" spans="1:23" ht="20.100000000000001" customHeight="1">
      <c r="A54" s="2"/>
      <c r="B54" s="23" t="s">
        <v>43</v>
      </c>
      <c r="C54" s="100">
        <f t="shared" si="1"/>
        <v>140389</v>
      </c>
      <c r="D54" s="100">
        <f>SUM(D55:D59)</f>
        <v>62777</v>
      </c>
      <c r="E54" s="100">
        <f t="shared" ref="E54:K54" si="59">SUM(E55:E59)</f>
        <v>7619</v>
      </c>
      <c r="F54" s="100">
        <f t="shared" si="59"/>
        <v>3175</v>
      </c>
      <c r="G54" s="100">
        <f t="shared" si="59"/>
        <v>4389</v>
      </c>
      <c r="H54" s="100">
        <f t="shared" si="59"/>
        <v>530</v>
      </c>
      <c r="I54" s="100">
        <f t="shared" si="59"/>
        <v>152</v>
      </c>
      <c r="J54" s="100">
        <f t="shared" si="59"/>
        <v>51391</v>
      </c>
      <c r="K54" s="100">
        <f t="shared" si="59"/>
        <v>23612</v>
      </c>
      <c r="L54" s="161">
        <f>SUM(L55:L59)</f>
        <v>51244</v>
      </c>
      <c r="M54" s="161">
        <f>SUM(M55:M59)</f>
        <v>147</v>
      </c>
      <c r="N54" s="100">
        <f>SUM(N55:N59)</f>
        <v>2115</v>
      </c>
      <c r="O54" s="100">
        <f t="shared" ref="O54:W54" si="60">SUM(O55:O59)</f>
        <v>1122</v>
      </c>
      <c r="P54" s="100">
        <f t="shared" si="60"/>
        <v>2094</v>
      </c>
      <c r="Q54" s="100">
        <f t="shared" si="60"/>
        <v>75518</v>
      </c>
      <c r="R54" s="100">
        <f t="shared" si="60"/>
        <v>1931</v>
      </c>
      <c r="S54" s="100">
        <f t="shared" si="60"/>
        <v>4</v>
      </c>
      <c r="T54" s="100">
        <f t="shared" si="60"/>
        <v>47542</v>
      </c>
      <c r="U54" s="100">
        <f t="shared" si="60"/>
        <v>26041</v>
      </c>
      <c r="V54" s="100">
        <f t="shared" si="60"/>
        <v>10050</v>
      </c>
      <c r="W54" s="100">
        <f t="shared" si="60"/>
        <v>8312</v>
      </c>
    </row>
    <row r="55" spans="1:23" ht="20.100000000000001" customHeight="1">
      <c r="A55" s="18">
        <v>209</v>
      </c>
      <c r="B55" s="37" t="s">
        <v>76</v>
      </c>
      <c r="C55" s="103">
        <f t="shared" si="1"/>
        <v>65804</v>
      </c>
      <c r="D55" s="104">
        <v>29503</v>
      </c>
      <c r="E55" s="104">
        <v>3501</v>
      </c>
      <c r="F55" s="104">
        <v>1353</v>
      </c>
      <c r="G55" s="104">
        <v>2120</v>
      </c>
      <c r="H55" s="104">
        <v>218</v>
      </c>
      <c r="I55" s="104">
        <v>68</v>
      </c>
      <c r="J55" s="104">
        <v>24564</v>
      </c>
      <c r="K55" s="104">
        <v>11270</v>
      </c>
      <c r="L55" s="162">
        <v>24503</v>
      </c>
      <c r="M55" s="162">
        <v>61</v>
      </c>
      <c r="N55" s="104">
        <v>834</v>
      </c>
      <c r="O55" s="104">
        <v>386</v>
      </c>
      <c r="P55" s="121">
        <v>1085</v>
      </c>
      <c r="Q55" s="121">
        <v>35216</v>
      </c>
      <c r="R55" s="121">
        <v>937</v>
      </c>
      <c r="S55" s="121">
        <v>2</v>
      </c>
      <c r="T55" s="121">
        <v>23114</v>
      </c>
      <c r="U55" s="121">
        <v>11163</v>
      </c>
      <c r="V55" s="121">
        <v>4329</v>
      </c>
      <c r="W55" s="121">
        <v>3728</v>
      </c>
    </row>
    <row r="56" spans="1:23" ht="20.100000000000001" customHeight="1">
      <c r="A56" s="18">
        <v>222</v>
      </c>
      <c r="B56" s="13" t="s">
        <v>61</v>
      </c>
      <c r="C56" s="103">
        <f t="shared" si="1"/>
        <v>20953</v>
      </c>
      <c r="D56" s="104">
        <v>9660</v>
      </c>
      <c r="E56" s="104">
        <v>1258</v>
      </c>
      <c r="F56" s="104">
        <v>575</v>
      </c>
      <c r="G56" s="104">
        <v>679</v>
      </c>
      <c r="H56" s="104">
        <v>99</v>
      </c>
      <c r="I56" s="104">
        <v>38</v>
      </c>
      <c r="J56" s="104">
        <v>7688</v>
      </c>
      <c r="K56" s="104">
        <v>3491</v>
      </c>
      <c r="L56" s="162">
        <v>7665</v>
      </c>
      <c r="M56" s="162">
        <v>23</v>
      </c>
      <c r="N56" s="104">
        <v>380</v>
      </c>
      <c r="O56" s="104">
        <v>235</v>
      </c>
      <c r="P56" s="121">
        <v>278</v>
      </c>
      <c r="Q56" s="121">
        <v>11015</v>
      </c>
      <c r="R56" s="121">
        <v>259</v>
      </c>
      <c r="S56" s="121">
        <v>1</v>
      </c>
      <c r="T56" s="121">
        <v>6746</v>
      </c>
      <c r="U56" s="121">
        <v>4009</v>
      </c>
      <c r="V56" s="121">
        <v>1498</v>
      </c>
      <c r="W56" s="121">
        <v>1070</v>
      </c>
    </row>
    <row r="57" spans="1:23" ht="20.100000000000001" customHeight="1">
      <c r="A57" s="18">
        <v>225</v>
      </c>
      <c r="B57" s="13" t="s">
        <v>77</v>
      </c>
      <c r="C57" s="103">
        <f t="shared" si="1"/>
        <v>26849</v>
      </c>
      <c r="D57" s="104">
        <v>12500</v>
      </c>
      <c r="E57" s="104">
        <v>1541</v>
      </c>
      <c r="F57" s="104">
        <v>696</v>
      </c>
      <c r="G57" s="104">
        <v>833</v>
      </c>
      <c r="H57" s="104">
        <v>75</v>
      </c>
      <c r="I57" s="104">
        <v>12</v>
      </c>
      <c r="J57" s="104">
        <v>10279</v>
      </c>
      <c r="K57" s="104">
        <v>4871</v>
      </c>
      <c r="L57" s="162">
        <v>10234</v>
      </c>
      <c r="M57" s="162">
        <v>45</v>
      </c>
      <c r="N57" s="104">
        <v>431</v>
      </c>
      <c r="O57" s="104">
        <v>174</v>
      </c>
      <c r="P57" s="121">
        <v>399</v>
      </c>
      <c r="Q57" s="121">
        <v>13950</v>
      </c>
      <c r="R57" s="121">
        <v>338</v>
      </c>
      <c r="S57" s="121">
        <v>1</v>
      </c>
      <c r="T57" s="121">
        <v>9005</v>
      </c>
      <c r="U57" s="121">
        <v>4606</v>
      </c>
      <c r="V57" s="121">
        <v>1521</v>
      </c>
      <c r="W57" s="121">
        <v>1308</v>
      </c>
    </row>
    <row r="58" spans="1:23" ht="20.100000000000001" customHeight="1">
      <c r="A58" s="18">
        <v>585</v>
      </c>
      <c r="B58" s="13" t="s">
        <v>79</v>
      </c>
      <c r="C58" s="103">
        <f t="shared" si="1"/>
        <v>14908</v>
      </c>
      <c r="D58" s="104">
        <v>6072</v>
      </c>
      <c r="E58" s="104">
        <v>718</v>
      </c>
      <c r="F58" s="104">
        <v>315</v>
      </c>
      <c r="G58" s="104">
        <v>396</v>
      </c>
      <c r="H58" s="104">
        <v>54</v>
      </c>
      <c r="I58" s="104">
        <v>1</v>
      </c>
      <c r="J58" s="104">
        <v>4858</v>
      </c>
      <c r="K58" s="104">
        <v>2212</v>
      </c>
      <c r="L58" s="162">
        <v>4853</v>
      </c>
      <c r="M58" s="162">
        <v>5</v>
      </c>
      <c r="N58" s="104">
        <v>254</v>
      </c>
      <c r="O58" s="104">
        <v>188</v>
      </c>
      <c r="P58" s="121">
        <v>228</v>
      </c>
      <c r="Q58" s="121">
        <v>8608</v>
      </c>
      <c r="R58" s="121">
        <v>265</v>
      </c>
      <c r="S58" s="121">
        <v>0</v>
      </c>
      <c r="T58" s="121">
        <v>4834</v>
      </c>
      <c r="U58" s="121">
        <v>3509</v>
      </c>
      <c r="V58" s="121">
        <v>1103</v>
      </c>
      <c r="W58" s="121">
        <v>1331</v>
      </c>
    </row>
    <row r="59" spans="1:23" ht="20.100000000000001" customHeight="1">
      <c r="A59" s="18">
        <v>586</v>
      </c>
      <c r="B59" s="13" t="s">
        <v>98</v>
      </c>
      <c r="C59" s="103">
        <f t="shared" si="1"/>
        <v>11875</v>
      </c>
      <c r="D59" s="104">
        <v>5042</v>
      </c>
      <c r="E59" s="104">
        <v>601</v>
      </c>
      <c r="F59" s="104">
        <v>236</v>
      </c>
      <c r="G59" s="104">
        <v>361</v>
      </c>
      <c r="H59" s="104">
        <v>84</v>
      </c>
      <c r="I59" s="104">
        <v>33</v>
      </c>
      <c r="J59" s="104">
        <v>4002</v>
      </c>
      <c r="K59" s="104">
        <v>1768</v>
      </c>
      <c r="L59" s="162">
        <v>3989</v>
      </c>
      <c r="M59" s="162">
        <v>13</v>
      </c>
      <c r="N59" s="104">
        <v>216</v>
      </c>
      <c r="O59" s="104">
        <v>139</v>
      </c>
      <c r="P59" s="121">
        <v>104</v>
      </c>
      <c r="Q59" s="121">
        <v>6729</v>
      </c>
      <c r="R59" s="121">
        <v>132</v>
      </c>
      <c r="S59" s="121">
        <v>0</v>
      </c>
      <c r="T59" s="121">
        <v>3843</v>
      </c>
      <c r="U59" s="121">
        <v>2754</v>
      </c>
      <c r="V59" s="121">
        <v>1599</v>
      </c>
      <c r="W59" s="121">
        <v>875</v>
      </c>
    </row>
    <row r="60" spans="1:23" ht="20.100000000000001" customHeight="1">
      <c r="A60" s="2"/>
      <c r="B60" s="24" t="s">
        <v>44</v>
      </c>
      <c r="C60" s="100">
        <f t="shared" si="1"/>
        <v>96526</v>
      </c>
      <c r="D60" s="100">
        <f>SUM(D61:D62)</f>
        <v>45194</v>
      </c>
      <c r="E60" s="100">
        <f t="shared" ref="E60:K60" si="61">SUM(E61:E62)</f>
        <v>6334</v>
      </c>
      <c r="F60" s="100">
        <f t="shared" si="61"/>
        <v>3004</v>
      </c>
      <c r="G60" s="100">
        <f t="shared" si="61"/>
        <v>3241</v>
      </c>
      <c r="H60" s="100">
        <f t="shared" si="61"/>
        <v>306</v>
      </c>
      <c r="I60" s="100">
        <f t="shared" si="61"/>
        <v>108</v>
      </c>
      <c r="J60" s="100">
        <f t="shared" si="61"/>
        <v>36838</v>
      </c>
      <c r="K60" s="100">
        <f t="shared" si="61"/>
        <v>17383</v>
      </c>
      <c r="L60" s="161">
        <f>SUM(L61:L62)</f>
        <v>36741</v>
      </c>
      <c r="M60" s="161">
        <f>SUM(M61:M62)</f>
        <v>97</v>
      </c>
      <c r="N60" s="80">
        <f t="shared" ref="N60:O60" si="62">SUM(N61:N62)</f>
        <v>1357</v>
      </c>
      <c r="O60" s="80">
        <f t="shared" si="62"/>
        <v>359</v>
      </c>
      <c r="P60" s="80">
        <f>SUM(P61:P62)</f>
        <v>1653</v>
      </c>
      <c r="Q60" s="80">
        <f t="shared" ref="Q60:W60" si="63">SUM(Q61:Q62)</f>
        <v>49679</v>
      </c>
      <c r="R60" s="80">
        <f t="shared" si="63"/>
        <v>1397</v>
      </c>
      <c r="S60" s="80">
        <f t="shared" si="63"/>
        <v>4</v>
      </c>
      <c r="T60" s="80">
        <f t="shared" si="63"/>
        <v>31034</v>
      </c>
      <c r="U60" s="80">
        <f t="shared" si="63"/>
        <v>17244</v>
      </c>
      <c r="V60" s="80">
        <f t="shared" si="63"/>
        <v>9785</v>
      </c>
      <c r="W60" s="80">
        <f t="shared" si="63"/>
        <v>5762</v>
      </c>
    </row>
    <row r="61" spans="1:23" ht="20.100000000000001" customHeight="1">
      <c r="A61" s="18">
        <v>221</v>
      </c>
      <c r="B61" s="13" t="s">
        <v>45</v>
      </c>
      <c r="C61" s="103">
        <f t="shared" si="1"/>
        <v>37134</v>
      </c>
      <c r="D61" s="104">
        <v>17678</v>
      </c>
      <c r="E61" s="104">
        <v>2263</v>
      </c>
      <c r="F61" s="104">
        <v>1048</v>
      </c>
      <c r="G61" s="104">
        <v>1194</v>
      </c>
      <c r="H61" s="104">
        <v>162</v>
      </c>
      <c r="I61" s="104">
        <v>71</v>
      </c>
      <c r="J61" s="104">
        <v>14565</v>
      </c>
      <c r="K61" s="104">
        <v>6888</v>
      </c>
      <c r="L61" s="162">
        <v>14539</v>
      </c>
      <c r="M61" s="162">
        <v>26</v>
      </c>
      <c r="N61" s="104">
        <v>566</v>
      </c>
      <c r="O61" s="104">
        <v>122</v>
      </c>
      <c r="P61" s="121">
        <v>600</v>
      </c>
      <c r="Q61" s="121">
        <v>18856</v>
      </c>
      <c r="R61" s="121">
        <v>553</v>
      </c>
      <c r="S61" s="121">
        <v>3</v>
      </c>
      <c r="T61" s="121">
        <v>11633</v>
      </c>
      <c r="U61" s="121">
        <v>6667</v>
      </c>
      <c r="V61" s="121">
        <v>3537</v>
      </c>
      <c r="W61" s="121">
        <v>2556</v>
      </c>
    </row>
    <row r="62" spans="1:23" ht="20.100000000000001" customHeight="1">
      <c r="A62" s="18">
        <v>223</v>
      </c>
      <c r="B62" s="13" t="s">
        <v>70</v>
      </c>
      <c r="C62" s="103">
        <f t="shared" si="1"/>
        <v>59392</v>
      </c>
      <c r="D62" s="104">
        <v>27516</v>
      </c>
      <c r="E62" s="104">
        <v>4071</v>
      </c>
      <c r="F62" s="104">
        <v>1956</v>
      </c>
      <c r="G62" s="104">
        <v>2047</v>
      </c>
      <c r="H62" s="104">
        <v>144</v>
      </c>
      <c r="I62" s="104">
        <v>37</v>
      </c>
      <c r="J62" s="104">
        <v>22273</v>
      </c>
      <c r="K62" s="104">
        <v>10495</v>
      </c>
      <c r="L62" s="162">
        <v>22202</v>
      </c>
      <c r="M62" s="162">
        <v>71</v>
      </c>
      <c r="N62" s="104">
        <v>791</v>
      </c>
      <c r="O62" s="104">
        <v>237</v>
      </c>
      <c r="P62" s="121">
        <v>1053</v>
      </c>
      <c r="Q62" s="121">
        <v>30823</v>
      </c>
      <c r="R62" s="121">
        <v>844</v>
      </c>
      <c r="S62" s="121">
        <v>1</v>
      </c>
      <c r="T62" s="121">
        <v>19401</v>
      </c>
      <c r="U62" s="121">
        <v>10577</v>
      </c>
      <c r="V62" s="121">
        <v>6248</v>
      </c>
      <c r="W62" s="121">
        <v>3206</v>
      </c>
    </row>
    <row r="63" spans="1:23" ht="20.100000000000001" customHeight="1">
      <c r="A63" s="2"/>
      <c r="B63" s="25" t="s">
        <v>46</v>
      </c>
      <c r="C63" s="100">
        <f t="shared" si="1"/>
        <v>116066</v>
      </c>
      <c r="D63" s="100">
        <f>SUM(D64:D66)</f>
        <v>46666</v>
      </c>
      <c r="E63" s="100">
        <f t="shared" ref="E63:K63" si="64">SUM(E64:E66)</f>
        <v>6482</v>
      </c>
      <c r="F63" s="100">
        <f t="shared" si="64"/>
        <v>2779</v>
      </c>
      <c r="G63" s="100">
        <f t="shared" si="64"/>
        <v>3634</v>
      </c>
      <c r="H63" s="100">
        <f t="shared" si="64"/>
        <v>399</v>
      </c>
      <c r="I63" s="100">
        <f t="shared" si="64"/>
        <v>135</v>
      </c>
      <c r="J63" s="100">
        <f t="shared" si="64"/>
        <v>37265</v>
      </c>
      <c r="K63" s="100">
        <f t="shared" si="64"/>
        <v>17608</v>
      </c>
      <c r="L63" s="161">
        <f>SUM(L64:L66)</f>
        <v>37149</v>
      </c>
      <c r="M63" s="161">
        <f>SUM(M64:M66)</f>
        <v>116</v>
      </c>
      <c r="N63" s="80">
        <f t="shared" ref="N63:O63" si="65">SUM(N64:N66)</f>
        <v>1959</v>
      </c>
      <c r="O63" s="80">
        <f t="shared" si="65"/>
        <v>561</v>
      </c>
      <c r="P63" s="80">
        <f>SUM(P64:P66)</f>
        <v>1489</v>
      </c>
      <c r="Q63" s="80">
        <f t="shared" ref="Q63:W63" si="66">SUM(Q64:Q66)</f>
        <v>67911</v>
      </c>
      <c r="R63" s="80">
        <f t="shared" si="66"/>
        <v>1468</v>
      </c>
      <c r="S63" s="80">
        <f t="shared" si="66"/>
        <v>4</v>
      </c>
      <c r="T63" s="80">
        <f t="shared" si="66"/>
        <v>41700</v>
      </c>
      <c r="U63" s="80">
        <f t="shared" si="66"/>
        <v>24739</v>
      </c>
      <c r="V63" s="80">
        <f t="shared" si="66"/>
        <v>8417</v>
      </c>
      <c r="W63" s="80">
        <f t="shared" si="66"/>
        <v>14956</v>
      </c>
    </row>
    <row r="64" spans="1:23" s="33" customFormat="1" ht="20.100000000000001" customHeight="1">
      <c r="A64" s="28">
        <v>205</v>
      </c>
      <c r="B64" s="40" t="s">
        <v>108</v>
      </c>
      <c r="C64" s="103">
        <f t="shared" si="1"/>
        <v>36085</v>
      </c>
      <c r="D64" s="104">
        <v>15233</v>
      </c>
      <c r="E64" s="104">
        <v>1848</v>
      </c>
      <c r="F64" s="104">
        <v>744</v>
      </c>
      <c r="G64" s="104">
        <v>1103</v>
      </c>
      <c r="H64" s="104">
        <v>139</v>
      </c>
      <c r="I64" s="104">
        <v>61</v>
      </c>
      <c r="J64" s="104">
        <v>12617</v>
      </c>
      <c r="K64" s="104">
        <v>6007</v>
      </c>
      <c r="L64" s="163">
        <v>12564</v>
      </c>
      <c r="M64" s="162">
        <v>53</v>
      </c>
      <c r="N64" s="104">
        <v>480</v>
      </c>
      <c r="O64" s="104">
        <v>149</v>
      </c>
      <c r="P64" s="121">
        <v>539</v>
      </c>
      <c r="Q64" s="121">
        <v>20313</v>
      </c>
      <c r="R64" s="121">
        <v>535</v>
      </c>
      <c r="S64" s="121">
        <v>1</v>
      </c>
      <c r="T64" s="121">
        <v>13431</v>
      </c>
      <c r="U64" s="121">
        <v>6346</v>
      </c>
      <c r="V64" s="121">
        <v>2324</v>
      </c>
      <c r="W64" s="121">
        <v>5039</v>
      </c>
    </row>
    <row r="65" spans="1:23" ht="20.100000000000001" customHeight="1">
      <c r="A65" s="18">
        <v>224</v>
      </c>
      <c r="B65" s="13" t="s">
        <v>71</v>
      </c>
      <c r="C65" s="103">
        <f t="shared" si="1"/>
        <v>45178</v>
      </c>
      <c r="D65" s="104">
        <v>17695</v>
      </c>
      <c r="E65" s="104">
        <v>2789</v>
      </c>
      <c r="F65" s="104">
        <v>1230</v>
      </c>
      <c r="G65" s="104">
        <v>1496</v>
      </c>
      <c r="H65" s="104">
        <v>150</v>
      </c>
      <c r="I65" s="104">
        <v>44</v>
      </c>
      <c r="J65" s="104">
        <v>13549</v>
      </c>
      <c r="K65" s="104">
        <v>6615</v>
      </c>
      <c r="L65" s="162">
        <v>13516</v>
      </c>
      <c r="M65" s="162">
        <v>33</v>
      </c>
      <c r="N65" s="104">
        <v>945</v>
      </c>
      <c r="O65" s="104">
        <v>262</v>
      </c>
      <c r="P65" s="121">
        <v>596</v>
      </c>
      <c r="Q65" s="121">
        <v>26887</v>
      </c>
      <c r="R65" s="121">
        <v>520</v>
      </c>
      <c r="S65" s="121">
        <v>0</v>
      </c>
      <c r="T65" s="121">
        <v>15194</v>
      </c>
      <c r="U65" s="121">
        <v>11173</v>
      </c>
      <c r="V65" s="121">
        <v>5140</v>
      </c>
      <c r="W65" s="121">
        <v>4770</v>
      </c>
    </row>
    <row r="66" spans="1:23" ht="20.100000000000001" customHeight="1">
      <c r="A66" s="18">
        <v>226</v>
      </c>
      <c r="B66" s="13" t="s">
        <v>72</v>
      </c>
      <c r="C66" s="103">
        <f t="shared" si="1"/>
        <v>34803</v>
      </c>
      <c r="D66" s="104">
        <v>13738</v>
      </c>
      <c r="E66" s="104">
        <v>1845</v>
      </c>
      <c r="F66" s="104">
        <v>805</v>
      </c>
      <c r="G66" s="104">
        <v>1035</v>
      </c>
      <c r="H66" s="104">
        <v>110</v>
      </c>
      <c r="I66" s="104">
        <v>30</v>
      </c>
      <c r="J66" s="104">
        <v>11099</v>
      </c>
      <c r="K66" s="104">
        <v>4986</v>
      </c>
      <c r="L66" s="162">
        <v>11069</v>
      </c>
      <c r="M66" s="162">
        <v>30</v>
      </c>
      <c r="N66" s="104">
        <v>534</v>
      </c>
      <c r="O66" s="104">
        <v>150</v>
      </c>
      <c r="P66" s="121">
        <v>354</v>
      </c>
      <c r="Q66" s="121">
        <v>20711</v>
      </c>
      <c r="R66" s="121">
        <v>413</v>
      </c>
      <c r="S66" s="121">
        <v>3</v>
      </c>
      <c r="T66" s="121">
        <v>13075</v>
      </c>
      <c r="U66" s="121">
        <v>7220</v>
      </c>
      <c r="V66" s="121">
        <v>953</v>
      </c>
      <c r="W66" s="121">
        <v>5147</v>
      </c>
    </row>
    <row r="67" spans="1:23" ht="12" customHeight="1">
      <c r="A67" s="26"/>
      <c r="B67" s="32"/>
      <c r="C67" s="106"/>
      <c r="D67" s="107"/>
      <c r="E67" s="108"/>
      <c r="F67" s="108"/>
      <c r="G67" s="108"/>
      <c r="H67" s="108"/>
      <c r="I67" s="108"/>
      <c r="J67" s="108"/>
      <c r="K67" s="109"/>
      <c r="L67" s="110"/>
      <c r="M67" s="111"/>
      <c r="N67" s="109"/>
      <c r="O67" s="123"/>
      <c r="P67" s="124"/>
      <c r="Q67" s="108"/>
      <c r="R67" s="108"/>
      <c r="S67" s="108"/>
      <c r="T67" s="108"/>
      <c r="U67" s="123"/>
      <c r="V67" s="123"/>
      <c r="W67" s="108"/>
    </row>
    <row r="68" spans="1:23" s="43" customFormat="1" ht="15" customHeight="1">
      <c r="A68" s="39"/>
      <c r="B68" s="39" t="s">
        <v>5</v>
      </c>
      <c r="C68" s="112" t="s">
        <v>131</v>
      </c>
      <c r="D68" s="112"/>
      <c r="E68" s="113"/>
      <c r="F68" s="113"/>
      <c r="G68" s="113"/>
      <c r="H68" s="113"/>
      <c r="I68" s="112"/>
      <c r="J68" s="113"/>
      <c r="K68" s="112"/>
      <c r="L68" s="114"/>
      <c r="M68" s="115"/>
      <c r="N68" s="112" t="s">
        <v>132</v>
      </c>
      <c r="O68" s="112"/>
      <c r="P68" s="113"/>
      <c r="Q68" s="113"/>
      <c r="R68" s="113"/>
      <c r="S68" s="113"/>
      <c r="T68" s="113"/>
      <c r="U68" s="112"/>
      <c r="V68" s="112"/>
      <c r="W68" s="113"/>
    </row>
    <row r="69" spans="1:23" ht="18" customHeight="1">
      <c r="A69" s="27"/>
      <c r="B69" s="27"/>
      <c r="C69" s="28" t="s">
        <v>99</v>
      </c>
      <c r="D69" s="28"/>
      <c r="E69" s="116"/>
      <c r="F69" s="116"/>
      <c r="G69" s="116"/>
      <c r="H69" s="116"/>
      <c r="I69" s="28"/>
      <c r="J69" s="116"/>
      <c r="K69" s="28"/>
      <c r="L69" s="92"/>
      <c r="M69" s="117"/>
      <c r="N69" s="28" t="s">
        <v>99</v>
      </c>
      <c r="O69" s="125"/>
      <c r="P69" s="126"/>
      <c r="Q69" s="116"/>
      <c r="R69" s="116"/>
      <c r="S69" s="116"/>
      <c r="T69" s="116"/>
      <c r="U69" s="125"/>
      <c r="V69" s="125"/>
      <c r="W69" s="116"/>
    </row>
    <row r="70" spans="1:23" ht="12" customHeight="1">
      <c r="A70" s="27"/>
      <c r="B70" s="27"/>
      <c r="C70" s="28" t="s">
        <v>129</v>
      </c>
      <c r="D70" s="28"/>
      <c r="E70" s="116"/>
      <c r="F70" s="116"/>
      <c r="G70" s="116"/>
      <c r="H70" s="116"/>
      <c r="I70" s="28"/>
      <c r="J70" s="116"/>
      <c r="K70" s="28"/>
      <c r="L70" s="92"/>
      <c r="M70" s="117"/>
      <c r="N70" s="28" t="s">
        <v>126</v>
      </c>
      <c r="O70" s="125"/>
      <c r="P70" s="126"/>
      <c r="Q70" s="116"/>
      <c r="R70" s="116"/>
      <c r="S70" s="116"/>
      <c r="T70" s="116"/>
      <c r="U70" s="125"/>
      <c r="V70" s="125"/>
      <c r="W70" s="116"/>
    </row>
    <row r="71" spans="1:23" ht="12" customHeight="1">
      <c r="A71" s="27"/>
      <c r="B71" s="27"/>
      <c r="C71" s="28" t="s">
        <v>128</v>
      </c>
      <c r="D71" s="28"/>
      <c r="E71" s="116"/>
      <c r="F71" s="116"/>
      <c r="G71" s="116"/>
      <c r="H71" s="116"/>
      <c r="I71" s="28"/>
      <c r="J71" s="116"/>
      <c r="K71" s="28"/>
      <c r="L71" s="92"/>
      <c r="M71" s="117"/>
      <c r="N71" s="28" t="s">
        <v>127</v>
      </c>
      <c r="O71" s="125"/>
      <c r="P71" s="126"/>
      <c r="Q71" s="116"/>
      <c r="R71" s="116"/>
      <c r="S71" s="116"/>
      <c r="T71" s="116"/>
      <c r="U71" s="125"/>
      <c r="V71" s="125"/>
      <c r="W71" s="116"/>
    </row>
    <row r="72" spans="1:23" ht="12" customHeight="1">
      <c r="A72" s="27"/>
      <c r="B72" s="27"/>
      <c r="C72" s="33" t="s">
        <v>125</v>
      </c>
      <c r="D72" s="28"/>
      <c r="E72" s="28"/>
      <c r="F72" s="28"/>
      <c r="G72" s="28"/>
      <c r="H72" s="28"/>
      <c r="I72" s="28"/>
      <c r="J72" s="28"/>
      <c r="K72" s="28"/>
      <c r="L72" s="92"/>
      <c r="M72" s="117"/>
      <c r="N72" s="33"/>
      <c r="O72" s="28"/>
      <c r="P72" s="28"/>
      <c r="Q72" s="28"/>
      <c r="R72" s="28"/>
      <c r="S72" s="28"/>
      <c r="T72" s="28"/>
      <c r="U72" s="28"/>
      <c r="V72" s="28"/>
      <c r="W72" s="28"/>
    </row>
    <row r="73" spans="1:23" ht="12" customHeight="1">
      <c r="A73" s="27"/>
      <c r="B73" s="27"/>
      <c r="C73" s="33" t="s">
        <v>124</v>
      </c>
      <c r="D73" s="28"/>
      <c r="E73" s="28"/>
      <c r="F73" s="28"/>
      <c r="G73" s="28"/>
      <c r="H73" s="28"/>
      <c r="I73" s="28"/>
      <c r="J73" s="28"/>
      <c r="K73" s="28"/>
      <c r="L73" s="92"/>
      <c r="M73" s="117"/>
      <c r="N73" s="33"/>
      <c r="O73" s="28"/>
      <c r="P73" s="28"/>
      <c r="Q73" s="28"/>
      <c r="R73" s="28"/>
      <c r="S73" s="28"/>
      <c r="T73" s="28"/>
      <c r="U73" s="28"/>
      <c r="V73" s="28"/>
      <c r="W73" s="28"/>
    </row>
  </sheetData>
  <mergeCells count="3">
    <mergeCell ref="A3:B3"/>
    <mergeCell ref="A4:B4"/>
    <mergeCell ref="A5:B5"/>
  </mergeCells>
  <phoneticPr fontId="11"/>
  <pageMargins left="0.23622047244094491" right="0.23622047244094491" top="0.98425196850393704" bottom="0.78740157480314965" header="0.31496062992125984" footer="0.31496062992125984"/>
  <pageSetup paperSize="9" firstPageNumber="88" orientation="portrait" useFirstPageNumber="1" r:id="rId1"/>
  <headerFooter alignWithMargins="0">
    <oddHeader>&amp;L&amp;"ＭＳ Ｐゴシック,太字"&amp;12Ⅰ市区町ﾃﾞｰﾀ　６くらし　（２）&amp;A</oddHeader>
  </headerFooter>
  <rowBreaks count="1" manualBreakCount="1">
    <brk id="40" max="22" man="1"/>
  </rowBreaks>
  <colBreaks count="1" manualBreakCount="1">
    <brk id="13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72"/>
  <sheetViews>
    <sheetView zoomScaleNormal="100" zoomScaleSheetLayoutView="100" workbookViewId="0"/>
  </sheetViews>
  <sheetFormatPr defaultRowHeight="17.25"/>
  <cols>
    <col min="1" max="1" width="3.09765625" style="48" customWidth="1"/>
    <col min="2" max="2" width="7.796875" style="48" customWidth="1"/>
    <col min="3" max="8" width="6.796875" style="48" customWidth="1"/>
    <col min="9" max="9" width="7.59765625" style="48" customWidth="1"/>
    <col min="10" max="10" width="7.796875" style="48" customWidth="1"/>
    <col min="11" max="11" width="5.796875" style="154" customWidth="1"/>
    <col min="12" max="12" width="8.796875" style="48"/>
    <col min="13" max="18" width="9.19921875" style="48" bestFit="1" customWidth="1"/>
    <col min="19" max="20" width="10.19921875" style="48" bestFit="1" customWidth="1"/>
    <col min="21" max="21" width="8.8984375" style="48" bestFit="1" customWidth="1"/>
    <col min="22" max="16384" width="8.796875" style="48"/>
  </cols>
  <sheetData>
    <row r="1" spans="1:21" ht="12" customHeight="1">
      <c r="A1" s="14"/>
      <c r="B1" s="14"/>
      <c r="C1" s="129" t="s">
        <v>68</v>
      </c>
      <c r="D1" s="130"/>
      <c r="E1" s="131"/>
      <c r="F1" s="130"/>
      <c r="G1" s="130"/>
      <c r="H1" s="130"/>
      <c r="I1" s="130"/>
      <c r="J1" s="130"/>
      <c r="K1" s="144" t="s">
        <v>48</v>
      </c>
    </row>
    <row r="2" spans="1:21" ht="12" customHeight="1">
      <c r="A2" s="31"/>
      <c r="B2" s="31"/>
      <c r="C2" s="31">
        <v>407</v>
      </c>
      <c r="D2" s="31">
        <v>408</v>
      </c>
      <c r="E2" s="31">
        <v>409</v>
      </c>
      <c r="F2" s="31">
        <v>410</v>
      </c>
      <c r="G2" s="31">
        <v>411</v>
      </c>
      <c r="H2" s="31">
        <v>412</v>
      </c>
      <c r="I2" s="31">
        <v>413</v>
      </c>
      <c r="J2" s="31">
        <v>414</v>
      </c>
      <c r="K2" s="31">
        <v>415</v>
      </c>
    </row>
    <row r="3" spans="1:21" ht="45" customHeight="1">
      <c r="A3" s="164" t="s">
        <v>1</v>
      </c>
      <c r="B3" s="165"/>
      <c r="C3" s="132" t="s">
        <v>111</v>
      </c>
      <c r="D3" s="132" t="s">
        <v>73</v>
      </c>
      <c r="E3" s="132" t="s">
        <v>112</v>
      </c>
      <c r="F3" s="132" t="s">
        <v>69</v>
      </c>
      <c r="G3" s="132" t="s">
        <v>113</v>
      </c>
      <c r="H3" s="132" t="s">
        <v>74</v>
      </c>
      <c r="I3" s="41" t="s">
        <v>114</v>
      </c>
      <c r="J3" s="41" t="s">
        <v>75</v>
      </c>
      <c r="K3" s="145" t="s">
        <v>60</v>
      </c>
    </row>
    <row r="4" spans="1:21" ht="21" customHeight="1">
      <c r="A4" s="166" t="s">
        <v>2</v>
      </c>
      <c r="B4" s="167"/>
      <c r="C4" s="91">
        <v>42826</v>
      </c>
      <c r="D4" s="91">
        <v>42826</v>
      </c>
      <c r="E4" s="91">
        <v>42826</v>
      </c>
      <c r="F4" s="91">
        <v>42826</v>
      </c>
      <c r="G4" s="91">
        <v>42826</v>
      </c>
      <c r="H4" s="91">
        <v>42826</v>
      </c>
      <c r="I4" s="91">
        <v>42826</v>
      </c>
      <c r="J4" s="91">
        <v>42826</v>
      </c>
      <c r="K4" s="143">
        <v>42826</v>
      </c>
      <c r="L4" s="49"/>
      <c r="P4" s="49"/>
    </row>
    <row r="5" spans="1:21" ht="12" customHeight="1">
      <c r="A5" s="164" t="s">
        <v>3</v>
      </c>
      <c r="B5" s="165"/>
      <c r="C5" s="133" t="s">
        <v>115</v>
      </c>
      <c r="D5" s="133" t="s">
        <v>115</v>
      </c>
      <c r="E5" s="133" t="s">
        <v>115</v>
      </c>
      <c r="F5" s="133" t="s">
        <v>115</v>
      </c>
      <c r="G5" s="133" t="s">
        <v>115</v>
      </c>
      <c r="H5" s="133" t="s">
        <v>115</v>
      </c>
      <c r="I5" s="133" t="s">
        <v>115</v>
      </c>
      <c r="J5" s="133" t="s">
        <v>115</v>
      </c>
      <c r="K5" s="146" t="s">
        <v>59</v>
      </c>
      <c r="P5" s="49"/>
    </row>
    <row r="6" spans="1:21" ht="9" customHeight="1">
      <c r="A6" s="1"/>
      <c r="B6" s="47"/>
      <c r="C6" s="134"/>
      <c r="D6" s="135"/>
      <c r="E6" s="135"/>
      <c r="F6" s="135"/>
      <c r="G6" s="135"/>
      <c r="H6" s="135"/>
      <c r="I6" s="136"/>
      <c r="J6" s="137"/>
      <c r="K6" s="147"/>
      <c r="O6" s="52"/>
      <c r="P6" s="52"/>
      <c r="Q6" s="52"/>
      <c r="R6" s="52"/>
      <c r="S6" s="52"/>
      <c r="T6" s="52"/>
    </row>
    <row r="7" spans="1:21" ht="20.100000000000001" customHeight="1">
      <c r="A7" s="2" t="s">
        <v>4</v>
      </c>
      <c r="B7" s="3" t="s">
        <v>0</v>
      </c>
      <c r="C7" s="138">
        <f>SUM(C8+C18+C22+C28+C34+C41+C46+C54+C60+C63)</f>
        <v>1323428</v>
      </c>
      <c r="D7" s="138">
        <f t="shared" ref="D7:G7" si="0">SUM(D8+D18+D22+D28+D34+D41+D46+D54+D60+D63)</f>
        <v>1318071</v>
      </c>
      <c r="E7" s="138">
        <f t="shared" si="0"/>
        <v>1859554</v>
      </c>
      <c r="F7" s="138">
        <f t="shared" si="0"/>
        <v>1835969</v>
      </c>
      <c r="G7" s="138">
        <f t="shared" si="0"/>
        <v>2497537</v>
      </c>
      <c r="H7" s="138">
        <f>SUM(H8+H18+H22+H28+H34+H41+H46+H54+H60+H63)</f>
        <v>2283397</v>
      </c>
      <c r="I7" s="128">
        <v>30565557</v>
      </c>
      <c r="J7" s="128">
        <v>25819567</v>
      </c>
      <c r="K7" s="148">
        <v>84.5</v>
      </c>
      <c r="U7" s="75"/>
    </row>
    <row r="8" spans="1:21" ht="20.100000000000001" customHeight="1">
      <c r="A8" s="17">
        <v>100</v>
      </c>
      <c r="B8" s="3" t="s">
        <v>6</v>
      </c>
      <c r="C8" s="128">
        <v>100545</v>
      </c>
      <c r="D8" s="128">
        <v>100545</v>
      </c>
      <c r="E8" s="128">
        <v>286260</v>
      </c>
      <c r="F8" s="128">
        <v>280392</v>
      </c>
      <c r="G8" s="128">
        <v>93695</v>
      </c>
      <c r="H8" s="128">
        <v>85427</v>
      </c>
      <c r="I8" s="128">
        <v>5539972</v>
      </c>
      <c r="J8" s="128">
        <v>4027975</v>
      </c>
      <c r="K8" s="148">
        <v>72.7</v>
      </c>
      <c r="M8" s="33"/>
      <c r="N8" s="33"/>
      <c r="O8" s="73"/>
      <c r="P8" s="73"/>
      <c r="Q8" s="33"/>
      <c r="R8" s="33"/>
      <c r="S8" s="33"/>
      <c r="T8" s="33"/>
      <c r="U8" s="33"/>
    </row>
    <row r="9" spans="1:21" ht="20.100000000000001" customHeight="1">
      <c r="A9" s="18">
        <v>101</v>
      </c>
      <c r="B9" s="19" t="s">
        <v>7</v>
      </c>
      <c r="C9" s="139" t="s">
        <v>47</v>
      </c>
      <c r="D9" s="139" t="s">
        <v>47</v>
      </c>
      <c r="E9" s="139" t="s">
        <v>47</v>
      </c>
      <c r="F9" s="139" t="s">
        <v>47</v>
      </c>
      <c r="G9" s="139" t="s">
        <v>47</v>
      </c>
      <c r="H9" s="139" t="s">
        <v>47</v>
      </c>
      <c r="I9" s="139" t="s">
        <v>47</v>
      </c>
      <c r="J9" s="139" t="s">
        <v>47</v>
      </c>
      <c r="K9" s="149" t="s">
        <v>47</v>
      </c>
      <c r="M9" s="33"/>
      <c r="N9" s="33"/>
      <c r="O9" s="33"/>
      <c r="P9" s="33"/>
      <c r="Q9" s="33"/>
      <c r="R9" s="33"/>
      <c r="S9" s="33"/>
      <c r="T9" s="33"/>
      <c r="U9" s="33"/>
    </row>
    <row r="10" spans="1:21" ht="20.100000000000001" customHeight="1">
      <c r="A10" s="18">
        <v>102</v>
      </c>
      <c r="B10" s="19" t="s">
        <v>8</v>
      </c>
      <c r="C10" s="139" t="s">
        <v>47</v>
      </c>
      <c r="D10" s="139" t="s">
        <v>47</v>
      </c>
      <c r="E10" s="139" t="s">
        <v>47</v>
      </c>
      <c r="F10" s="139" t="s">
        <v>47</v>
      </c>
      <c r="G10" s="139" t="s">
        <v>47</v>
      </c>
      <c r="H10" s="139" t="s">
        <v>47</v>
      </c>
      <c r="I10" s="139" t="s">
        <v>47</v>
      </c>
      <c r="J10" s="139" t="s">
        <v>47</v>
      </c>
      <c r="K10" s="149" t="s">
        <v>47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20.100000000000001" customHeight="1">
      <c r="A11" s="20">
        <v>110</v>
      </c>
      <c r="B11" s="19" t="s">
        <v>9</v>
      </c>
      <c r="C11" s="139" t="s">
        <v>47</v>
      </c>
      <c r="D11" s="139" t="s">
        <v>47</v>
      </c>
      <c r="E11" s="139" t="s">
        <v>47</v>
      </c>
      <c r="F11" s="139" t="s">
        <v>47</v>
      </c>
      <c r="G11" s="139" t="s">
        <v>47</v>
      </c>
      <c r="H11" s="139" t="s">
        <v>47</v>
      </c>
      <c r="I11" s="139" t="s">
        <v>47</v>
      </c>
      <c r="J11" s="139" t="s">
        <v>47</v>
      </c>
      <c r="K11" s="149" t="s">
        <v>47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20.100000000000001" customHeight="1">
      <c r="A12" s="20">
        <v>105</v>
      </c>
      <c r="B12" s="19" t="s">
        <v>10</v>
      </c>
      <c r="C12" s="139" t="s">
        <v>47</v>
      </c>
      <c r="D12" s="139" t="s">
        <v>47</v>
      </c>
      <c r="E12" s="139" t="s">
        <v>47</v>
      </c>
      <c r="F12" s="139" t="s">
        <v>47</v>
      </c>
      <c r="G12" s="139" t="s">
        <v>47</v>
      </c>
      <c r="H12" s="139" t="s">
        <v>47</v>
      </c>
      <c r="I12" s="139" t="s">
        <v>47</v>
      </c>
      <c r="J12" s="139" t="s">
        <v>47</v>
      </c>
      <c r="K12" s="149" t="s">
        <v>47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21" ht="20.100000000000001" customHeight="1">
      <c r="A13" s="20">
        <v>109</v>
      </c>
      <c r="B13" s="19" t="s">
        <v>11</v>
      </c>
      <c r="C13" s="139" t="s">
        <v>47</v>
      </c>
      <c r="D13" s="139" t="s">
        <v>47</v>
      </c>
      <c r="E13" s="139" t="s">
        <v>47</v>
      </c>
      <c r="F13" s="139" t="s">
        <v>47</v>
      </c>
      <c r="G13" s="139" t="s">
        <v>47</v>
      </c>
      <c r="H13" s="139" t="s">
        <v>47</v>
      </c>
      <c r="I13" s="139" t="s">
        <v>47</v>
      </c>
      <c r="J13" s="139" t="s">
        <v>47</v>
      </c>
      <c r="K13" s="149" t="s">
        <v>47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21" ht="20.100000000000001" customHeight="1">
      <c r="A14" s="20">
        <v>106</v>
      </c>
      <c r="B14" s="19" t="s">
        <v>12</v>
      </c>
      <c r="C14" s="139" t="s">
        <v>47</v>
      </c>
      <c r="D14" s="139" t="s">
        <v>47</v>
      </c>
      <c r="E14" s="139" t="s">
        <v>47</v>
      </c>
      <c r="F14" s="139" t="s">
        <v>47</v>
      </c>
      <c r="G14" s="139" t="s">
        <v>47</v>
      </c>
      <c r="H14" s="139" t="s">
        <v>47</v>
      </c>
      <c r="I14" s="139" t="s">
        <v>47</v>
      </c>
      <c r="J14" s="139" t="s">
        <v>47</v>
      </c>
      <c r="K14" s="149" t="s">
        <v>47</v>
      </c>
      <c r="M14" s="33"/>
      <c r="N14" s="28"/>
      <c r="O14" s="33"/>
      <c r="P14" s="33"/>
      <c r="Q14" s="33"/>
      <c r="R14" s="28"/>
      <c r="S14" s="33"/>
      <c r="T14" s="33"/>
      <c r="U14" s="33"/>
    </row>
    <row r="15" spans="1:21" ht="20.100000000000001" customHeight="1">
      <c r="A15" s="20">
        <v>107</v>
      </c>
      <c r="B15" s="19" t="s">
        <v>13</v>
      </c>
      <c r="C15" s="139" t="s">
        <v>47</v>
      </c>
      <c r="D15" s="139" t="s">
        <v>47</v>
      </c>
      <c r="E15" s="139" t="s">
        <v>47</v>
      </c>
      <c r="F15" s="139" t="s">
        <v>47</v>
      </c>
      <c r="G15" s="139" t="s">
        <v>47</v>
      </c>
      <c r="H15" s="139" t="s">
        <v>47</v>
      </c>
      <c r="I15" s="139" t="s">
        <v>47</v>
      </c>
      <c r="J15" s="139" t="s">
        <v>47</v>
      </c>
      <c r="K15" s="149" t="s">
        <v>47</v>
      </c>
      <c r="M15" s="33"/>
      <c r="N15" s="28"/>
      <c r="O15" s="33"/>
      <c r="P15" s="33"/>
      <c r="Q15" s="28"/>
      <c r="R15" s="28"/>
      <c r="S15" s="33"/>
      <c r="T15" s="33"/>
      <c r="U15" s="33"/>
    </row>
    <row r="16" spans="1:21" ht="20.100000000000001" customHeight="1">
      <c r="A16" s="20">
        <v>108</v>
      </c>
      <c r="B16" s="19" t="s">
        <v>14</v>
      </c>
      <c r="C16" s="139" t="s">
        <v>47</v>
      </c>
      <c r="D16" s="139" t="s">
        <v>47</v>
      </c>
      <c r="E16" s="139" t="s">
        <v>47</v>
      </c>
      <c r="F16" s="139" t="s">
        <v>47</v>
      </c>
      <c r="G16" s="139" t="s">
        <v>47</v>
      </c>
      <c r="H16" s="139" t="s">
        <v>47</v>
      </c>
      <c r="I16" s="139" t="s">
        <v>47</v>
      </c>
      <c r="J16" s="139" t="s">
        <v>47</v>
      </c>
      <c r="K16" s="149" t="s">
        <v>47</v>
      </c>
      <c r="M16" s="33"/>
      <c r="N16" s="28"/>
      <c r="O16" s="33"/>
      <c r="P16" s="33"/>
      <c r="Q16" s="74"/>
      <c r="R16" s="74"/>
      <c r="S16" s="74"/>
      <c r="T16" s="74"/>
      <c r="U16" s="33"/>
    </row>
    <row r="17" spans="1:26" ht="20.100000000000001" customHeight="1">
      <c r="A17" s="20">
        <v>111</v>
      </c>
      <c r="B17" s="19" t="s">
        <v>15</v>
      </c>
      <c r="C17" s="139" t="s">
        <v>47</v>
      </c>
      <c r="D17" s="139" t="s">
        <v>47</v>
      </c>
      <c r="E17" s="139" t="s">
        <v>47</v>
      </c>
      <c r="F17" s="139" t="s">
        <v>47</v>
      </c>
      <c r="G17" s="139" t="s">
        <v>47</v>
      </c>
      <c r="H17" s="139" t="s">
        <v>47</v>
      </c>
      <c r="I17" s="139" t="s">
        <v>47</v>
      </c>
      <c r="J17" s="139" t="s">
        <v>47</v>
      </c>
      <c r="K17" s="149" t="s">
        <v>47</v>
      </c>
      <c r="M17" s="33"/>
      <c r="N17" s="28"/>
      <c r="O17" s="33"/>
      <c r="P17" s="33"/>
      <c r="Q17" s="74"/>
      <c r="R17" s="74"/>
      <c r="S17" s="74"/>
      <c r="T17" s="74"/>
      <c r="U17" s="33"/>
    </row>
    <row r="18" spans="1:26" ht="20.100000000000001" customHeight="1">
      <c r="A18" s="2"/>
      <c r="B18" s="21" t="s">
        <v>16</v>
      </c>
      <c r="C18" s="140">
        <f>SUM(C19:C21)</f>
        <v>48267</v>
      </c>
      <c r="D18" s="140">
        <f t="shared" ref="D18:J18" si="1">SUM(D19:D21)</f>
        <v>48267</v>
      </c>
      <c r="E18" s="140">
        <f t="shared" si="1"/>
        <v>56030</v>
      </c>
      <c r="F18" s="140">
        <f t="shared" si="1"/>
        <v>56030</v>
      </c>
      <c r="G18" s="140">
        <f t="shared" si="1"/>
        <v>60607</v>
      </c>
      <c r="H18" s="140">
        <f t="shared" si="1"/>
        <v>60607</v>
      </c>
      <c r="I18" s="140">
        <f t="shared" si="1"/>
        <v>1988799</v>
      </c>
      <c r="J18" s="140">
        <f t="shared" si="1"/>
        <v>1938923</v>
      </c>
      <c r="K18" s="148">
        <v>97.5</v>
      </c>
      <c r="M18" s="33"/>
      <c r="N18" s="28"/>
      <c r="O18" s="73"/>
      <c r="P18" s="73"/>
      <c r="Q18" s="74"/>
      <c r="R18" s="74"/>
      <c r="S18" s="74"/>
      <c r="T18" s="74"/>
      <c r="U18" s="33"/>
    </row>
    <row r="19" spans="1:26" ht="20.100000000000001" customHeight="1">
      <c r="A19" s="18">
        <v>202</v>
      </c>
      <c r="B19" s="13" t="s">
        <v>17</v>
      </c>
      <c r="C19" s="141">
        <v>12427</v>
      </c>
      <c r="D19" s="141">
        <v>12427</v>
      </c>
      <c r="E19" s="141">
        <v>20371</v>
      </c>
      <c r="F19" s="141">
        <v>20371</v>
      </c>
      <c r="G19" s="141">
        <v>25104</v>
      </c>
      <c r="H19" s="141">
        <v>25104</v>
      </c>
      <c r="I19" s="141">
        <v>822629</v>
      </c>
      <c r="J19" s="141">
        <v>802453</v>
      </c>
      <c r="K19" s="149">
        <v>97.5</v>
      </c>
      <c r="M19" s="33"/>
      <c r="N19" s="33"/>
      <c r="O19" s="73"/>
      <c r="P19" s="73"/>
      <c r="Q19" s="28"/>
      <c r="R19" s="28"/>
      <c r="S19" s="28"/>
      <c r="T19" s="33"/>
      <c r="U19" s="33"/>
    </row>
    <row r="20" spans="1:26" ht="20.100000000000001" customHeight="1">
      <c r="A20" s="18">
        <v>204</v>
      </c>
      <c r="B20" s="13" t="s">
        <v>18</v>
      </c>
      <c r="C20" s="141">
        <v>31331</v>
      </c>
      <c r="D20" s="141">
        <v>31331</v>
      </c>
      <c r="E20" s="141">
        <v>34945</v>
      </c>
      <c r="F20" s="141">
        <v>34945</v>
      </c>
      <c r="G20" s="141">
        <v>27484</v>
      </c>
      <c r="H20" s="141">
        <v>27484</v>
      </c>
      <c r="I20" s="141">
        <v>957417</v>
      </c>
      <c r="J20" s="141">
        <v>927825</v>
      </c>
      <c r="K20" s="149">
        <v>96.9</v>
      </c>
      <c r="U20" s="33"/>
    </row>
    <row r="21" spans="1:26" ht="20.100000000000001" customHeight="1">
      <c r="A21" s="18">
        <v>206</v>
      </c>
      <c r="B21" s="13" t="s">
        <v>19</v>
      </c>
      <c r="C21" s="141">
        <v>4509</v>
      </c>
      <c r="D21" s="141">
        <v>4509</v>
      </c>
      <c r="E21" s="141">
        <v>714</v>
      </c>
      <c r="F21" s="141">
        <v>714</v>
      </c>
      <c r="G21" s="141">
        <v>8019</v>
      </c>
      <c r="H21" s="141">
        <v>8019</v>
      </c>
      <c r="I21" s="141">
        <v>208753</v>
      </c>
      <c r="J21" s="141">
        <v>208645</v>
      </c>
      <c r="K21" s="149">
        <v>99.9</v>
      </c>
    </row>
    <row r="22" spans="1:26" ht="20.100000000000001" customHeight="1">
      <c r="A22" s="2"/>
      <c r="B22" s="21" t="s">
        <v>20</v>
      </c>
      <c r="C22" s="140">
        <f>SUM(C23:C27)</f>
        <v>54599</v>
      </c>
      <c r="D22" s="140">
        <f t="shared" ref="D22:J22" si="2">SUM(D23:D27)</f>
        <v>54599</v>
      </c>
      <c r="E22" s="140">
        <f t="shared" si="2"/>
        <v>140411</v>
      </c>
      <c r="F22" s="140">
        <f t="shared" si="2"/>
        <v>139593</v>
      </c>
      <c r="G22" s="140">
        <f t="shared" si="2"/>
        <v>166186</v>
      </c>
      <c r="H22" s="140">
        <f t="shared" si="2"/>
        <v>161618</v>
      </c>
      <c r="I22" s="140">
        <f t="shared" si="2"/>
        <v>2656248</v>
      </c>
      <c r="J22" s="140">
        <f t="shared" si="2"/>
        <v>2339145</v>
      </c>
      <c r="K22" s="148">
        <v>88.1</v>
      </c>
    </row>
    <row r="23" spans="1:26" ht="20.100000000000001" customHeight="1">
      <c r="A23" s="18">
        <v>207</v>
      </c>
      <c r="B23" s="13" t="s">
        <v>21</v>
      </c>
      <c r="C23" s="141">
        <v>6790</v>
      </c>
      <c r="D23" s="141">
        <v>6790</v>
      </c>
      <c r="E23" s="141">
        <v>9793</v>
      </c>
      <c r="F23" s="141">
        <v>9793</v>
      </c>
      <c r="G23" s="141">
        <v>23307</v>
      </c>
      <c r="H23" s="141">
        <v>23307</v>
      </c>
      <c r="I23" s="141">
        <v>408052</v>
      </c>
      <c r="J23" s="141">
        <v>405051</v>
      </c>
      <c r="K23" s="149">
        <v>99.3</v>
      </c>
    </row>
    <row r="24" spans="1:26" ht="20.100000000000001" customHeight="1">
      <c r="A24" s="18">
        <v>214</v>
      </c>
      <c r="B24" s="13" t="s">
        <v>22</v>
      </c>
      <c r="C24" s="141">
        <v>11375</v>
      </c>
      <c r="D24" s="141">
        <v>11375</v>
      </c>
      <c r="E24" s="141">
        <v>31187</v>
      </c>
      <c r="F24" s="141">
        <v>30567</v>
      </c>
      <c r="G24" s="141">
        <v>27029</v>
      </c>
      <c r="H24" s="141">
        <v>25812</v>
      </c>
      <c r="I24" s="141">
        <v>832693</v>
      </c>
      <c r="J24" s="141">
        <v>619732</v>
      </c>
      <c r="K24" s="149">
        <v>74.400000000000006</v>
      </c>
    </row>
    <row r="25" spans="1:26" ht="20.100000000000001" customHeight="1">
      <c r="A25" s="18">
        <v>217</v>
      </c>
      <c r="B25" s="13" t="s">
        <v>23</v>
      </c>
      <c r="C25" s="141">
        <v>17412</v>
      </c>
      <c r="D25" s="141">
        <v>17412</v>
      </c>
      <c r="E25" s="141">
        <v>17944</v>
      </c>
      <c r="F25" s="141">
        <v>17944</v>
      </c>
      <c r="G25" s="141">
        <v>17361</v>
      </c>
      <c r="H25" s="141">
        <v>15975</v>
      </c>
      <c r="I25" s="141">
        <v>491014</v>
      </c>
      <c r="J25" s="141">
        <v>484082</v>
      </c>
      <c r="K25" s="149">
        <v>98.6</v>
      </c>
      <c r="Z25" s="49"/>
    </row>
    <row r="26" spans="1:26" ht="20.100000000000001" customHeight="1">
      <c r="A26" s="18">
        <v>219</v>
      </c>
      <c r="B26" s="13" t="s">
        <v>24</v>
      </c>
      <c r="C26" s="141">
        <v>17116</v>
      </c>
      <c r="D26" s="141">
        <v>17116</v>
      </c>
      <c r="E26" s="141">
        <v>53386</v>
      </c>
      <c r="F26" s="141">
        <v>53386</v>
      </c>
      <c r="G26" s="141">
        <v>79840</v>
      </c>
      <c r="H26" s="141">
        <v>78727</v>
      </c>
      <c r="I26" s="141">
        <v>658925</v>
      </c>
      <c r="J26" s="141">
        <v>601473</v>
      </c>
      <c r="K26" s="149">
        <v>91.3</v>
      </c>
    </row>
    <row r="27" spans="1:26" ht="20.100000000000001" customHeight="1">
      <c r="A27" s="18">
        <v>301</v>
      </c>
      <c r="B27" s="13" t="s">
        <v>25</v>
      </c>
      <c r="C27" s="141">
        <v>1906</v>
      </c>
      <c r="D27" s="141">
        <v>1906</v>
      </c>
      <c r="E27" s="141">
        <v>28101</v>
      </c>
      <c r="F27" s="141">
        <v>27903</v>
      </c>
      <c r="G27" s="141">
        <v>18649</v>
      </c>
      <c r="H27" s="141">
        <v>17797</v>
      </c>
      <c r="I27" s="141">
        <v>265564</v>
      </c>
      <c r="J27" s="141">
        <v>228807</v>
      </c>
      <c r="K27" s="149">
        <v>86.2</v>
      </c>
    </row>
    <row r="28" spans="1:26" ht="20.100000000000001" customHeight="1">
      <c r="A28" s="2"/>
      <c r="B28" s="21" t="s">
        <v>26</v>
      </c>
      <c r="C28" s="140">
        <f>SUM(C29:C33)</f>
        <v>73734</v>
      </c>
      <c r="D28" s="140">
        <f t="shared" ref="D28:J28" si="3">SUM(D29:D33)</f>
        <v>73734</v>
      </c>
      <c r="E28" s="140">
        <f t="shared" si="3"/>
        <v>82498</v>
      </c>
      <c r="F28" s="140">
        <f t="shared" si="3"/>
        <v>82498</v>
      </c>
      <c r="G28" s="140">
        <f t="shared" si="3"/>
        <v>213375</v>
      </c>
      <c r="H28" s="140">
        <f t="shared" si="3"/>
        <v>211557</v>
      </c>
      <c r="I28" s="140">
        <f t="shared" si="3"/>
        <v>2477762</v>
      </c>
      <c r="J28" s="140">
        <f t="shared" si="3"/>
        <v>2366641</v>
      </c>
      <c r="K28" s="148">
        <v>95.5</v>
      </c>
    </row>
    <row r="29" spans="1:26" ht="20.100000000000001" customHeight="1">
      <c r="A29" s="18">
        <v>203</v>
      </c>
      <c r="B29" s="13" t="s">
        <v>27</v>
      </c>
      <c r="C29" s="141">
        <v>27608</v>
      </c>
      <c r="D29" s="141">
        <v>27608</v>
      </c>
      <c r="E29" s="141">
        <v>2972</v>
      </c>
      <c r="F29" s="141">
        <v>2972</v>
      </c>
      <c r="G29" s="141">
        <v>32348</v>
      </c>
      <c r="H29" s="141">
        <v>32348</v>
      </c>
      <c r="I29" s="141">
        <v>612432</v>
      </c>
      <c r="J29" s="141">
        <v>605880</v>
      </c>
      <c r="K29" s="149">
        <v>98.9</v>
      </c>
    </row>
    <row r="30" spans="1:26" ht="20.100000000000001" customHeight="1">
      <c r="A30" s="18">
        <v>210</v>
      </c>
      <c r="B30" s="13" t="s">
        <v>28</v>
      </c>
      <c r="C30" s="141">
        <v>27616</v>
      </c>
      <c r="D30" s="141">
        <v>27616</v>
      </c>
      <c r="E30" s="141">
        <v>59798</v>
      </c>
      <c r="F30" s="141">
        <v>59798</v>
      </c>
      <c r="G30" s="141">
        <v>100490</v>
      </c>
      <c r="H30" s="141">
        <v>98672</v>
      </c>
      <c r="I30" s="141">
        <v>1081642</v>
      </c>
      <c r="J30" s="141">
        <v>1019830</v>
      </c>
      <c r="K30" s="149">
        <v>94.3</v>
      </c>
    </row>
    <row r="31" spans="1:26" ht="20.100000000000001" customHeight="1">
      <c r="A31" s="18">
        <v>216</v>
      </c>
      <c r="B31" s="13" t="s">
        <v>29</v>
      </c>
      <c r="C31" s="141">
        <v>16066</v>
      </c>
      <c r="D31" s="141">
        <v>16066</v>
      </c>
      <c r="E31" s="141">
        <v>6429</v>
      </c>
      <c r="F31" s="141">
        <v>6429</v>
      </c>
      <c r="G31" s="141">
        <v>35356</v>
      </c>
      <c r="H31" s="141">
        <v>35356</v>
      </c>
      <c r="I31" s="141">
        <v>368853</v>
      </c>
      <c r="J31" s="141">
        <v>357572</v>
      </c>
      <c r="K31" s="149">
        <v>96.9</v>
      </c>
    </row>
    <row r="32" spans="1:26" ht="20.100000000000001" customHeight="1">
      <c r="A32" s="18">
        <v>381</v>
      </c>
      <c r="B32" s="13" t="s">
        <v>30</v>
      </c>
      <c r="C32" s="141" t="s">
        <v>170</v>
      </c>
      <c r="D32" s="141" t="s">
        <v>170</v>
      </c>
      <c r="E32" s="141">
        <v>13299</v>
      </c>
      <c r="F32" s="141">
        <v>13299</v>
      </c>
      <c r="G32" s="141">
        <v>33506</v>
      </c>
      <c r="H32" s="141">
        <v>33506</v>
      </c>
      <c r="I32" s="141">
        <v>296123</v>
      </c>
      <c r="J32" s="141">
        <v>265959</v>
      </c>
      <c r="K32" s="149">
        <v>89.8</v>
      </c>
    </row>
    <row r="33" spans="1:11" ht="20.100000000000001" customHeight="1">
      <c r="A33" s="18">
        <v>382</v>
      </c>
      <c r="B33" s="13" t="s">
        <v>31</v>
      </c>
      <c r="C33" s="141">
        <v>2444</v>
      </c>
      <c r="D33" s="141">
        <v>2444</v>
      </c>
      <c r="E33" s="141" t="s">
        <v>170</v>
      </c>
      <c r="F33" s="141" t="s">
        <v>171</v>
      </c>
      <c r="G33" s="141">
        <v>11675</v>
      </c>
      <c r="H33" s="141">
        <v>11675</v>
      </c>
      <c r="I33" s="141">
        <v>118712</v>
      </c>
      <c r="J33" s="141">
        <v>117400</v>
      </c>
      <c r="K33" s="149">
        <v>98.9</v>
      </c>
    </row>
    <row r="34" spans="1:11" ht="20.100000000000001" customHeight="1">
      <c r="A34" s="2"/>
      <c r="B34" s="22" t="s">
        <v>32</v>
      </c>
      <c r="C34" s="140">
        <f>SUM(C35:C40)</f>
        <v>109533</v>
      </c>
      <c r="D34" s="140">
        <f t="shared" ref="D34:J34" si="4">SUM(D35:D40)</f>
        <v>109533</v>
      </c>
      <c r="E34" s="140">
        <f t="shared" si="4"/>
        <v>254628</v>
      </c>
      <c r="F34" s="140">
        <f t="shared" si="4"/>
        <v>254628</v>
      </c>
      <c r="G34" s="140">
        <f t="shared" si="4"/>
        <v>311322</v>
      </c>
      <c r="H34" s="140">
        <f t="shared" si="4"/>
        <v>308553</v>
      </c>
      <c r="I34" s="140">
        <f t="shared" si="4"/>
        <v>3053095</v>
      </c>
      <c r="J34" s="140">
        <f t="shared" si="4"/>
        <v>2780500</v>
      </c>
      <c r="K34" s="148">
        <v>91.1</v>
      </c>
    </row>
    <row r="35" spans="1:11" s="33" customFormat="1" ht="20.100000000000001" customHeight="1">
      <c r="A35" s="28">
        <v>213</v>
      </c>
      <c r="B35" s="40" t="s">
        <v>116</v>
      </c>
      <c r="C35" s="141">
        <v>21609</v>
      </c>
      <c r="D35" s="141">
        <v>21609</v>
      </c>
      <c r="E35" s="141">
        <v>27326</v>
      </c>
      <c r="F35" s="141">
        <v>27326</v>
      </c>
      <c r="G35" s="141">
        <v>45701</v>
      </c>
      <c r="H35" s="141">
        <v>45692</v>
      </c>
      <c r="I35" s="141">
        <v>405505</v>
      </c>
      <c r="J35" s="141">
        <v>390104</v>
      </c>
      <c r="K35" s="149">
        <v>96.2</v>
      </c>
    </row>
    <row r="36" spans="1:11" ht="20.100000000000001" customHeight="1">
      <c r="A36" s="18">
        <v>215</v>
      </c>
      <c r="B36" s="13" t="s">
        <v>117</v>
      </c>
      <c r="C36" s="141">
        <v>10897</v>
      </c>
      <c r="D36" s="141">
        <v>10897</v>
      </c>
      <c r="E36" s="141">
        <v>65574</v>
      </c>
      <c r="F36" s="141">
        <v>75133</v>
      </c>
      <c r="G36" s="141">
        <v>71862</v>
      </c>
      <c r="H36" s="141">
        <v>71862</v>
      </c>
      <c r="I36" s="141">
        <v>665296</v>
      </c>
      <c r="J36" s="141">
        <v>615247</v>
      </c>
      <c r="K36" s="149">
        <v>92.5</v>
      </c>
    </row>
    <row r="37" spans="1:11" ht="20.100000000000001" customHeight="1">
      <c r="A37" s="18">
        <v>218</v>
      </c>
      <c r="B37" s="13" t="s">
        <v>33</v>
      </c>
      <c r="C37" s="141">
        <v>8339</v>
      </c>
      <c r="D37" s="141">
        <v>8339</v>
      </c>
      <c r="E37" s="141">
        <v>39648</v>
      </c>
      <c r="F37" s="141">
        <v>30089</v>
      </c>
      <c r="G37" s="141">
        <v>31974</v>
      </c>
      <c r="H37" s="141">
        <v>30466</v>
      </c>
      <c r="I37" s="141">
        <v>456372</v>
      </c>
      <c r="J37" s="141">
        <v>440242</v>
      </c>
      <c r="K37" s="149">
        <v>96.5</v>
      </c>
    </row>
    <row r="38" spans="1:11" ht="20.100000000000001" customHeight="1">
      <c r="A38" s="18">
        <v>220</v>
      </c>
      <c r="B38" s="13" t="s">
        <v>34</v>
      </c>
      <c r="C38" s="141">
        <v>11785</v>
      </c>
      <c r="D38" s="141">
        <v>11785</v>
      </c>
      <c r="E38" s="141">
        <v>51112</v>
      </c>
      <c r="F38" s="141">
        <v>51112</v>
      </c>
      <c r="G38" s="141">
        <v>63149</v>
      </c>
      <c r="H38" s="141">
        <v>63149</v>
      </c>
      <c r="I38" s="141">
        <v>492613</v>
      </c>
      <c r="J38" s="141">
        <v>405166</v>
      </c>
      <c r="K38" s="149">
        <v>82.2</v>
      </c>
    </row>
    <row r="39" spans="1:11" ht="20.100000000000001" customHeight="1">
      <c r="A39" s="18">
        <v>228</v>
      </c>
      <c r="B39" s="13" t="s">
        <v>94</v>
      </c>
      <c r="C39" s="141">
        <v>29359</v>
      </c>
      <c r="D39" s="141">
        <v>29359</v>
      </c>
      <c r="E39" s="141">
        <v>33675</v>
      </c>
      <c r="F39" s="141">
        <v>33675</v>
      </c>
      <c r="G39" s="141">
        <v>69108</v>
      </c>
      <c r="H39" s="141">
        <v>69108</v>
      </c>
      <c r="I39" s="141">
        <v>521044</v>
      </c>
      <c r="J39" s="141">
        <v>490771</v>
      </c>
      <c r="K39" s="149">
        <v>94.2</v>
      </c>
    </row>
    <row r="40" spans="1:11" ht="20.100000000000001" customHeight="1">
      <c r="A40" s="18">
        <v>365</v>
      </c>
      <c r="B40" s="13" t="s">
        <v>95</v>
      </c>
      <c r="C40" s="141">
        <v>27544</v>
      </c>
      <c r="D40" s="141">
        <v>27544</v>
      </c>
      <c r="E40" s="141">
        <v>37293</v>
      </c>
      <c r="F40" s="141">
        <v>37293</v>
      </c>
      <c r="G40" s="141">
        <v>29528</v>
      </c>
      <c r="H40" s="141">
        <v>28276</v>
      </c>
      <c r="I40" s="141">
        <v>512265</v>
      </c>
      <c r="J40" s="141">
        <v>438970</v>
      </c>
      <c r="K40" s="149">
        <v>85.7</v>
      </c>
    </row>
    <row r="41" spans="1:11" ht="20.100000000000001" customHeight="1">
      <c r="A41" s="2"/>
      <c r="B41" s="22" t="s">
        <v>35</v>
      </c>
      <c r="C41" s="140">
        <f>SUM(C42:C45)</f>
        <v>124868</v>
      </c>
      <c r="D41" s="140">
        <f t="shared" ref="D41:J41" si="5">SUM(D42:D45)</f>
        <v>124868</v>
      </c>
      <c r="E41" s="140">
        <f t="shared" si="5"/>
        <v>161979</v>
      </c>
      <c r="F41" s="140">
        <f t="shared" si="5"/>
        <v>156797</v>
      </c>
      <c r="G41" s="140">
        <f t="shared" si="5"/>
        <v>278082</v>
      </c>
      <c r="H41" s="140">
        <f t="shared" si="5"/>
        <v>267588</v>
      </c>
      <c r="I41" s="140">
        <f t="shared" si="5"/>
        <v>3231464</v>
      </c>
      <c r="J41" s="140">
        <f t="shared" si="5"/>
        <v>3021875</v>
      </c>
      <c r="K41" s="148">
        <v>93.5</v>
      </c>
    </row>
    <row r="42" spans="1:11" s="33" customFormat="1" ht="20.100000000000001" customHeight="1">
      <c r="A42" s="28">
        <v>201</v>
      </c>
      <c r="B42" s="40" t="s">
        <v>106</v>
      </c>
      <c r="C42" s="141">
        <v>99852</v>
      </c>
      <c r="D42" s="141">
        <v>99852</v>
      </c>
      <c r="E42" s="141">
        <v>96844</v>
      </c>
      <c r="F42" s="141">
        <v>94319</v>
      </c>
      <c r="G42" s="141">
        <v>223457</v>
      </c>
      <c r="H42" s="141">
        <v>216409</v>
      </c>
      <c r="I42" s="141">
        <v>2472254</v>
      </c>
      <c r="J42" s="141">
        <v>2421759</v>
      </c>
      <c r="K42" s="150">
        <v>98</v>
      </c>
    </row>
    <row r="43" spans="1:11" ht="20.100000000000001" customHeight="1">
      <c r="A43" s="18">
        <v>442</v>
      </c>
      <c r="B43" s="13" t="s">
        <v>36</v>
      </c>
      <c r="C43" s="141">
        <v>9211</v>
      </c>
      <c r="D43" s="141">
        <v>9211</v>
      </c>
      <c r="E43" s="141">
        <v>11031</v>
      </c>
      <c r="F43" s="141">
        <v>11031</v>
      </c>
      <c r="G43" s="141">
        <v>14694</v>
      </c>
      <c r="H43" s="141">
        <v>14694</v>
      </c>
      <c r="I43" s="141">
        <v>254776</v>
      </c>
      <c r="J43" s="141">
        <v>207184</v>
      </c>
      <c r="K43" s="149">
        <v>81.3</v>
      </c>
    </row>
    <row r="44" spans="1:11" ht="20.100000000000001" customHeight="1">
      <c r="A44" s="18">
        <v>443</v>
      </c>
      <c r="B44" s="13" t="s">
        <v>37</v>
      </c>
      <c r="C44" s="141">
        <v>3971</v>
      </c>
      <c r="D44" s="141">
        <v>3971</v>
      </c>
      <c r="E44" s="141">
        <v>8004</v>
      </c>
      <c r="F44" s="141">
        <v>8004</v>
      </c>
      <c r="G44" s="141">
        <v>19149</v>
      </c>
      <c r="H44" s="141">
        <v>17228</v>
      </c>
      <c r="I44" s="141">
        <v>249770</v>
      </c>
      <c r="J44" s="141">
        <v>161109</v>
      </c>
      <c r="K44" s="149">
        <v>64.5</v>
      </c>
    </row>
    <row r="45" spans="1:11" ht="20.100000000000001" customHeight="1">
      <c r="A45" s="18">
        <v>446</v>
      </c>
      <c r="B45" s="13" t="s">
        <v>96</v>
      </c>
      <c r="C45" s="141">
        <v>11834</v>
      </c>
      <c r="D45" s="141">
        <v>11834</v>
      </c>
      <c r="E45" s="141">
        <v>46100</v>
      </c>
      <c r="F45" s="141">
        <v>43443</v>
      </c>
      <c r="G45" s="141">
        <v>20782</v>
      </c>
      <c r="H45" s="141">
        <v>19257</v>
      </c>
      <c r="I45" s="141">
        <v>254664</v>
      </c>
      <c r="J45" s="141">
        <v>231823</v>
      </c>
      <c r="K45" s="150">
        <v>91</v>
      </c>
    </row>
    <row r="46" spans="1:11" ht="20.100000000000001" customHeight="1">
      <c r="A46" s="2"/>
      <c r="B46" s="22" t="s">
        <v>38</v>
      </c>
      <c r="C46" s="140">
        <f>SUM(C47:C53)</f>
        <v>248315</v>
      </c>
      <c r="D46" s="140">
        <f t="shared" ref="D46:J46" si="6">SUM(D47:D53)</f>
        <v>248315</v>
      </c>
      <c r="E46" s="140">
        <f t="shared" si="6"/>
        <v>238813</v>
      </c>
      <c r="F46" s="140">
        <f t="shared" si="6"/>
        <v>233414</v>
      </c>
      <c r="G46" s="140">
        <f t="shared" si="6"/>
        <v>380992</v>
      </c>
      <c r="H46" s="140">
        <f t="shared" si="6"/>
        <v>333567</v>
      </c>
      <c r="I46" s="140">
        <f t="shared" si="6"/>
        <v>3265684</v>
      </c>
      <c r="J46" s="140">
        <f t="shared" si="6"/>
        <v>2700894</v>
      </c>
      <c r="K46" s="148">
        <v>82.7</v>
      </c>
    </row>
    <row r="47" spans="1:11" ht="20.100000000000001" customHeight="1">
      <c r="A47" s="18">
        <v>208</v>
      </c>
      <c r="B47" s="13" t="s">
        <v>39</v>
      </c>
      <c r="C47" s="141">
        <v>17849</v>
      </c>
      <c r="D47" s="141">
        <v>17849</v>
      </c>
      <c r="E47" s="141">
        <v>17579</v>
      </c>
      <c r="F47" s="141">
        <v>17579</v>
      </c>
      <c r="G47" s="141">
        <v>15726</v>
      </c>
      <c r="H47" s="141">
        <v>13349</v>
      </c>
      <c r="I47" s="141">
        <v>280546</v>
      </c>
      <c r="J47" s="141">
        <v>251810</v>
      </c>
      <c r="K47" s="149">
        <v>89.8</v>
      </c>
    </row>
    <row r="48" spans="1:11" ht="20.100000000000001" customHeight="1">
      <c r="A48" s="18">
        <v>212</v>
      </c>
      <c r="B48" s="13" t="s">
        <v>40</v>
      </c>
      <c r="C48" s="141">
        <v>25976</v>
      </c>
      <c r="D48" s="141">
        <v>25976</v>
      </c>
      <c r="E48" s="141">
        <v>28286</v>
      </c>
      <c r="F48" s="141">
        <v>28286</v>
      </c>
      <c r="G48" s="141">
        <v>33511</v>
      </c>
      <c r="H48" s="141">
        <v>33511</v>
      </c>
      <c r="I48" s="141">
        <v>422224</v>
      </c>
      <c r="J48" s="141">
        <v>374726</v>
      </c>
      <c r="K48" s="149">
        <v>88.8</v>
      </c>
    </row>
    <row r="49" spans="1:18" ht="20.100000000000001" customHeight="1">
      <c r="A49" s="18">
        <v>227</v>
      </c>
      <c r="B49" s="13" t="s">
        <v>78</v>
      </c>
      <c r="C49" s="141">
        <v>88436</v>
      </c>
      <c r="D49" s="141">
        <v>88436</v>
      </c>
      <c r="E49" s="141">
        <v>84730</v>
      </c>
      <c r="F49" s="141">
        <v>81923</v>
      </c>
      <c r="G49" s="141">
        <v>110102</v>
      </c>
      <c r="H49" s="141">
        <v>82974</v>
      </c>
      <c r="I49" s="141">
        <v>589404</v>
      </c>
      <c r="J49" s="141">
        <v>509100</v>
      </c>
      <c r="K49" s="149">
        <v>86.4</v>
      </c>
    </row>
    <row r="50" spans="1:18" ht="20.100000000000001" customHeight="1">
      <c r="A50" s="18">
        <v>229</v>
      </c>
      <c r="B50" s="13" t="s">
        <v>97</v>
      </c>
      <c r="C50" s="141">
        <v>43028</v>
      </c>
      <c r="D50" s="141">
        <v>43028</v>
      </c>
      <c r="E50" s="141">
        <v>41801</v>
      </c>
      <c r="F50" s="141">
        <v>39436</v>
      </c>
      <c r="G50" s="141">
        <v>64604</v>
      </c>
      <c r="H50" s="141">
        <v>63961</v>
      </c>
      <c r="I50" s="141">
        <v>757628</v>
      </c>
      <c r="J50" s="141">
        <v>725378</v>
      </c>
      <c r="K50" s="149">
        <v>95.7</v>
      </c>
      <c r="R50" s="52"/>
    </row>
    <row r="51" spans="1:18" ht="20.100000000000001" customHeight="1">
      <c r="A51" s="18">
        <v>464</v>
      </c>
      <c r="B51" s="13" t="s">
        <v>41</v>
      </c>
      <c r="C51" s="141">
        <v>12603</v>
      </c>
      <c r="D51" s="141">
        <v>12603</v>
      </c>
      <c r="E51" s="141">
        <v>2075</v>
      </c>
      <c r="F51" s="141">
        <v>2075</v>
      </c>
      <c r="G51" s="141">
        <v>13352</v>
      </c>
      <c r="H51" s="141">
        <v>13352</v>
      </c>
      <c r="I51" s="141">
        <v>192075</v>
      </c>
      <c r="J51" s="141">
        <v>180129</v>
      </c>
      <c r="K51" s="149">
        <v>93.8</v>
      </c>
    </row>
    <row r="52" spans="1:18" ht="20.100000000000001" customHeight="1">
      <c r="A52" s="18">
        <v>481</v>
      </c>
      <c r="B52" s="13" t="s">
        <v>42</v>
      </c>
      <c r="C52" s="141">
        <v>16543</v>
      </c>
      <c r="D52" s="141">
        <v>16543</v>
      </c>
      <c r="E52" s="141">
        <v>41502</v>
      </c>
      <c r="F52" s="141">
        <v>41275</v>
      </c>
      <c r="G52" s="141">
        <v>33913</v>
      </c>
      <c r="H52" s="141">
        <v>26318</v>
      </c>
      <c r="I52" s="141">
        <v>333434</v>
      </c>
      <c r="J52" s="141">
        <v>261201</v>
      </c>
      <c r="K52" s="149">
        <v>78.3</v>
      </c>
    </row>
    <row r="53" spans="1:18" ht="20.100000000000001" customHeight="1">
      <c r="A53" s="18">
        <v>501</v>
      </c>
      <c r="B53" s="13" t="s">
        <v>107</v>
      </c>
      <c r="C53" s="141">
        <v>43880</v>
      </c>
      <c r="D53" s="141">
        <v>43880</v>
      </c>
      <c r="E53" s="141">
        <v>22840</v>
      </c>
      <c r="F53" s="141">
        <v>22840</v>
      </c>
      <c r="G53" s="141">
        <v>109784</v>
      </c>
      <c r="H53" s="141">
        <v>100102</v>
      </c>
      <c r="I53" s="141">
        <v>690373</v>
      </c>
      <c r="J53" s="141">
        <v>398550</v>
      </c>
      <c r="K53" s="149">
        <v>57.7</v>
      </c>
    </row>
    <row r="54" spans="1:18" ht="20.100000000000001" customHeight="1">
      <c r="A54" s="2"/>
      <c r="B54" s="23" t="s">
        <v>43</v>
      </c>
      <c r="C54" s="140">
        <f>SUM(C55:C59)</f>
        <v>351042</v>
      </c>
      <c r="D54" s="140">
        <f t="shared" ref="D54:J54" si="7">SUM(D55:D59)</f>
        <v>345685</v>
      </c>
      <c r="E54" s="140">
        <f t="shared" si="7"/>
        <v>313757</v>
      </c>
      <c r="F54" s="140">
        <f t="shared" si="7"/>
        <v>307439</v>
      </c>
      <c r="G54" s="140">
        <f t="shared" si="7"/>
        <v>485702</v>
      </c>
      <c r="H54" s="140">
        <f t="shared" si="7"/>
        <v>403766</v>
      </c>
      <c r="I54" s="140">
        <f t="shared" si="7"/>
        <v>3363640</v>
      </c>
      <c r="J54" s="140">
        <f t="shared" si="7"/>
        <v>2429662</v>
      </c>
      <c r="K54" s="148">
        <v>72.2</v>
      </c>
    </row>
    <row r="55" spans="1:18" ht="20.100000000000001" customHeight="1">
      <c r="A55" s="18">
        <v>209</v>
      </c>
      <c r="B55" s="37" t="s">
        <v>76</v>
      </c>
      <c r="C55" s="141">
        <v>115247</v>
      </c>
      <c r="D55" s="141">
        <v>115010</v>
      </c>
      <c r="E55" s="141">
        <v>125019</v>
      </c>
      <c r="F55" s="141">
        <v>124328</v>
      </c>
      <c r="G55" s="141">
        <v>171488</v>
      </c>
      <c r="H55" s="141">
        <v>146549</v>
      </c>
      <c r="I55" s="141">
        <v>1252287</v>
      </c>
      <c r="J55" s="141">
        <v>884171</v>
      </c>
      <c r="K55" s="149">
        <v>70.599999999999994</v>
      </c>
    </row>
    <row r="56" spans="1:18" ht="20.100000000000001" customHeight="1">
      <c r="A56" s="18">
        <v>222</v>
      </c>
      <c r="B56" s="13" t="s">
        <v>61</v>
      </c>
      <c r="C56" s="141">
        <v>48003</v>
      </c>
      <c r="D56" s="141">
        <v>48003</v>
      </c>
      <c r="E56" s="141">
        <v>84151</v>
      </c>
      <c r="F56" s="141">
        <v>82029</v>
      </c>
      <c r="G56" s="141">
        <v>64968</v>
      </c>
      <c r="H56" s="141">
        <v>56876</v>
      </c>
      <c r="I56" s="141">
        <v>513503</v>
      </c>
      <c r="J56" s="141">
        <v>402120</v>
      </c>
      <c r="K56" s="149">
        <v>78.3</v>
      </c>
    </row>
    <row r="57" spans="1:18" ht="20.100000000000001" customHeight="1">
      <c r="A57" s="18">
        <v>225</v>
      </c>
      <c r="B57" s="13" t="s">
        <v>77</v>
      </c>
      <c r="C57" s="141">
        <v>91298</v>
      </c>
      <c r="D57" s="141">
        <v>91298</v>
      </c>
      <c r="E57" s="141">
        <v>29088</v>
      </c>
      <c r="F57" s="141">
        <v>29088</v>
      </c>
      <c r="G57" s="141">
        <v>66973</v>
      </c>
      <c r="H57" s="141">
        <v>61104</v>
      </c>
      <c r="I57" s="141">
        <v>621749</v>
      </c>
      <c r="J57" s="141">
        <v>571867</v>
      </c>
      <c r="K57" s="150">
        <v>92</v>
      </c>
    </row>
    <row r="58" spans="1:18" ht="20.100000000000001" customHeight="1">
      <c r="A58" s="18">
        <v>585</v>
      </c>
      <c r="B58" s="13" t="s">
        <v>79</v>
      </c>
      <c r="C58" s="141">
        <v>63863</v>
      </c>
      <c r="D58" s="141">
        <v>58743</v>
      </c>
      <c r="E58" s="141">
        <v>68298</v>
      </c>
      <c r="F58" s="141">
        <v>64793</v>
      </c>
      <c r="G58" s="141">
        <v>78807</v>
      </c>
      <c r="H58" s="141">
        <v>58086</v>
      </c>
      <c r="I58" s="141">
        <v>580508</v>
      </c>
      <c r="J58" s="141">
        <v>336309</v>
      </c>
      <c r="K58" s="149">
        <v>57.9</v>
      </c>
    </row>
    <row r="59" spans="1:18" ht="20.100000000000001" customHeight="1">
      <c r="A59" s="18">
        <v>586</v>
      </c>
      <c r="B59" s="13" t="s">
        <v>98</v>
      </c>
      <c r="C59" s="141">
        <v>32631</v>
      </c>
      <c r="D59" s="141">
        <v>32631</v>
      </c>
      <c r="E59" s="141">
        <v>7201</v>
      </c>
      <c r="F59" s="141">
        <v>7201</v>
      </c>
      <c r="G59" s="141">
        <v>103466</v>
      </c>
      <c r="H59" s="141">
        <v>81151</v>
      </c>
      <c r="I59" s="141">
        <v>395593</v>
      </c>
      <c r="J59" s="141">
        <v>235195</v>
      </c>
      <c r="K59" s="149">
        <v>59.5</v>
      </c>
    </row>
    <row r="60" spans="1:18" ht="20.100000000000001" customHeight="1">
      <c r="A60" s="2"/>
      <c r="B60" s="24" t="s">
        <v>44</v>
      </c>
      <c r="C60" s="140">
        <f>SUM(C61:C62)</f>
        <v>158342</v>
      </c>
      <c r="D60" s="140">
        <f t="shared" ref="D60:J60" si="8">SUM(D61:D62)</f>
        <v>158342</v>
      </c>
      <c r="E60" s="140">
        <f t="shared" si="8"/>
        <v>136846</v>
      </c>
      <c r="F60" s="140">
        <f t="shared" si="8"/>
        <v>136846</v>
      </c>
      <c r="G60" s="140">
        <f t="shared" si="8"/>
        <v>269261</v>
      </c>
      <c r="H60" s="140">
        <f t="shared" si="8"/>
        <v>242022</v>
      </c>
      <c r="I60" s="140">
        <f t="shared" si="8"/>
        <v>1939615</v>
      </c>
      <c r="J60" s="140">
        <f t="shared" si="8"/>
        <v>1671590</v>
      </c>
      <c r="K60" s="148">
        <v>86.2</v>
      </c>
    </row>
    <row r="61" spans="1:18" ht="20.100000000000001" customHeight="1">
      <c r="A61" s="18">
        <v>221</v>
      </c>
      <c r="B61" s="13" t="s">
        <v>45</v>
      </c>
      <c r="C61" s="141">
        <v>63874</v>
      </c>
      <c r="D61" s="141">
        <v>63874</v>
      </c>
      <c r="E61" s="141">
        <v>60365</v>
      </c>
      <c r="F61" s="141">
        <v>60365</v>
      </c>
      <c r="G61" s="141">
        <v>150473</v>
      </c>
      <c r="H61" s="141">
        <v>139340</v>
      </c>
      <c r="I61" s="141">
        <v>814312</v>
      </c>
      <c r="J61" s="141">
        <v>703120</v>
      </c>
      <c r="K61" s="149">
        <v>86.3</v>
      </c>
    </row>
    <row r="62" spans="1:18" ht="20.100000000000001" customHeight="1">
      <c r="A62" s="18">
        <v>223</v>
      </c>
      <c r="B62" s="13" t="s">
        <v>70</v>
      </c>
      <c r="C62" s="141">
        <v>94468</v>
      </c>
      <c r="D62" s="141">
        <v>94468</v>
      </c>
      <c r="E62" s="141">
        <v>76481</v>
      </c>
      <c r="F62" s="141">
        <v>76481</v>
      </c>
      <c r="G62" s="141">
        <v>118788</v>
      </c>
      <c r="H62" s="141">
        <v>102682</v>
      </c>
      <c r="I62" s="141">
        <v>1125303</v>
      </c>
      <c r="J62" s="141">
        <v>968470</v>
      </c>
      <c r="K62" s="149">
        <v>86.1</v>
      </c>
    </row>
    <row r="63" spans="1:18" ht="20.100000000000001" customHeight="1">
      <c r="A63" s="2"/>
      <c r="B63" s="25" t="s">
        <v>46</v>
      </c>
      <c r="C63" s="140">
        <f>SUM(C64:C66)</f>
        <v>54183</v>
      </c>
      <c r="D63" s="140">
        <f t="shared" ref="D63:J63" si="9">SUM(D64:D66)</f>
        <v>54183</v>
      </c>
      <c r="E63" s="140">
        <f t="shared" si="9"/>
        <v>188332</v>
      </c>
      <c r="F63" s="140">
        <f t="shared" si="9"/>
        <v>188332</v>
      </c>
      <c r="G63" s="140">
        <f t="shared" si="9"/>
        <v>238315</v>
      </c>
      <c r="H63" s="140">
        <f t="shared" si="9"/>
        <v>208692</v>
      </c>
      <c r="I63" s="140">
        <f t="shared" si="9"/>
        <v>3049278</v>
      </c>
      <c r="J63" s="140">
        <f t="shared" si="9"/>
        <v>2542362</v>
      </c>
      <c r="K63" s="148">
        <v>83.4</v>
      </c>
    </row>
    <row r="64" spans="1:18" s="33" customFormat="1" ht="20.100000000000001" customHeight="1">
      <c r="A64" s="28">
        <v>205</v>
      </c>
      <c r="B64" s="40" t="s">
        <v>108</v>
      </c>
      <c r="C64" s="141">
        <v>11385</v>
      </c>
      <c r="D64" s="141">
        <v>11385</v>
      </c>
      <c r="E64" s="141">
        <v>57570</v>
      </c>
      <c r="F64" s="141">
        <v>57570</v>
      </c>
      <c r="G64" s="141">
        <v>86616</v>
      </c>
      <c r="H64" s="141">
        <v>69970</v>
      </c>
      <c r="I64" s="141">
        <v>747643</v>
      </c>
      <c r="J64" s="141">
        <v>608412</v>
      </c>
      <c r="K64" s="149">
        <v>81.400000000000006</v>
      </c>
    </row>
    <row r="65" spans="1:11" ht="20.100000000000001" customHeight="1">
      <c r="A65" s="18">
        <v>224</v>
      </c>
      <c r="B65" s="13" t="s">
        <v>71</v>
      </c>
      <c r="C65" s="141">
        <v>14786</v>
      </c>
      <c r="D65" s="141">
        <v>14786</v>
      </c>
      <c r="E65" s="141">
        <v>71616</v>
      </c>
      <c r="F65" s="141">
        <v>71616</v>
      </c>
      <c r="G65" s="141">
        <v>57179</v>
      </c>
      <c r="H65" s="141">
        <v>53365</v>
      </c>
      <c r="I65" s="141">
        <v>1047850</v>
      </c>
      <c r="J65" s="141">
        <v>936179</v>
      </c>
      <c r="K65" s="149">
        <v>89.3</v>
      </c>
    </row>
    <row r="66" spans="1:11" ht="20.100000000000001" customHeight="1">
      <c r="A66" s="18">
        <v>226</v>
      </c>
      <c r="B66" s="13" t="s">
        <v>72</v>
      </c>
      <c r="C66" s="141">
        <v>28012</v>
      </c>
      <c r="D66" s="141">
        <v>28012</v>
      </c>
      <c r="E66" s="141">
        <v>59146</v>
      </c>
      <c r="F66" s="141">
        <v>59146</v>
      </c>
      <c r="G66" s="141">
        <v>94520</v>
      </c>
      <c r="H66" s="141">
        <v>85357</v>
      </c>
      <c r="I66" s="141">
        <v>1253785</v>
      </c>
      <c r="J66" s="141">
        <v>997771</v>
      </c>
      <c r="K66" s="149">
        <v>79.599999999999994</v>
      </c>
    </row>
    <row r="67" spans="1:11" ht="12" customHeight="1">
      <c r="A67" s="26"/>
      <c r="B67" s="32"/>
      <c r="C67" s="142"/>
      <c r="D67" s="142"/>
      <c r="E67" s="142"/>
      <c r="F67" s="142"/>
      <c r="G67" s="142"/>
      <c r="H67" s="142"/>
      <c r="I67" s="142"/>
      <c r="J67" s="142"/>
      <c r="K67" s="151"/>
    </row>
    <row r="68" spans="1:11" s="50" customFormat="1" ht="15" customHeight="1">
      <c r="A68" s="39"/>
      <c r="B68" s="39" t="s">
        <v>5</v>
      </c>
      <c r="C68" s="5" t="s">
        <v>130</v>
      </c>
      <c r="D68" s="115"/>
      <c r="E68" s="115"/>
      <c r="F68" s="115"/>
      <c r="G68" s="115"/>
      <c r="H68" s="115"/>
      <c r="I68" s="115"/>
      <c r="J68" s="115"/>
      <c r="K68" s="152"/>
    </row>
    <row r="69" spans="1:11" ht="18" customHeight="1">
      <c r="A69" s="27"/>
      <c r="B69" s="27"/>
      <c r="C69" s="5" t="s">
        <v>118</v>
      </c>
      <c r="D69" s="117"/>
      <c r="E69" s="117"/>
      <c r="F69" s="117"/>
      <c r="G69" s="117"/>
      <c r="H69" s="117"/>
      <c r="I69" s="117"/>
      <c r="J69" s="117"/>
      <c r="K69" s="153"/>
    </row>
    <row r="70" spans="1:11" ht="12" customHeight="1">
      <c r="A70" s="27"/>
      <c r="B70" s="27"/>
      <c r="D70" s="117"/>
      <c r="E70" s="117"/>
      <c r="F70" s="117"/>
      <c r="G70" s="117"/>
      <c r="H70" s="117"/>
      <c r="I70" s="117"/>
      <c r="J70" s="117"/>
      <c r="K70" s="153"/>
    </row>
    <row r="71" spans="1:11" ht="12" customHeight="1">
      <c r="A71" s="27"/>
      <c r="B71" s="27"/>
      <c r="C71" s="117"/>
      <c r="D71" s="117"/>
      <c r="E71" s="117"/>
      <c r="F71" s="117"/>
      <c r="G71" s="117"/>
      <c r="H71" s="117"/>
      <c r="I71" s="117"/>
      <c r="J71" s="117"/>
      <c r="K71" s="153"/>
    </row>
    <row r="72" spans="1:11" ht="12" customHeight="1">
      <c r="A72" s="27"/>
      <c r="B72" s="27"/>
      <c r="C72" s="117"/>
      <c r="D72" s="117"/>
      <c r="E72" s="117"/>
      <c r="F72" s="117"/>
      <c r="G72" s="117"/>
      <c r="H72" s="117"/>
      <c r="I72" s="117"/>
      <c r="J72" s="117"/>
      <c r="K72" s="153"/>
    </row>
  </sheetData>
  <mergeCells count="3">
    <mergeCell ref="A3:B3"/>
    <mergeCell ref="A4:B4"/>
    <mergeCell ref="A5:B5"/>
  </mergeCells>
  <phoneticPr fontId="11"/>
  <pageMargins left="0.23622047244094491" right="0.23622047244094491" top="0.74803149606299213" bottom="0.74803149606299213" header="0.31496062992125984" footer="0.31496062992125984"/>
  <pageSetup paperSize="9" firstPageNumber="92" orientation="portrait" useFirstPageNumber="1" r:id="rId1"/>
  <headerFooter alignWithMargins="0">
    <oddHeader>&amp;L&amp;"ＭＳ Ｐゴシック,太字"&amp;12Ⅰ市区町ﾃﾞｰﾀ　６くらし　（３）&amp;A</oddHeader>
  </headerFooter>
  <rowBreaks count="1" manualBreakCount="1">
    <brk id="4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72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7.25"/>
  <cols>
    <col min="1" max="1" width="3.09765625" style="42" customWidth="1"/>
    <col min="2" max="2" width="7.69921875" style="42" customWidth="1"/>
    <col min="3" max="4" width="7.59765625" style="42" customWidth="1"/>
    <col min="5" max="5" width="7.8984375" style="42" customWidth="1"/>
    <col min="6" max="7" width="7.59765625" style="42" customWidth="1"/>
    <col min="8" max="8" width="7.59765625" style="46" customWidth="1"/>
    <col min="9" max="9" width="7.59765625" style="51" customWidth="1"/>
    <col min="10" max="12" width="6.19921875" style="51" customWidth="1"/>
    <col min="13" max="13" width="6.19921875" style="46" customWidth="1"/>
    <col min="14" max="14" width="5.69921875" style="46" customWidth="1"/>
    <col min="15" max="17" width="6.19921875" style="46" customWidth="1"/>
    <col min="18" max="18" width="5.8984375" style="46" customWidth="1"/>
    <col min="19" max="19" width="6.09765625" style="46" customWidth="1"/>
    <col min="20" max="20" width="8.796875" style="42"/>
    <col min="21" max="21" width="6.5" style="42" customWidth="1"/>
    <col min="22" max="22" width="7.09765625" style="42" customWidth="1"/>
    <col min="23" max="26" width="5" style="42" customWidth="1"/>
    <col min="27" max="16384" width="8.796875" style="42"/>
  </cols>
  <sheetData>
    <row r="1" spans="1:22" ht="12" customHeight="1">
      <c r="A1" s="14"/>
      <c r="B1" s="14"/>
      <c r="C1" s="6" t="s">
        <v>119</v>
      </c>
      <c r="D1" s="7"/>
      <c r="E1" s="7"/>
      <c r="F1" s="6"/>
      <c r="G1" s="6"/>
      <c r="H1" s="87" t="s">
        <v>53</v>
      </c>
      <c r="I1" s="57" t="s">
        <v>120</v>
      </c>
      <c r="J1" s="15" t="s">
        <v>81</v>
      </c>
      <c r="K1" s="15" t="s">
        <v>82</v>
      </c>
      <c r="L1" s="58"/>
      <c r="M1" s="58"/>
      <c r="N1" s="58"/>
      <c r="O1" s="15" t="s">
        <v>83</v>
      </c>
      <c r="P1" s="15"/>
      <c r="Q1" s="15" t="s">
        <v>90</v>
      </c>
      <c r="R1" s="15"/>
      <c r="S1" s="15"/>
    </row>
    <row r="2" spans="1:22" ht="12" customHeight="1">
      <c r="A2" s="16"/>
      <c r="B2" s="16"/>
      <c r="C2" s="12">
        <v>416</v>
      </c>
      <c r="D2" s="12">
        <v>417</v>
      </c>
      <c r="E2" s="12">
        <v>418</v>
      </c>
      <c r="F2" s="12">
        <v>419</v>
      </c>
      <c r="G2" s="12">
        <v>420</v>
      </c>
      <c r="H2" s="12">
        <v>421</v>
      </c>
      <c r="I2" s="12">
        <v>422</v>
      </c>
      <c r="J2" s="12">
        <v>423</v>
      </c>
      <c r="K2" s="12">
        <v>424</v>
      </c>
      <c r="L2" s="12">
        <v>425</v>
      </c>
      <c r="M2" s="12">
        <v>426</v>
      </c>
      <c r="N2" s="12">
        <v>427</v>
      </c>
      <c r="O2" s="12">
        <v>428</v>
      </c>
      <c r="P2" s="12">
        <v>429</v>
      </c>
      <c r="Q2" s="12">
        <v>430</v>
      </c>
      <c r="R2" s="12">
        <v>431</v>
      </c>
      <c r="S2" s="12">
        <v>432</v>
      </c>
    </row>
    <row r="3" spans="1:22" ht="45" customHeight="1">
      <c r="A3" s="164" t="s">
        <v>1</v>
      </c>
      <c r="B3" s="165"/>
      <c r="C3" s="41" t="s">
        <v>100</v>
      </c>
      <c r="D3" s="41" t="s">
        <v>121</v>
      </c>
      <c r="E3" s="77" t="s">
        <v>102</v>
      </c>
      <c r="F3" s="41" t="s">
        <v>101</v>
      </c>
      <c r="G3" s="41" t="s">
        <v>62</v>
      </c>
      <c r="H3" s="53" t="s">
        <v>54</v>
      </c>
      <c r="I3" s="78" t="s">
        <v>55</v>
      </c>
      <c r="J3" s="55" t="s">
        <v>93</v>
      </c>
      <c r="K3" s="53" t="s">
        <v>135</v>
      </c>
      <c r="L3" s="53" t="s">
        <v>84</v>
      </c>
      <c r="M3" s="53" t="s">
        <v>85</v>
      </c>
      <c r="N3" s="53" t="s">
        <v>86</v>
      </c>
      <c r="O3" s="53" t="s">
        <v>87</v>
      </c>
      <c r="P3" s="53" t="s">
        <v>88</v>
      </c>
      <c r="Q3" s="53" t="s">
        <v>89</v>
      </c>
      <c r="R3" s="53" t="s">
        <v>91</v>
      </c>
      <c r="S3" s="45" t="s">
        <v>92</v>
      </c>
    </row>
    <row r="4" spans="1:22" ht="21" customHeight="1">
      <c r="A4" s="166" t="s">
        <v>2</v>
      </c>
      <c r="B4" s="167"/>
      <c r="C4" s="65">
        <v>42278</v>
      </c>
      <c r="D4" s="65">
        <v>42278</v>
      </c>
      <c r="E4" s="65">
        <v>42278</v>
      </c>
      <c r="F4" s="65">
        <v>42278</v>
      </c>
      <c r="G4" s="65">
        <v>42278</v>
      </c>
      <c r="H4" s="65">
        <v>43101</v>
      </c>
      <c r="I4" s="66">
        <v>43190</v>
      </c>
      <c r="J4" s="67" t="s">
        <v>164</v>
      </c>
      <c r="K4" s="67" t="s">
        <v>164</v>
      </c>
      <c r="L4" s="67" t="s">
        <v>164</v>
      </c>
      <c r="M4" s="67" t="s">
        <v>164</v>
      </c>
      <c r="N4" s="67" t="s">
        <v>164</v>
      </c>
      <c r="O4" s="67" t="s">
        <v>164</v>
      </c>
      <c r="P4" s="67" t="s">
        <v>164</v>
      </c>
      <c r="Q4" s="67" t="s">
        <v>164</v>
      </c>
      <c r="R4" s="67" t="s">
        <v>164</v>
      </c>
      <c r="S4" s="66" t="s">
        <v>164</v>
      </c>
      <c r="T4" s="44"/>
    </row>
    <row r="5" spans="1:22" ht="12" customHeight="1">
      <c r="A5" s="164" t="s">
        <v>3</v>
      </c>
      <c r="B5" s="165"/>
      <c r="C5" s="41" t="s">
        <v>63</v>
      </c>
      <c r="D5" s="41" t="s">
        <v>63</v>
      </c>
      <c r="E5" s="41" t="s">
        <v>63</v>
      </c>
      <c r="F5" s="41" t="s">
        <v>63</v>
      </c>
      <c r="G5" s="41" t="s">
        <v>59</v>
      </c>
      <c r="H5" s="41" t="s">
        <v>57</v>
      </c>
      <c r="I5" s="54" t="s">
        <v>56</v>
      </c>
      <c r="J5" s="56" t="s">
        <v>56</v>
      </c>
      <c r="K5" s="41" t="s">
        <v>80</v>
      </c>
      <c r="L5" s="41" t="s">
        <v>80</v>
      </c>
      <c r="M5" s="41" t="s">
        <v>80</v>
      </c>
      <c r="N5" s="41" t="s">
        <v>80</v>
      </c>
      <c r="O5" s="41" t="s">
        <v>80</v>
      </c>
      <c r="P5" s="41" t="s">
        <v>80</v>
      </c>
      <c r="Q5" s="41" t="s">
        <v>80</v>
      </c>
      <c r="R5" s="41" t="s">
        <v>80</v>
      </c>
      <c r="S5" s="54" t="s">
        <v>80</v>
      </c>
    </row>
    <row r="6" spans="1:22" ht="9" customHeight="1">
      <c r="A6" s="1"/>
      <c r="B6" s="4"/>
      <c r="C6" s="8"/>
      <c r="D6" s="8"/>
      <c r="E6" s="8"/>
      <c r="F6" s="8"/>
      <c r="G6" s="8"/>
      <c r="H6" s="34"/>
      <c r="I6" s="34"/>
      <c r="J6" s="42"/>
      <c r="K6" s="34"/>
      <c r="L6" s="34"/>
      <c r="M6" s="34"/>
      <c r="N6" s="34"/>
      <c r="O6" s="34"/>
      <c r="P6" s="34"/>
      <c r="Q6" s="34"/>
      <c r="R6" s="34"/>
      <c r="S6" s="34"/>
    </row>
    <row r="7" spans="1:22" ht="20.100000000000001" customHeight="1">
      <c r="A7" s="2" t="s">
        <v>4</v>
      </c>
      <c r="B7" s="3" t="s">
        <v>0</v>
      </c>
      <c r="C7" s="80">
        <v>2273173</v>
      </c>
      <c r="D7" s="80">
        <v>1480548</v>
      </c>
      <c r="E7" s="80">
        <v>177335</v>
      </c>
      <c r="F7" s="80">
        <v>551796</v>
      </c>
      <c r="G7" s="81">
        <v>65.131338441904774</v>
      </c>
      <c r="H7" s="79">
        <f t="shared" ref="H7" si="0">SUM(H8+H18+H22+H28+H34+H41+H46+H54+H60+H63)</f>
        <v>2356566</v>
      </c>
      <c r="I7" s="82">
        <v>51667</v>
      </c>
      <c r="J7" s="79">
        <f>SUM(J8+J18+J22+J28+J34+J41+J46+J54+J60+J63)</f>
        <v>33444</v>
      </c>
      <c r="K7" s="79">
        <f t="shared" ref="K7:S7" si="1">SUM(K8+K18+K22+K28+K34+K41+K46+K54+K60+K63)</f>
        <v>9743</v>
      </c>
      <c r="L7" s="79">
        <f t="shared" si="1"/>
        <v>10520</v>
      </c>
      <c r="M7" s="79">
        <f t="shared" si="1"/>
        <v>13033</v>
      </c>
      <c r="N7" s="79">
        <v>148</v>
      </c>
      <c r="O7" s="79">
        <f t="shared" si="1"/>
        <v>18138</v>
      </c>
      <c r="P7" s="79">
        <f t="shared" si="1"/>
        <v>15306</v>
      </c>
      <c r="Q7" s="79">
        <f t="shared" si="1"/>
        <v>15486</v>
      </c>
      <c r="R7" s="79">
        <f t="shared" si="1"/>
        <v>3444</v>
      </c>
      <c r="S7" s="79">
        <f t="shared" si="1"/>
        <v>14514</v>
      </c>
      <c r="U7" s="33"/>
    </row>
    <row r="8" spans="1:22" ht="20.100000000000001" customHeight="1">
      <c r="A8" s="17">
        <v>100</v>
      </c>
      <c r="B8" s="3" t="s">
        <v>6</v>
      </c>
      <c r="C8" s="80">
        <v>694641</v>
      </c>
      <c r="D8" s="80">
        <v>399926</v>
      </c>
      <c r="E8" s="80">
        <v>82390</v>
      </c>
      <c r="F8" s="80">
        <v>192661</v>
      </c>
      <c r="G8" s="81">
        <v>57.573048524345673</v>
      </c>
      <c r="H8" s="88">
        <v>406597</v>
      </c>
      <c r="I8" s="82">
        <v>15044</v>
      </c>
      <c r="J8" s="83">
        <f>SUM(J9:J17)</f>
        <v>10083</v>
      </c>
      <c r="K8" s="83">
        <f t="shared" ref="K8:S8" si="2">SUM(K9:K17)</f>
        <v>1407</v>
      </c>
      <c r="L8" s="83">
        <f t="shared" si="2"/>
        <v>4627</v>
      </c>
      <c r="M8" s="83">
        <f t="shared" si="2"/>
        <v>4047</v>
      </c>
      <c r="N8" s="83">
        <f t="shared" si="2"/>
        <v>2</v>
      </c>
      <c r="O8" s="83">
        <f t="shared" si="2"/>
        <v>3806</v>
      </c>
      <c r="P8" s="83">
        <f t="shared" si="2"/>
        <v>6277</v>
      </c>
      <c r="Q8" s="83">
        <f t="shared" si="2"/>
        <v>3228</v>
      </c>
      <c r="R8" s="83">
        <f t="shared" si="2"/>
        <v>459</v>
      </c>
      <c r="S8" s="83">
        <f t="shared" si="2"/>
        <v>6396</v>
      </c>
      <c r="U8" s="33"/>
      <c r="V8" s="61"/>
    </row>
    <row r="9" spans="1:22" ht="20.100000000000001" customHeight="1">
      <c r="A9" s="18">
        <v>101</v>
      </c>
      <c r="B9" s="19" t="s">
        <v>7</v>
      </c>
      <c r="C9" s="64">
        <v>95803</v>
      </c>
      <c r="D9" s="64">
        <v>55745</v>
      </c>
      <c r="E9" s="64">
        <v>6210</v>
      </c>
      <c r="F9" s="64">
        <v>29687</v>
      </c>
      <c r="G9" s="68">
        <v>58.187113138419463</v>
      </c>
      <c r="H9" s="63" t="s">
        <v>47</v>
      </c>
      <c r="I9" s="76">
        <v>1772</v>
      </c>
      <c r="J9" s="63">
        <v>1322</v>
      </c>
      <c r="K9" s="63">
        <v>161</v>
      </c>
      <c r="L9" s="63">
        <v>591</v>
      </c>
      <c r="M9" s="63">
        <v>570</v>
      </c>
      <c r="N9" s="63" t="s">
        <v>155</v>
      </c>
      <c r="O9" s="63">
        <v>446</v>
      </c>
      <c r="P9" s="63">
        <v>876</v>
      </c>
      <c r="Q9" s="63">
        <v>415</v>
      </c>
      <c r="R9" s="63">
        <v>58</v>
      </c>
      <c r="S9" s="70">
        <v>849</v>
      </c>
      <c r="U9" s="33"/>
    </row>
    <row r="10" spans="1:22" ht="20.100000000000001" customHeight="1">
      <c r="A10" s="18">
        <v>102</v>
      </c>
      <c r="B10" s="19" t="s">
        <v>8</v>
      </c>
      <c r="C10" s="64">
        <v>66239</v>
      </c>
      <c r="D10" s="64">
        <v>32970</v>
      </c>
      <c r="E10" s="64">
        <v>5237</v>
      </c>
      <c r="F10" s="64">
        <v>26018</v>
      </c>
      <c r="G10" s="68">
        <v>49.774302148281222</v>
      </c>
      <c r="H10" s="63" t="s">
        <v>47</v>
      </c>
      <c r="I10" s="76">
        <v>820</v>
      </c>
      <c r="J10" s="63">
        <v>924</v>
      </c>
      <c r="K10" s="63">
        <v>84</v>
      </c>
      <c r="L10" s="63">
        <v>520</v>
      </c>
      <c r="M10" s="63">
        <v>320</v>
      </c>
      <c r="N10" s="63" t="s">
        <v>159</v>
      </c>
      <c r="O10" s="63">
        <v>238</v>
      </c>
      <c r="P10" s="63">
        <v>686</v>
      </c>
      <c r="Q10" s="63">
        <v>214</v>
      </c>
      <c r="R10" s="63">
        <v>31</v>
      </c>
      <c r="S10" s="70">
        <v>679</v>
      </c>
      <c r="U10" s="33"/>
    </row>
    <row r="11" spans="1:22" ht="20.100000000000001" customHeight="1">
      <c r="A11" s="20">
        <v>110</v>
      </c>
      <c r="B11" s="19" t="s">
        <v>9</v>
      </c>
      <c r="C11" s="64">
        <v>79770</v>
      </c>
      <c r="D11" s="64">
        <v>27450</v>
      </c>
      <c r="E11" s="64">
        <v>9173</v>
      </c>
      <c r="F11" s="64">
        <v>39915</v>
      </c>
      <c r="G11" s="68">
        <v>34.411432869499812</v>
      </c>
      <c r="H11" s="63" t="s">
        <v>47</v>
      </c>
      <c r="I11" s="76">
        <v>1190</v>
      </c>
      <c r="J11" s="63">
        <v>2543</v>
      </c>
      <c r="K11" s="63">
        <v>39</v>
      </c>
      <c r="L11" s="63">
        <v>1530</v>
      </c>
      <c r="M11" s="63">
        <v>974</v>
      </c>
      <c r="N11" s="63" t="s">
        <v>155</v>
      </c>
      <c r="O11" s="63">
        <v>138</v>
      </c>
      <c r="P11" s="63">
        <v>2405</v>
      </c>
      <c r="Q11" s="63">
        <v>113</v>
      </c>
      <c r="R11" s="63">
        <v>2</v>
      </c>
      <c r="S11" s="70">
        <v>2428</v>
      </c>
      <c r="U11" s="33"/>
    </row>
    <row r="12" spans="1:22" ht="20.100000000000001" customHeight="1">
      <c r="A12" s="20">
        <v>105</v>
      </c>
      <c r="B12" s="19" t="s">
        <v>10</v>
      </c>
      <c r="C12" s="64">
        <v>56774</v>
      </c>
      <c r="D12" s="64">
        <v>24231</v>
      </c>
      <c r="E12" s="64">
        <v>6452</v>
      </c>
      <c r="F12" s="64">
        <v>24352</v>
      </c>
      <c r="G12" s="68">
        <v>42.679747771867405</v>
      </c>
      <c r="H12" s="63" t="s">
        <v>47</v>
      </c>
      <c r="I12" s="76">
        <v>1118</v>
      </c>
      <c r="J12" s="63">
        <v>875</v>
      </c>
      <c r="K12" s="63">
        <v>60</v>
      </c>
      <c r="L12" s="63">
        <v>280</v>
      </c>
      <c r="M12" s="63">
        <v>535</v>
      </c>
      <c r="N12" s="63" t="s">
        <v>155</v>
      </c>
      <c r="O12" s="63">
        <v>220</v>
      </c>
      <c r="P12" s="63">
        <v>655</v>
      </c>
      <c r="Q12" s="63">
        <v>148</v>
      </c>
      <c r="R12" s="63">
        <v>30</v>
      </c>
      <c r="S12" s="70">
        <v>697</v>
      </c>
      <c r="U12" s="33"/>
    </row>
    <row r="13" spans="1:22" ht="20.100000000000001" customHeight="1">
      <c r="A13" s="20">
        <v>109</v>
      </c>
      <c r="B13" s="19" t="s">
        <v>11</v>
      </c>
      <c r="C13" s="64">
        <v>85785</v>
      </c>
      <c r="D13" s="64">
        <v>61265</v>
      </c>
      <c r="E13" s="64">
        <v>12414</v>
      </c>
      <c r="F13" s="64">
        <v>10386</v>
      </c>
      <c r="G13" s="68">
        <v>71.416914378970688</v>
      </c>
      <c r="H13" s="63" t="s">
        <v>47</v>
      </c>
      <c r="I13" s="76">
        <v>496</v>
      </c>
      <c r="J13" s="63">
        <v>1344</v>
      </c>
      <c r="K13" s="63">
        <v>268</v>
      </c>
      <c r="L13" s="63">
        <v>406</v>
      </c>
      <c r="M13" s="63">
        <v>670</v>
      </c>
      <c r="N13" s="63" t="s">
        <v>159</v>
      </c>
      <c r="O13" s="63">
        <v>787</v>
      </c>
      <c r="P13" s="63">
        <v>557</v>
      </c>
      <c r="Q13" s="63">
        <v>677</v>
      </c>
      <c r="R13" s="63">
        <v>96</v>
      </c>
      <c r="S13" s="70">
        <v>571</v>
      </c>
      <c r="U13" s="33"/>
    </row>
    <row r="14" spans="1:22" ht="20.100000000000001" customHeight="1">
      <c r="A14" s="20">
        <v>106</v>
      </c>
      <c r="B14" s="19" t="s">
        <v>12</v>
      </c>
      <c r="C14" s="64">
        <v>48086</v>
      </c>
      <c r="D14" s="64">
        <v>26038</v>
      </c>
      <c r="E14" s="64">
        <v>7138</v>
      </c>
      <c r="F14" s="64">
        <v>13926</v>
      </c>
      <c r="G14" s="68">
        <v>54.148816703406396</v>
      </c>
      <c r="H14" s="63" t="s">
        <v>47</v>
      </c>
      <c r="I14" s="76">
        <v>884</v>
      </c>
      <c r="J14" s="63">
        <v>397</v>
      </c>
      <c r="K14" s="63">
        <v>30</v>
      </c>
      <c r="L14" s="63">
        <v>85</v>
      </c>
      <c r="M14" s="63">
        <v>282</v>
      </c>
      <c r="N14" s="63" t="s">
        <v>156</v>
      </c>
      <c r="O14" s="63">
        <v>305</v>
      </c>
      <c r="P14" s="63">
        <v>92</v>
      </c>
      <c r="Q14" s="63">
        <v>117</v>
      </c>
      <c r="R14" s="63">
        <v>66</v>
      </c>
      <c r="S14" s="70">
        <v>214</v>
      </c>
      <c r="U14" s="33"/>
    </row>
    <row r="15" spans="1:22" ht="20.100000000000001" customHeight="1">
      <c r="A15" s="20">
        <v>107</v>
      </c>
      <c r="B15" s="19" t="s">
        <v>13</v>
      </c>
      <c r="C15" s="64">
        <v>72505</v>
      </c>
      <c r="D15" s="64">
        <v>46003</v>
      </c>
      <c r="E15" s="64">
        <v>11532</v>
      </c>
      <c r="F15" s="64">
        <v>13193</v>
      </c>
      <c r="G15" s="68">
        <v>63.448038066340253</v>
      </c>
      <c r="H15" s="63" t="s">
        <v>47</v>
      </c>
      <c r="I15" s="76">
        <v>1058</v>
      </c>
      <c r="J15" s="63">
        <v>1018</v>
      </c>
      <c r="K15" s="63">
        <v>155</v>
      </c>
      <c r="L15" s="63">
        <v>640</v>
      </c>
      <c r="M15" s="63">
        <v>222</v>
      </c>
      <c r="N15" s="63">
        <v>1</v>
      </c>
      <c r="O15" s="63">
        <v>456</v>
      </c>
      <c r="P15" s="63">
        <v>562</v>
      </c>
      <c r="Q15" s="63">
        <v>337</v>
      </c>
      <c r="R15" s="63">
        <v>34</v>
      </c>
      <c r="S15" s="70">
        <v>647</v>
      </c>
      <c r="U15" s="33"/>
    </row>
    <row r="16" spans="1:22" ht="20.100000000000001" customHeight="1">
      <c r="A16" s="20">
        <v>108</v>
      </c>
      <c r="B16" s="19" t="s">
        <v>14</v>
      </c>
      <c r="C16" s="64">
        <v>93313</v>
      </c>
      <c r="D16" s="64">
        <v>59835</v>
      </c>
      <c r="E16" s="64">
        <v>15039</v>
      </c>
      <c r="F16" s="64">
        <v>16305</v>
      </c>
      <c r="G16" s="68">
        <v>64.122898202822753</v>
      </c>
      <c r="H16" s="63" t="s">
        <v>47</v>
      </c>
      <c r="I16" s="76">
        <v>4190</v>
      </c>
      <c r="J16" s="63">
        <v>1039</v>
      </c>
      <c r="K16" s="63">
        <v>352</v>
      </c>
      <c r="L16" s="63">
        <v>360</v>
      </c>
      <c r="M16" s="63">
        <v>327</v>
      </c>
      <c r="N16" s="63" t="s">
        <v>155</v>
      </c>
      <c r="O16" s="63">
        <v>722</v>
      </c>
      <c r="P16" s="63">
        <v>317</v>
      </c>
      <c r="Q16" s="63">
        <v>721</v>
      </c>
      <c r="R16" s="63">
        <v>83</v>
      </c>
      <c r="S16" s="70">
        <v>235</v>
      </c>
      <c r="U16" s="33"/>
    </row>
    <row r="17" spans="1:22" ht="20.100000000000001" customHeight="1">
      <c r="A17" s="20">
        <v>111</v>
      </c>
      <c r="B17" s="19" t="s">
        <v>15</v>
      </c>
      <c r="C17" s="64">
        <v>96366</v>
      </c>
      <c r="D17" s="64">
        <v>66389</v>
      </c>
      <c r="E17" s="64">
        <v>9195</v>
      </c>
      <c r="F17" s="64">
        <v>18879</v>
      </c>
      <c r="G17" s="68">
        <v>68.89255546562066</v>
      </c>
      <c r="H17" s="63" t="s">
        <v>47</v>
      </c>
      <c r="I17" s="76">
        <v>3516</v>
      </c>
      <c r="J17" s="63">
        <v>621</v>
      </c>
      <c r="K17" s="63">
        <v>258</v>
      </c>
      <c r="L17" s="63">
        <v>215</v>
      </c>
      <c r="M17" s="63">
        <v>147</v>
      </c>
      <c r="N17" s="63">
        <v>1</v>
      </c>
      <c r="O17" s="63">
        <v>494</v>
      </c>
      <c r="P17" s="63">
        <v>127</v>
      </c>
      <c r="Q17" s="63">
        <v>486</v>
      </c>
      <c r="R17" s="63">
        <v>59</v>
      </c>
      <c r="S17" s="70">
        <v>76</v>
      </c>
      <c r="U17" s="33"/>
    </row>
    <row r="18" spans="1:22" ht="20.100000000000001" customHeight="1">
      <c r="A18" s="2"/>
      <c r="B18" s="21" t="s">
        <v>16</v>
      </c>
      <c r="C18" s="80">
        <v>454621</v>
      </c>
      <c r="D18" s="80">
        <v>251182</v>
      </c>
      <c r="E18" s="80">
        <v>41310</v>
      </c>
      <c r="F18" s="80">
        <v>147324</v>
      </c>
      <c r="G18" s="81">
        <v>55.250857307515489</v>
      </c>
      <c r="H18" s="79">
        <v>257485</v>
      </c>
      <c r="I18" s="82">
        <v>8839</v>
      </c>
      <c r="J18" s="79">
        <f>SUM(J19:J21)</f>
        <v>6878</v>
      </c>
      <c r="K18" s="79">
        <f t="shared" ref="K18:S18" si="3">SUM(K19:K21)</f>
        <v>1034</v>
      </c>
      <c r="L18" s="79">
        <f t="shared" si="3"/>
        <v>2382</v>
      </c>
      <c r="M18" s="79">
        <f t="shared" si="3"/>
        <v>3393</v>
      </c>
      <c r="N18" s="79">
        <f t="shared" si="3"/>
        <v>69</v>
      </c>
      <c r="O18" s="79">
        <f t="shared" si="3"/>
        <v>2892</v>
      </c>
      <c r="P18" s="79">
        <f t="shared" si="3"/>
        <v>3986</v>
      </c>
      <c r="Q18" s="79">
        <f t="shared" si="3"/>
        <v>2176</v>
      </c>
      <c r="R18" s="79">
        <f t="shared" si="3"/>
        <v>168</v>
      </c>
      <c r="S18" s="79">
        <f t="shared" si="3"/>
        <v>4534</v>
      </c>
      <c r="U18" s="33"/>
      <c r="V18" s="61"/>
    </row>
    <row r="19" spans="1:22" ht="20.100000000000001" customHeight="1">
      <c r="A19" s="18">
        <v>202</v>
      </c>
      <c r="B19" s="13" t="s">
        <v>17</v>
      </c>
      <c r="C19" s="64">
        <v>206618</v>
      </c>
      <c r="D19" s="64">
        <v>105756</v>
      </c>
      <c r="E19" s="64">
        <v>15391</v>
      </c>
      <c r="F19" s="64">
        <v>80577</v>
      </c>
      <c r="G19" s="68">
        <v>51.184311144237192</v>
      </c>
      <c r="H19" s="89">
        <v>136522</v>
      </c>
      <c r="I19" s="76">
        <v>3895</v>
      </c>
      <c r="J19" s="69">
        <v>3417</v>
      </c>
      <c r="K19" s="69">
        <v>338</v>
      </c>
      <c r="L19" s="69">
        <v>1021</v>
      </c>
      <c r="M19" s="69">
        <v>2022</v>
      </c>
      <c r="N19" s="69">
        <v>36</v>
      </c>
      <c r="O19" s="69">
        <v>1605</v>
      </c>
      <c r="P19" s="69">
        <v>1812</v>
      </c>
      <c r="Q19" s="69">
        <v>957</v>
      </c>
      <c r="R19" s="69">
        <v>28</v>
      </c>
      <c r="S19" s="70">
        <v>2432</v>
      </c>
      <c r="U19" s="33"/>
      <c r="V19" s="61"/>
    </row>
    <row r="20" spans="1:22" ht="20.100000000000001" customHeight="1">
      <c r="A20" s="18">
        <v>204</v>
      </c>
      <c r="B20" s="13" t="s">
        <v>18</v>
      </c>
      <c r="C20" s="64">
        <v>206985</v>
      </c>
      <c r="D20" s="64">
        <v>117881</v>
      </c>
      <c r="E20" s="64">
        <v>21971</v>
      </c>
      <c r="F20" s="64">
        <v>58594</v>
      </c>
      <c r="G20" s="68">
        <v>56.951469913278743</v>
      </c>
      <c r="H20" s="89">
        <v>101124</v>
      </c>
      <c r="I20" s="76">
        <v>3874</v>
      </c>
      <c r="J20" s="69">
        <v>3019</v>
      </c>
      <c r="K20" s="69">
        <v>537</v>
      </c>
      <c r="L20" s="69">
        <v>1175</v>
      </c>
      <c r="M20" s="69">
        <v>1283</v>
      </c>
      <c r="N20" s="69">
        <v>24</v>
      </c>
      <c r="O20" s="69">
        <v>1132</v>
      </c>
      <c r="P20" s="69">
        <v>1887</v>
      </c>
      <c r="Q20" s="69">
        <v>1006</v>
      </c>
      <c r="R20" s="69">
        <v>128</v>
      </c>
      <c r="S20" s="70">
        <v>1885</v>
      </c>
      <c r="U20" s="33"/>
    </row>
    <row r="21" spans="1:22" ht="20.100000000000001" customHeight="1">
      <c r="A21" s="18">
        <v>206</v>
      </c>
      <c r="B21" s="13" t="s">
        <v>19</v>
      </c>
      <c r="C21" s="64">
        <v>41018</v>
      </c>
      <c r="D21" s="64">
        <v>27545</v>
      </c>
      <c r="E21" s="64">
        <v>3948</v>
      </c>
      <c r="F21" s="64">
        <v>8153</v>
      </c>
      <c r="G21" s="68">
        <v>67.153444829099413</v>
      </c>
      <c r="H21" s="89">
        <v>19839</v>
      </c>
      <c r="I21" s="76">
        <v>1070</v>
      </c>
      <c r="J21" s="69">
        <v>442</v>
      </c>
      <c r="K21" s="69">
        <v>159</v>
      </c>
      <c r="L21" s="69">
        <v>186</v>
      </c>
      <c r="M21" s="69">
        <v>88</v>
      </c>
      <c r="N21" s="69">
        <v>9</v>
      </c>
      <c r="O21" s="69">
        <v>155</v>
      </c>
      <c r="P21" s="69">
        <v>287</v>
      </c>
      <c r="Q21" s="69">
        <v>213</v>
      </c>
      <c r="R21" s="69">
        <v>12</v>
      </c>
      <c r="S21" s="70">
        <v>217</v>
      </c>
      <c r="U21" s="33"/>
    </row>
    <row r="22" spans="1:22" ht="20.100000000000001" customHeight="1">
      <c r="A22" s="2"/>
      <c r="B22" s="21" t="s">
        <v>20</v>
      </c>
      <c r="C22" s="80">
        <v>282913</v>
      </c>
      <c r="D22" s="80">
        <v>205701</v>
      </c>
      <c r="E22" s="80">
        <v>14428</v>
      </c>
      <c r="F22" s="80">
        <v>55901</v>
      </c>
      <c r="G22" s="81">
        <v>72.708217720642025</v>
      </c>
      <c r="H22" s="79">
        <v>227181</v>
      </c>
      <c r="I22" s="82">
        <v>6461</v>
      </c>
      <c r="J22" s="79">
        <f>SUM(J23:J27)</f>
        <v>3821</v>
      </c>
      <c r="K22" s="79">
        <f t="shared" ref="K22:S22" si="4">SUM(K23:K27)</f>
        <v>1240</v>
      </c>
      <c r="L22" s="79">
        <f t="shared" si="4"/>
        <v>1248</v>
      </c>
      <c r="M22" s="79">
        <f t="shared" si="4"/>
        <v>1329</v>
      </c>
      <c r="N22" s="79">
        <f t="shared" si="4"/>
        <v>4</v>
      </c>
      <c r="O22" s="79">
        <f t="shared" si="4"/>
        <v>2458</v>
      </c>
      <c r="P22" s="79">
        <f t="shared" si="4"/>
        <v>1363</v>
      </c>
      <c r="Q22" s="79">
        <f t="shared" si="4"/>
        <v>2225</v>
      </c>
      <c r="R22" s="79">
        <f t="shared" si="4"/>
        <v>378</v>
      </c>
      <c r="S22" s="79">
        <f t="shared" si="4"/>
        <v>1218</v>
      </c>
      <c r="U22" s="33"/>
    </row>
    <row r="23" spans="1:22" ht="20.100000000000001" customHeight="1">
      <c r="A23" s="18">
        <v>207</v>
      </c>
      <c r="B23" s="13" t="s">
        <v>21</v>
      </c>
      <c r="C23" s="64">
        <v>77267</v>
      </c>
      <c r="D23" s="64">
        <v>47654</v>
      </c>
      <c r="E23" s="64">
        <v>5432</v>
      </c>
      <c r="F23" s="64">
        <v>21805</v>
      </c>
      <c r="G23" s="68">
        <v>61.674453518319595</v>
      </c>
      <c r="H23" s="89">
        <v>47354</v>
      </c>
      <c r="I23" s="76">
        <v>2403</v>
      </c>
      <c r="J23" s="69">
        <v>1257</v>
      </c>
      <c r="K23" s="69">
        <v>255</v>
      </c>
      <c r="L23" s="69">
        <v>479</v>
      </c>
      <c r="M23" s="69">
        <v>520</v>
      </c>
      <c r="N23" s="69">
        <v>3</v>
      </c>
      <c r="O23" s="69">
        <v>773</v>
      </c>
      <c r="P23" s="69">
        <v>484</v>
      </c>
      <c r="Q23" s="69">
        <v>609</v>
      </c>
      <c r="R23" s="69">
        <v>141</v>
      </c>
      <c r="S23" s="70">
        <v>507</v>
      </c>
      <c r="U23" s="33"/>
    </row>
    <row r="24" spans="1:22" ht="20.100000000000001" customHeight="1">
      <c r="A24" s="18">
        <v>214</v>
      </c>
      <c r="B24" s="13" t="s">
        <v>22</v>
      </c>
      <c r="C24" s="64">
        <v>92892</v>
      </c>
      <c r="D24" s="64">
        <v>66551</v>
      </c>
      <c r="E24" s="64">
        <v>4909</v>
      </c>
      <c r="F24" s="64">
        <v>18932</v>
      </c>
      <c r="G24" s="68">
        <v>71.643413856952165</v>
      </c>
      <c r="H24" s="89">
        <v>61401</v>
      </c>
      <c r="I24" s="76">
        <v>1974</v>
      </c>
      <c r="J24" s="69">
        <v>1210</v>
      </c>
      <c r="K24" s="69">
        <v>459</v>
      </c>
      <c r="L24" s="69">
        <v>337</v>
      </c>
      <c r="M24" s="69">
        <v>413</v>
      </c>
      <c r="N24" s="69">
        <v>1</v>
      </c>
      <c r="O24" s="69">
        <v>801</v>
      </c>
      <c r="P24" s="69">
        <v>409</v>
      </c>
      <c r="Q24" s="69">
        <v>714</v>
      </c>
      <c r="R24" s="69">
        <v>161</v>
      </c>
      <c r="S24" s="70">
        <v>335</v>
      </c>
      <c r="U24" s="33"/>
    </row>
    <row r="25" spans="1:22" ht="20.100000000000001" customHeight="1">
      <c r="A25" s="18">
        <v>217</v>
      </c>
      <c r="B25" s="13" t="s">
        <v>23</v>
      </c>
      <c r="C25" s="64">
        <v>61990</v>
      </c>
      <c r="D25" s="64">
        <v>49079</v>
      </c>
      <c r="E25" s="64">
        <v>2041</v>
      </c>
      <c r="F25" s="64">
        <v>9839</v>
      </c>
      <c r="G25" s="68">
        <v>79.172447168898202</v>
      </c>
      <c r="H25" s="89">
        <v>57518</v>
      </c>
      <c r="I25" s="76">
        <v>1058</v>
      </c>
      <c r="J25" s="69">
        <v>769</v>
      </c>
      <c r="K25" s="69">
        <v>272</v>
      </c>
      <c r="L25" s="69">
        <v>205</v>
      </c>
      <c r="M25" s="69">
        <v>292</v>
      </c>
      <c r="N25" s="69" t="s">
        <v>155</v>
      </c>
      <c r="O25" s="69">
        <v>518</v>
      </c>
      <c r="P25" s="69">
        <v>251</v>
      </c>
      <c r="Q25" s="69">
        <v>485</v>
      </c>
      <c r="R25" s="69">
        <v>60</v>
      </c>
      <c r="S25" s="70">
        <v>224</v>
      </c>
      <c r="U25" s="33"/>
    </row>
    <row r="26" spans="1:22" ht="20.100000000000001" customHeight="1">
      <c r="A26" s="18">
        <v>219</v>
      </c>
      <c r="B26" s="13" t="s">
        <v>24</v>
      </c>
      <c r="C26" s="64">
        <v>40081</v>
      </c>
      <c r="D26" s="64">
        <v>32247</v>
      </c>
      <c r="E26" s="64">
        <v>1947</v>
      </c>
      <c r="F26" s="64">
        <v>5022</v>
      </c>
      <c r="G26" s="68">
        <v>80.454579476559957</v>
      </c>
      <c r="H26" s="89">
        <v>45181</v>
      </c>
      <c r="I26" s="76">
        <v>941</v>
      </c>
      <c r="J26" s="69">
        <v>483</v>
      </c>
      <c r="K26" s="69">
        <v>195</v>
      </c>
      <c r="L26" s="69">
        <v>184</v>
      </c>
      <c r="M26" s="69">
        <v>104</v>
      </c>
      <c r="N26" s="69" t="s">
        <v>157</v>
      </c>
      <c r="O26" s="69">
        <v>270</v>
      </c>
      <c r="P26" s="69">
        <v>213</v>
      </c>
      <c r="Q26" s="69">
        <v>315</v>
      </c>
      <c r="R26" s="69">
        <v>16</v>
      </c>
      <c r="S26" s="70">
        <v>152</v>
      </c>
      <c r="U26" s="33"/>
    </row>
    <row r="27" spans="1:22" ht="20.100000000000001" customHeight="1">
      <c r="A27" s="18">
        <v>301</v>
      </c>
      <c r="B27" s="13" t="s">
        <v>25</v>
      </c>
      <c r="C27" s="64">
        <v>10683</v>
      </c>
      <c r="D27" s="64">
        <v>10170</v>
      </c>
      <c r="E27" s="64">
        <v>99</v>
      </c>
      <c r="F27" s="64">
        <v>303</v>
      </c>
      <c r="G27" s="68">
        <v>95.19797809604043</v>
      </c>
      <c r="H27" s="89">
        <v>15727</v>
      </c>
      <c r="I27" s="76">
        <v>85</v>
      </c>
      <c r="J27" s="69">
        <v>102</v>
      </c>
      <c r="K27" s="69">
        <v>59</v>
      </c>
      <c r="L27" s="69">
        <v>43</v>
      </c>
      <c r="M27" s="69" t="s">
        <v>160</v>
      </c>
      <c r="N27" s="69" t="s">
        <v>158</v>
      </c>
      <c r="O27" s="69">
        <v>96</v>
      </c>
      <c r="P27" s="69">
        <v>6</v>
      </c>
      <c r="Q27" s="69">
        <v>102</v>
      </c>
      <c r="R27" s="69" t="s">
        <v>157</v>
      </c>
      <c r="S27" s="70" t="s">
        <v>165</v>
      </c>
      <c r="U27" s="33"/>
    </row>
    <row r="28" spans="1:22" ht="20.100000000000001" customHeight="1">
      <c r="A28" s="2"/>
      <c r="B28" s="21" t="s">
        <v>26</v>
      </c>
      <c r="C28" s="84">
        <f>SUM(C29:C33)</f>
        <v>279580</v>
      </c>
      <c r="D28" s="84">
        <f t="shared" ref="D28:F28" si="5">SUM(D29:D33)</f>
        <v>203842</v>
      </c>
      <c r="E28" s="84">
        <f t="shared" si="5"/>
        <v>14149</v>
      </c>
      <c r="F28" s="84">
        <f t="shared" si="5"/>
        <v>53814</v>
      </c>
      <c r="G28" s="85">
        <f t="shared" ref="G28" si="6">D28/C28*100</f>
        <v>72.910079404821516</v>
      </c>
      <c r="H28" s="90">
        <v>310789</v>
      </c>
      <c r="I28" s="82">
        <v>10828</v>
      </c>
      <c r="J28" s="79">
        <f>SUM(J29:J33)</f>
        <v>4508</v>
      </c>
      <c r="K28" s="79">
        <f t="shared" ref="K28:S28" si="7">SUM(K29:K33)</f>
        <v>2088</v>
      </c>
      <c r="L28" s="79">
        <f t="shared" si="7"/>
        <v>1033</v>
      </c>
      <c r="M28" s="79">
        <f t="shared" si="7"/>
        <v>1387</v>
      </c>
      <c r="N28" s="79" t="s">
        <v>172</v>
      </c>
      <c r="O28" s="79">
        <f t="shared" si="7"/>
        <v>3259</v>
      </c>
      <c r="P28" s="79">
        <f t="shared" si="7"/>
        <v>1249</v>
      </c>
      <c r="Q28" s="79">
        <f t="shared" si="7"/>
        <v>2928</v>
      </c>
      <c r="R28" s="79">
        <f t="shared" si="7"/>
        <v>765</v>
      </c>
      <c r="S28" s="79">
        <f t="shared" si="7"/>
        <v>815</v>
      </c>
      <c r="U28" s="33"/>
    </row>
    <row r="29" spans="1:22" ht="20.100000000000001" customHeight="1">
      <c r="A29" s="18">
        <v>203</v>
      </c>
      <c r="B29" s="13" t="s">
        <v>27</v>
      </c>
      <c r="C29" s="64">
        <v>120230</v>
      </c>
      <c r="D29" s="64">
        <v>80875</v>
      </c>
      <c r="E29" s="64">
        <v>8019</v>
      </c>
      <c r="F29" s="64">
        <v>28013</v>
      </c>
      <c r="G29" s="68">
        <v>67.266905098561097</v>
      </c>
      <c r="H29" s="89">
        <v>94986</v>
      </c>
      <c r="I29" s="76">
        <v>4901</v>
      </c>
      <c r="J29" s="69">
        <v>2218</v>
      </c>
      <c r="K29" s="69">
        <v>923</v>
      </c>
      <c r="L29" s="69">
        <v>556</v>
      </c>
      <c r="M29" s="69">
        <v>739</v>
      </c>
      <c r="N29" s="69" t="s">
        <v>155</v>
      </c>
      <c r="O29" s="69">
        <v>1470</v>
      </c>
      <c r="P29" s="69">
        <v>748</v>
      </c>
      <c r="Q29" s="69">
        <v>1266</v>
      </c>
      <c r="R29" s="69">
        <v>317</v>
      </c>
      <c r="S29" s="70">
        <v>635</v>
      </c>
      <c r="U29" s="33"/>
    </row>
    <row r="30" spans="1:22" ht="20.100000000000001" customHeight="1">
      <c r="A30" s="18">
        <v>210</v>
      </c>
      <c r="B30" s="13" t="s">
        <v>28</v>
      </c>
      <c r="C30" s="64">
        <v>100639</v>
      </c>
      <c r="D30" s="64">
        <v>76911</v>
      </c>
      <c r="E30" s="64">
        <v>3382</v>
      </c>
      <c r="F30" s="64">
        <v>17124</v>
      </c>
      <c r="G30" s="68">
        <v>76.422659207663031</v>
      </c>
      <c r="H30" s="89">
        <v>132697</v>
      </c>
      <c r="I30" s="76">
        <v>3265</v>
      </c>
      <c r="J30" s="69">
        <v>1480</v>
      </c>
      <c r="K30" s="69">
        <v>763</v>
      </c>
      <c r="L30" s="69">
        <v>294</v>
      </c>
      <c r="M30" s="69">
        <v>423</v>
      </c>
      <c r="N30" s="69" t="s">
        <v>157</v>
      </c>
      <c r="O30" s="69">
        <v>1158</v>
      </c>
      <c r="P30" s="69">
        <v>322</v>
      </c>
      <c r="Q30" s="69">
        <v>1076</v>
      </c>
      <c r="R30" s="69">
        <v>304</v>
      </c>
      <c r="S30" s="70">
        <v>100</v>
      </c>
      <c r="U30" s="33"/>
    </row>
    <row r="31" spans="1:22" ht="20.100000000000001" customHeight="1">
      <c r="A31" s="18">
        <v>216</v>
      </c>
      <c r="B31" s="13" t="s">
        <v>29</v>
      </c>
      <c r="C31" s="64">
        <v>34875</v>
      </c>
      <c r="D31" s="64">
        <v>26725</v>
      </c>
      <c r="E31" s="64">
        <v>1852</v>
      </c>
      <c r="F31" s="64">
        <v>5426</v>
      </c>
      <c r="G31" s="68">
        <v>76.630824372759861</v>
      </c>
      <c r="H31" s="89">
        <v>50405</v>
      </c>
      <c r="I31" s="76">
        <v>2004</v>
      </c>
      <c r="J31" s="69">
        <v>459</v>
      </c>
      <c r="K31" s="69">
        <v>221</v>
      </c>
      <c r="L31" s="69">
        <v>124</v>
      </c>
      <c r="M31" s="69">
        <v>114</v>
      </c>
      <c r="N31" s="69" t="s">
        <v>157</v>
      </c>
      <c r="O31" s="69">
        <v>370</v>
      </c>
      <c r="P31" s="69">
        <v>89</v>
      </c>
      <c r="Q31" s="69">
        <v>345</v>
      </c>
      <c r="R31" s="69">
        <v>84</v>
      </c>
      <c r="S31" s="70">
        <v>30</v>
      </c>
      <c r="U31" s="33"/>
    </row>
    <row r="32" spans="1:22" ht="20.100000000000001" customHeight="1">
      <c r="A32" s="18">
        <v>381</v>
      </c>
      <c r="B32" s="13" t="s">
        <v>30</v>
      </c>
      <c r="C32" s="64">
        <v>10881</v>
      </c>
      <c r="D32" s="64">
        <v>9578</v>
      </c>
      <c r="E32" s="64">
        <v>345</v>
      </c>
      <c r="F32" s="64">
        <v>805</v>
      </c>
      <c r="G32" s="68">
        <v>88.024997702417068</v>
      </c>
      <c r="H32" s="89">
        <v>18873</v>
      </c>
      <c r="I32" s="76">
        <v>258</v>
      </c>
      <c r="J32" s="69">
        <v>143</v>
      </c>
      <c r="K32" s="69">
        <v>96</v>
      </c>
      <c r="L32" s="69">
        <v>16</v>
      </c>
      <c r="M32" s="69">
        <v>31</v>
      </c>
      <c r="N32" s="69" t="s">
        <v>157</v>
      </c>
      <c r="O32" s="69">
        <v>110</v>
      </c>
      <c r="P32" s="69">
        <v>33</v>
      </c>
      <c r="Q32" s="69">
        <v>113</v>
      </c>
      <c r="R32" s="69">
        <v>16</v>
      </c>
      <c r="S32" s="70">
        <v>14</v>
      </c>
      <c r="U32" s="33"/>
    </row>
    <row r="33" spans="1:25" ht="20.100000000000001" customHeight="1">
      <c r="A33" s="18">
        <v>382</v>
      </c>
      <c r="B33" s="13" t="s">
        <v>31</v>
      </c>
      <c r="C33" s="64">
        <v>12955</v>
      </c>
      <c r="D33" s="64">
        <v>9753</v>
      </c>
      <c r="E33" s="64">
        <v>551</v>
      </c>
      <c r="F33" s="64">
        <v>2446</v>
      </c>
      <c r="G33" s="68">
        <v>75.283674257043614</v>
      </c>
      <c r="H33" s="89">
        <v>13828</v>
      </c>
      <c r="I33" s="76">
        <v>400</v>
      </c>
      <c r="J33" s="69">
        <v>208</v>
      </c>
      <c r="K33" s="69">
        <v>85</v>
      </c>
      <c r="L33" s="69">
        <v>43</v>
      </c>
      <c r="M33" s="69">
        <v>80</v>
      </c>
      <c r="N33" s="69" t="s">
        <v>160</v>
      </c>
      <c r="O33" s="69">
        <v>151</v>
      </c>
      <c r="P33" s="69">
        <v>57</v>
      </c>
      <c r="Q33" s="69">
        <v>128</v>
      </c>
      <c r="R33" s="69">
        <v>44</v>
      </c>
      <c r="S33" s="70">
        <v>36</v>
      </c>
      <c r="U33" s="33"/>
    </row>
    <row r="34" spans="1:25" ht="20.100000000000001" customHeight="1">
      <c r="A34" s="2"/>
      <c r="B34" s="22" t="s">
        <v>32</v>
      </c>
      <c r="C34" s="80">
        <v>95719</v>
      </c>
      <c r="D34" s="80">
        <v>75355</v>
      </c>
      <c r="E34" s="80">
        <v>4471</v>
      </c>
      <c r="F34" s="80">
        <v>13343</v>
      </c>
      <c r="G34" s="81">
        <v>78.725226966432999</v>
      </c>
      <c r="H34" s="90">
        <v>235068</v>
      </c>
      <c r="I34" s="82">
        <v>1399</v>
      </c>
      <c r="J34" s="79">
        <f>SUM(J35:J40)</f>
        <v>1637</v>
      </c>
      <c r="K34" s="79">
        <f t="shared" ref="K34:S34" si="8">SUM(K35:K40)</f>
        <v>730</v>
      </c>
      <c r="L34" s="79">
        <f t="shared" si="8"/>
        <v>173</v>
      </c>
      <c r="M34" s="79">
        <f t="shared" si="8"/>
        <v>720</v>
      </c>
      <c r="N34" s="79">
        <f t="shared" si="8"/>
        <v>14</v>
      </c>
      <c r="O34" s="79">
        <f t="shared" si="8"/>
        <v>1164</v>
      </c>
      <c r="P34" s="79">
        <f t="shared" si="8"/>
        <v>473</v>
      </c>
      <c r="Q34" s="79">
        <f t="shared" si="8"/>
        <v>911</v>
      </c>
      <c r="R34" s="79">
        <f t="shared" si="8"/>
        <v>419</v>
      </c>
      <c r="S34" s="79">
        <f t="shared" si="8"/>
        <v>307</v>
      </c>
      <c r="U34" s="61"/>
      <c r="W34" s="61"/>
      <c r="X34" s="61"/>
      <c r="Y34" s="62"/>
    </row>
    <row r="35" spans="1:25" s="33" customFormat="1" ht="20.100000000000001" customHeight="1">
      <c r="A35" s="28">
        <v>213</v>
      </c>
      <c r="B35" s="40" t="s">
        <v>122</v>
      </c>
      <c r="C35" s="64">
        <v>14796</v>
      </c>
      <c r="D35" s="64">
        <v>11118</v>
      </c>
      <c r="E35" s="64">
        <v>977</v>
      </c>
      <c r="F35" s="64">
        <v>2178</v>
      </c>
      <c r="G35" s="68">
        <v>75.141930251419296</v>
      </c>
      <c r="H35" s="89">
        <v>35288</v>
      </c>
      <c r="I35" s="76">
        <v>337</v>
      </c>
      <c r="J35" s="64">
        <v>161</v>
      </c>
      <c r="K35" s="64">
        <v>92</v>
      </c>
      <c r="L35" s="64">
        <v>20</v>
      </c>
      <c r="M35" s="64">
        <v>48</v>
      </c>
      <c r="N35" s="64">
        <v>1</v>
      </c>
      <c r="O35" s="64">
        <v>128</v>
      </c>
      <c r="P35" s="64">
        <v>33</v>
      </c>
      <c r="Q35" s="64">
        <v>113</v>
      </c>
      <c r="R35" s="64">
        <v>38</v>
      </c>
      <c r="S35" s="70">
        <v>10</v>
      </c>
    </row>
    <row r="36" spans="1:25" s="33" customFormat="1" ht="20.100000000000001" customHeight="1">
      <c r="A36" s="28">
        <v>215</v>
      </c>
      <c r="B36" s="40" t="s">
        <v>123</v>
      </c>
      <c r="C36" s="64">
        <v>28227</v>
      </c>
      <c r="D36" s="64">
        <v>23296</v>
      </c>
      <c r="E36" s="64">
        <v>1203</v>
      </c>
      <c r="F36" s="64">
        <v>3152</v>
      </c>
      <c r="G36" s="68">
        <v>82.530910121514864</v>
      </c>
      <c r="H36" s="89">
        <v>57462</v>
      </c>
      <c r="I36" s="76">
        <v>464</v>
      </c>
      <c r="J36" s="64">
        <v>486</v>
      </c>
      <c r="K36" s="64">
        <v>159</v>
      </c>
      <c r="L36" s="64">
        <v>61</v>
      </c>
      <c r="M36" s="64">
        <v>264</v>
      </c>
      <c r="N36" s="64">
        <v>2</v>
      </c>
      <c r="O36" s="64">
        <v>311</v>
      </c>
      <c r="P36" s="64">
        <v>175</v>
      </c>
      <c r="Q36" s="64">
        <v>222</v>
      </c>
      <c r="R36" s="64">
        <v>151</v>
      </c>
      <c r="S36" s="70">
        <v>113</v>
      </c>
    </row>
    <row r="37" spans="1:25" ht="20.100000000000001" customHeight="1">
      <c r="A37" s="18">
        <v>218</v>
      </c>
      <c r="B37" s="13" t="s">
        <v>33</v>
      </c>
      <c r="C37" s="64">
        <v>16538</v>
      </c>
      <c r="D37" s="64">
        <v>13083</v>
      </c>
      <c r="E37" s="64">
        <v>807</v>
      </c>
      <c r="F37" s="64">
        <v>2263</v>
      </c>
      <c r="G37" s="68">
        <v>79.108719313097112</v>
      </c>
      <c r="H37" s="89">
        <v>38951</v>
      </c>
      <c r="I37" s="76">
        <v>275</v>
      </c>
      <c r="J37" s="69">
        <v>317</v>
      </c>
      <c r="K37" s="69">
        <v>174</v>
      </c>
      <c r="L37" s="69">
        <v>53</v>
      </c>
      <c r="M37" s="69">
        <v>90</v>
      </c>
      <c r="N37" s="64" t="s">
        <v>161</v>
      </c>
      <c r="O37" s="69">
        <v>267</v>
      </c>
      <c r="P37" s="69">
        <v>50</v>
      </c>
      <c r="Q37" s="69">
        <v>227</v>
      </c>
      <c r="R37" s="69">
        <v>58</v>
      </c>
      <c r="S37" s="70">
        <v>32</v>
      </c>
      <c r="U37" s="33"/>
    </row>
    <row r="38" spans="1:25" ht="20.100000000000001" customHeight="1">
      <c r="A38" s="18">
        <v>220</v>
      </c>
      <c r="B38" s="13" t="s">
        <v>34</v>
      </c>
      <c r="C38" s="64">
        <v>14970</v>
      </c>
      <c r="D38" s="64">
        <v>12298</v>
      </c>
      <c r="E38" s="64">
        <v>492</v>
      </c>
      <c r="F38" s="64">
        <v>1673</v>
      </c>
      <c r="G38" s="68">
        <v>82.150968603874418</v>
      </c>
      <c r="H38" s="89">
        <v>48135</v>
      </c>
      <c r="I38" s="76">
        <v>132</v>
      </c>
      <c r="J38" s="69">
        <v>281</v>
      </c>
      <c r="K38" s="69">
        <v>135</v>
      </c>
      <c r="L38" s="69">
        <v>10</v>
      </c>
      <c r="M38" s="69">
        <v>126</v>
      </c>
      <c r="N38" s="69">
        <v>10</v>
      </c>
      <c r="O38" s="69">
        <v>172</v>
      </c>
      <c r="P38" s="69">
        <v>109</v>
      </c>
      <c r="Q38" s="69">
        <v>145</v>
      </c>
      <c r="R38" s="69">
        <v>50</v>
      </c>
      <c r="S38" s="70">
        <v>86</v>
      </c>
      <c r="U38" s="33"/>
    </row>
    <row r="39" spans="1:25" ht="20.100000000000001" customHeight="1">
      <c r="A39" s="18">
        <v>228</v>
      </c>
      <c r="B39" s="13" t="s">
        <v>94</v>
      </c>
      <c r="C39" s="64">
        <v>14667</v>
      </c>
      <c r="D39" s="64">
        <v>9693</v>
      </c>
      <c r="E39" s="64">
        <v>575</v>
      </c>
      <c r="F39" s="64">
        <v>3904</v>
      </c>
      <c r="G39" s="68">
        <v>66.087134383309461</v>
      </c>
      <c r="H39" s="89">
        <v>34192</v>
      </c>
      <c r="I39" s="76">
        <v>170</v>
      </c>
      <c r="J39" s="71">
        <v>351</v>
      </c>
      <c r="K39" s="71">
        <v>129</v>
      </c>
      <c r="L39" s="71">
        <v>29</v>
      </c>
      <c r="M39" s="71">
        <v>192</v>
      </c>
      <c r="N39" s="71">
        <v>1</v>
      </c>
      <c r="O39" s="71">
        <v>247</v>
      </c>
      <c r="P39" s="71">
        <v>104</v>
      </c>
      <c r="Q39" s="71">
        <v>163</v>
      </c>
      <c r="R39" s="71">
        <v>122</v>
      </c>
      <c r="S39" s="70">
        <v>66</v>
      </c>
      <c r="U39" s="33"/>
    </row>
    <row r="40" spans="1:25" ht="20.100000000000001" customHeight="1">
      <c r="A40" s="18">
        <v>365</v>
      </c>
      <c r="B40" s="13" t="s">
        <v>95</v>
      </c>
      <c r="C40" s="64">
        <v>6521</v>
      </c>
      <c r="D40" s="64">
        <v>5867</v>
      </c>
      <c r="E40" s="64">
        <v>417</v>
      </c>
      <c r="F40" s="64">
        <v>173</v>
      </c>
      <c r="G40" s="68">
        <v>89.970863364514642</v>
      </c>
      <c r="H40" s="89">
        <v>21040</v>
      </c>
      <c r="I40" s="76">
        <v>21</v>
      </c>
      <c r="J40" s="71">
        <v>41</v>
      </c>
      <c r="K40" s="71">
        <v>41</v>
      </c>
      <c r="L40" s="71" t="s">
        <v>154</v>
      </c>
      <c r="M40" s="71" t="s">
        <v>156</v>
      </c>
      <c r="N40" s="71" t="s">
        <v>157</v>
      </c>
      <c r="O40" s="71">
        <v>39</v>
      </c>
      <c r="P40" s="71">
        <v>2</v>
      </c>
      <c r="Q40" s="71">
        <v>41</v>
      </c>
      <c r="R40" s="71" t="s">
        <v>157</v>
      </c>
      <c r="S40" s="70" t="s">
        <v>157</v>
      </c>
      <c r="U40" s="33"/>
    </row>
    <row r="41" spans="1:25" ht="20.100000000000001" customHeight="1">
      <c r="A41" s="2"/>
      <c r="B41" s="22" t="s">
        <v>35</v>
      </c>
      <c r="C41" s="80">
        <v>223202</v>
      </c>
      <c r="D41" s="80">
        <v>150400</v>
      </c>
      <c r="E41" s="80">
        <v>10217</v>
      </c>
      <c r="F41" s="80">
        <v>56227</v>
      </c>
      <c r="G41" s="81">
        <v>67.38290875529789</v>
      </c>
      <c r="H41" s="90">
        <v>307377</v>
      </c>
      <c r="I41" s="82">
        <v>5805</v>
      </c>
      <c r="J41" s="79">
        <f>SUM(J42:J45)</f>
        <v>4302</v>
      </c>
      <c r="K41" s="79">
        <f t="shared" ref="K41:S41" si="9">SUM(K42:K45)</f>
        <v>1742</v>
      </c>
      <c r="L41" s="79">
        <f t="shared" si="9"/>
        <v>926</v>
      </c>
      <c r="M41" s="79">
        <f t="shared" si="9"/>
        <v>1632</v>
      </c>
      <c r="N41" s="79">
        <f t="shared" si="9"/>
        <v>2</v>
      </c>
      <c r="O41" s="79">
        <f t="shared" si="9"/>
        <v>2778</v>
      </c>
      <c r="P41" s="79">
        <f t="shared" si="9"/>
        <v>1524</v>
      </c>
      <c r="Q41" s="79">
        <f t="shared" si="9"/>
        <v>2368</v>
      </c>
      <c r="R41" s="79">
        <f t="shared" si="9"/>
        <v>883</v>
      </c>
      <c r="S41" s="79">
        <f t="shared" si="9"/>
        <v>1051</v>
      </c>
      <c r="U41" s="33"/>
      <c r="W41" s="33"/>
      <c r="X41" s="33"/>
      <c r="Y41" s="60"/>
    </row>
    <row r="42" spans="1:25" s="33" customFormat="1" ht="20.100000000000001" customHeight="1">
      <c r="A42" s="28">
        <v>201</v>
      </c>
      <c r="B42" s="40" t="s">
        <v>106</v>
      </c>
      <c r="C42" s="64">
        <v>208581</v>
      </c>
      <c r="D42" s="64">
        <v>137928</v>
      </c>
      <c r="E42" s="64">
        <v>9898</v>
      </c>
      <c r="F42" s="64">
        <v>54591</v>
      </c>
      <c r="G42" s="68">
        <v>66.126828426366728</v>
      </c>
      <c r="H42" s="89">
        <v>269091</v>
      </c>
      <c r="I42" s="76">
        <v>5641</v>
      </c>
      <c r="J42" s="64">
        <v>4162</v>
      </c>
      <c r="K42" s="64">
        <v>1643</v>
      </c>
      <c r="L42" s="64">
        <v>923</v>
      </c>
      <c r="M42" s="64">
        <v>1594</v>
      </c>
      <c r="N42" s="64">
        <v>2</v>
      </c>
      <c r="O42" s="64">
        <v>2657</v>
      </c>
      <c r="P42" s="64">
        <v>1505</v>
      </c>
      <c r="Q42" s="64">
        <v>2266</v>
      </c>
      <c r="R42" s="64">
        <v>849</v>
      </c>
      <c r="S42" s="70">
        <v>1047</v>
      </c>
    </row>
    <row r="43" spans="1:25" ht="20.100000000000001" customHeight="1">
      <c r="A43" s="18">
        <v>442</v>
      </c>
      <c r="B43" s="13" t="s">
        <v>36</v>
      </c>
      <c r="C43" s="64">
        <v>4236</v>
      </c>
      <c r="D43" s="64">
        <v>3918</v>
      </c>
      <c r="E43" s="64">
        <v>67</v>
      </c>
      <c r="F43" s="64">
        <v>202</v>
      </c>
      <c r="G43" s="68">
        <v>92.492917847025495</v>
      </c>
      <c r="H43" s="89">
        <v>12078</v>
      </c>
      <c r="I43" s="76">
        <v>80</v>
      </c>
      <c r="J43" s="69">
        <v>23</v>
      </c>
      <c r="K43" s="69">
        <v>23</v>
      </c>
      <c r="L43" s="69" t="s">
        <v>155</v>
      </c>
      <c r="M43" s="69" t="s">
        <v>162</v>
      </c>
      <c r="N43" s="69" t="s">
        <v>155</v>
      </c>
      <c r="O43" s="69">
        <v>21</v>
      </c>
      <c r="P43" s="69">
        <v>2</v>
      </c>
      <c r="Q43" s="69">
        <v>23</v>
      </c>
      <c r="R43" s="69" t="s">
        <v>157</v>
      </c>
      <c r="S43" s="70" t="s">
        <v>157</v>
      </c>
      <c r="U43" s="33"/>
    </row>
    <row r="44" spans="1:25" ht="20.100000000000001" customHeight="1">
      <c r="A44" s="18">
        <v>443</v>
      </c>
      <c r="B44" s="13" t="s">
        <v>37</v>
      </c>
      <c r="C44" s="64">
        <v>6639</v>
      </c>
      <c r="D44" s="64">
        <v>5077</v>
      </c>
      <c r="E44" s="64">
        <v>185</v>
      </c>
      <c r="F44" s="64">
        <v>1270</v>
      </c>
      <c r="G44" s="68">
        <v>76.472360295225187</v>
      </c>
      <c r="H44" s="89">
        <v>13452</v>
      </c>
      <c r="I44" s="76">
        <v>54</v>
      </c>
      <c r="J44" s="69">
        <v>90</v>
      </c>
      <c r="K44" s="69">
        <v>53</v>
      </c>
      <c r="L44" s="69">
        <v>3</v>
      </c>
      <c r="M44" s="69">
        <v>34</v>
      </c>
      <c r="N44" s="69" t="s">
        <v>157</v>
      </c>
      <c r="O44" s="69">
        <v>79</v>
      </c>
      <c r="P44" s="69">
        <v>11</v>
      </c>
      <c r="Q44" s="69">
        <v>56</v>
      </c>
      <c r="R44" s="69">
        <v>30</v>
      </c>
      <c r="S44" s="70">
        <v>4</v>
      </c>
      <c r="U44" s="33"/>
    </row>
    <row r="45" spans="1:25" ht="20.100000000000001" customHeight="1">
      <c r="A45" s="18">
        <v>446</v>
      </c>
      <c r="B45" s="13" t="s">
        <v>96</v>
      </c>
      <c r="C45" s="64">
        <v>3746</v>
      </c>
      <c r="D45" s="64">
        <v>3477</v>
      </c>
      <c r="E45" s="64">
        <v>67</v>
      </c>
      <c r="F45" s="64">
        <v>164</v>
      </c>
      <c r="G45" s="68">
        <v>92.819006940736784</v>
      </c>
      <c r="H45" s="89">
        <v>12756</v>
      </c>
      <c r="I45" s="76">
        <v>30</v>
      </c>
      <c r="J45" s="71">
        <v>27</v>
      </c>
      <c r="K45" s="71">
        <v>23</v>
      </c>
      <c r="L45" s="71" t="s">
        <v>156</v>
      </c>
      <c r="M45" s="71">
        <v>4</v>
      </c>
      <c r="N45" s="71" t="s">
        <v>157</v>
      </c>
      <c r="O45" s="71">
        <v>21</v>
      </c>
      <c r="P45" s="71">
        <v>6</v>
      </c>
      <c r="Q45" s="71">
        <v>23</v>
      </c>
      <c r="R45" s="71">
        <v>4</v>
      </c>
      <c r="S45" s="70" t="s">
        <v>170</v>
      </c>
      <c r="U45" s="33"/>
    </row>
    <row r="46" spans="1:25" ht="20.100000000000001" customHeight="1">
      <c r="A46" s="2"/>
      <c r="B46" s="22" t="s">
        <v>38</v>
      </c>
      <c r="C46" s="80">
        <v>93330</v>
      </c>
      <c r="D46" s="80">
        <v>75411</v>
      </c>
      <c r="E46" s="80">
        <v>3229</v>
      </c>
      <c r="F46" s="80">
        <v>13072</v>
      </c>
      <c r="G46" s="81">
        <v>80.800385728061713</v>
      </c>
      <c r="H46" s="90">
        <v>198739</v>
      </c>
      <c r="I46" s="82">
        <v>1244</v>
      </c>
      <c r="J46" s="79">
        <f>SUM(J47:J53)</f>
        <v>789</v>
      </c>
      <c r="K46" s="79">
        <f t="shared" ref="K46:S46" si="10">SUM(K47:K53)</f>
        <v>531</v>
      </c>
      <c r="L46" s="79">
        <f t="shared" si="10"/>
        <v>88</v>
      </c>
      <c r="M46" s="79">
        <f t="shared" si="10"/>
        <v>169</v>
      </c>
      <c r="N46" s="79">
        <f>SUM(N47:N53)</f>
        <v>1</v>
      </c>
      <c r="O46" s="79">
        <f t="shared" si="10"/>
        <v>678</v>
      </c>
      <c r="P46" s="79">
        <f t="shared" si="10"/>
        <v>111</v>
      </c>
      <c r="Q46" s="79">
        <f t="shared" si="10"/>
        <v>624</v>
      </c>
      <c r="R46" s="79">
        <f t="shared" si="10"/>
        <v>134</v>
      </c>
      <c r="S46" s="79">
        <f t="shared" si="10"/>
        <v>31</v>
      </c>
      <c r="U46" s="33"/>
      <c r="W46" s="33"/>
      <c r="X46" s="33"/>
      <c r="Y46" s="60"/>
    </row>
    <row r="47" spans="1:25" ht="20.100000000000001" customHeight="1">
      <c r="A47" s="18">
        <v>208</v>
      </c>
      <c r="B47" s="13" t="s">
        <v>39</v>
      </c>
      <c r="C47" s="64">
        <v>11805</v>
      </c>
      <c r="D47" s="64">
        <v>9041</v>
      </c>
      <c r="E47" s="64">
        <v>332</v>
      </c>
      <c r="F47" s="64">
        <v>2195</v>
      </c>
      <c r="G47" s="68">
        <v>76.586192291401943</v>
      </c>
      <c r="H47" s="89">
        <v>18537</v>
      </c>
      <c r="I47" s="76">
        <v>108</v>
      </c>
      <c r="J47" s="69">
        <v>18</v>
      </c>
      <c r="K47" s="69">
        <v>14</v>
      </c>
      <c r="L47" s="69">
        <v>4</v>
      </c>
      <c r="M47" s="69" t="s">
        <v>162</v>
      </c>
      <c r="N47" s="69" t="s">
        <v>157</v>
      </c>
      <c r="O47" s="69">
        <v>18</v>
      </c>
      <c r="P47" s="69" t="s">
        <v>170</v>
      </c>
      <c r="Q47" s="69">
        <v>18</v>
      </c>
      <c r="R47" s="69" t="s">
        <v>165</v>
      </c>
      <c r="S47" s="70" t="s">
        <v>165</v>
      </c>
      <c r="U47" s="33"/>
    </row>
    <row r="48" spans="1:25" ht="20.100000000000001" customHeight="1">
      <c r="A48" s="18">
        <v>212</v>
      </c>
      <c r="B48" s="13" t="s">
        <v>40</v>
      </c>
      <c r="C48" s="64">
        <v>18333</v>
      </c>
      <c r="D48" s="64">
        <v>13964</v>
      </c>
      <c r="E48" s="64">
        <v>800</v>
      </c>
      <c r="F48" s="64">
        <v>3095</v>
      </c>
      <c r="G48" s="68">
        <v>76.168657611956576</v>
      </c>
      <c r="H48" s="89">
        <v>32908</v>
      </c>
      <c r="I48" s="76">
        <v>412</v>
      </c>
      <c r="J48" s="69">
        <v>179</v>
      </c>
      <c r="K48" s="69">
        <v>96</v>
      </c>
      <c r="L48" s="69">
        <v>11</v>
      </c>
      <c r="M48" s="69">
        <v>72</v>
      </c>
      <c r="N48" s="69" t="s">
        <v>157</v>
      </c>
      <c r="O48" s="69">
        <v>131</v>
      </c>
      <c r="P48" s="69">
        <v>48</v>
      </c>
      <c r="Q48" s="69">
        <v>107</v>
      </c>
      <c r="R48" s="69">
        <v>64</v>
      </c>
      <c r="S48" s="70">
        <v>8</v>
      </c>
      <c r="U48" s="33"/>
    </row>
    <row r="49" spans="1:26" ht="20.100000000000001" customHeight="1">
      <c r="A49" s="18">
        <v>227</v>
      </c>
      <c r="B49" s="13" t="s">
        <v>78</v>
      </c>
      <c r="C49" s="64">
        <v>12560</v>
      </c>
      <c r="D49" s="64">
        <v>10877</v>
      </c>
      <c r="E49" s="64">
        <v>390</v>
      </c>
      <c r="F49" s="64">
        <v>1111</v>
      </c>
      <c r="G49" s="68">
        <v>86.600318471337573</v>
      </c>
      <c r="H49" s="89">
        <v>41074</v>
      </c>
      <c r="I49" s="76">
        <v>138</v>
      </c>
      <c r="J49" s="71">
        <v>85</v>
      </c>
      <c r="K49" s="71">
        <v>68</v>
      </c>
      <c r="L49" s="71">
        <v>2</v>
      </c>
      <c r="M49" s="71">
        <v>15</v>
      </c>
      <c r="N49" s="71" t="s">
        <v>157</v>
      </c>
      <c r="O49" s="71">
        <v>65</v>
      </c>
      <c r="P49" s="71">
        <v>20</v>
      </c>
      <c r="Q49" s="71">
        <v>70</v>
      </c>
      <c r="R49" s="71" t="s">
        <v>157</v>
      </c>
      <c r="S49" s="70">
        <v>15</v>
      </c>
      <c r="U49" s="33"/>
    </row>
    <row r="50" spans="1:26" ht="20.100000000000001" customHeight="1">
      <c r="A50" s="18">
        <v>229</v>
      </c>
      <c r="B50" s="13" t="s">
        <v>97</v>
      </c>
      <c r="C50" s="64">
        <v>26997</v>
      </c>
      <c r="D50" s="64">
        <v>21795</v>
      </c>
      <c r="E50" s="64">
        <v>854</v>
      </c>
      <c r="F50" s="64">
        <v>3955</v>
      </c>
      <c r="G50" s="68">
        <v>80.731192354706081</v>
      </c>
      <c r="H50" s="89">
        <v>53304</v>
      </c>
      <c r="I50" s="76">
        <v>294</v>
      </c>
      <c r="J50" s="71">
        <v>319</v>
      </c>
      <c r="K50" s="71">
        <v>218</v>
      </c>
      <c r="L50" s="71">
        <v>53</v>
      </c>
      <c r="M50" s="71">
        <v>47</v>
      </c>
      <c r="N50" s="71">
        <v>1</v>
      </c>
      <c r="O50" s="71">
        <v>292</v>
      </c>
      <c r="P50" s="71">
        <v>27</v>
      </c>
      <c r="Q50" s="71">
        <v>275</v>
      </c>
      <c r="R50" s="71">
        <v>36</v>
      </c>
      <c r="S50" s="70">
        <v>8</v>
      </c>
      <c r="U50" s="33"/>
    </row>
    <row r="51" spans="1:26" ht="20.100000000000001" customHeight="1">
      <c r="A51" s="18">
        <v>464</v>
      </c>
      <c r="B51" s="13" t="s">
        <v>41</v>
      </c>
      <c r="C51" s="64">
        <v>12010</v>
      </c>
      <c r="D51" s="64">
        <v>9539</v>
      </c>
      <c r="E51" s="64">
        <v>196</v>
      </c>
      <c r="F51" s="64">
        <v>2112</v>
      </c>
      <c r="G51" s="68">
        <v>79.42547876769359</v>
      </c>
      <c r="H51" s="89">
        <v>17945</v>
      </c>
      <c r="I51" s="76">
        <v>230</v>
      </c>
      <c r="J51" s="69">
        <v>144</v>
      </c>
      <c r="K51" s="69">
        <v>91</v>
      </c>
      <c r="L51" s="69">
        <v>18</v>
      </c>
      <c r="M51" s="69">
        <v>35</v>
      </c>
      <c r="N51" s="69" t="s">
        <v>157</v>
      </c>
      <c r="O51" s="69">
        <v>134</v>
      </c>
      <c r="P51" s="69">
        <v>10</v>
      </c>
      <c r="Q51" s="69">
        <v>110</v>
      </c>
      <c r="R51" s="69">
        <v>34</v>
      </c>
      <c r="S51" s="70" t="s">
        <v>165</v>
      </c>
      <c r="U51" s="33"/>
    </row>
    <row r="52" spans="1:26" ht="20.100000000000001" customHeight="1">
      <c r="A52" s="18">
        <v>481</v>
      </c>
      <c r="B52" s="13" t="s">
        <v>42</v>
      </c>
      <c r="C52" s="64">
        <v>5642</v>
      </c>
      <c r="D52" s="64">
        <v>4940</v>
      </c>
      <c r="E52" s="64">
        <v>237</v>
      </c>
      <c r="F52" s="64">
        <v>394</v>
      </c>
      <c r="G52" s="68">
        <v>87.557603686635943</v>
      </c>
      <c r="H52" s="89">
        <v>13388</v>
      </c>
      <c r="I52" s="76">
        <v>54</v>
      </c>
      <c r="J52" s="69">
        <v>20</v>
      </c>
      <c r="K52" s="69">
        <v>20</v>
      </c>
      <c r="L52" s="69" t="s">
        <v>157</v>
      </c>
      <c r="M52" s="69" t="s">
        <v>155</v>
      </c>
      <c r="N52" s="69" t="s">
        <v>157</v>
      </c>
      <c r="O52" s="69">
        <v>17</v>
      </c>
      <c r="P52" s="69">
        <v>3</v>
      </c>
      <c r="Q52" s="69">
        <v>20</v>
      </c>
      <c r="R52" s="69" t="s">
        <v>157</v>
      </c>
      <c r="S52" s="70" t="s">
        <v>157</v>
      </c>
      <c r="U52" s="33"/>
    </row>
    <row r="53" spans="1:26" ht="20.100000000000001" customHeight="1">
      <c r="A53" s="18">
        <v>501</v>
      </c>
      <c r="B53" s="13" t="s">
        <v>107</v>
      </c>
      <c r="C53" s="64">
        <v>5983</v>
      </c>
      <c r="D53" s="64">
        <v>5255</v>
      </c>
      <c r="E53" s="64">
        <v>420</v>
      </c>
      <c r="F53" s="64">
        <v>210</v>
      </c>
      <c r="G53" s="68">
        <v>87.832191208423865</v>
      </c>
      <c r="H53" s="89">
        <v>21583</v>
      </c>
      <c r="I53" s="76">
        <v>8</v>
      </c>
      <c r="J53" s="71">
        <v>24</v>
      </c>
      <c r="K53" s="71">
        <v>24</v>
      </c>
      <c r="L53" s="71" t="s">
        <v>157</v>
      </c>
      <c r="M53" s="71" t="s">
        <v>155</v>
      </c>
      <c r="N53" s="71" t="s">
        <v>157</v>
      </c>
      <c r="O53" s="71">
        <v>21</v>
      </c>
      <c r="P53" s="71">
        <v>3</v>
      </c>
      <c r="Q53" s="71">
        <v>24</v>
      </c>
      <c r="R53" s="71" t="s">
        <v>157</v>
      </c>
      <c r="S53" s="70" t="s">
        <v>157</v>
      </c>
      <c r="U53" s="33"/>
    </row>
    <row r="54" spans="1:26" ht="20.100000000000001" customHeight="1">
      <c r="A54" s="2"/>
      <c r="B54" s="23" t="s">
        <v>43</v>
      </c>
      <c r="C54" s="80">
        <v>60414</v>
      </c>
      <c r="D54" s="80">
        <v>48572</v>
      </c>
      <c r="E54" s="80">
        <v>2216</v>
      </c>
      <c r="F54" s="80">
        <v>7846</v>
      </c>
      <c r="G54" s="81">
        <v>80.398583109875204</v>
      </c>
      <c r="H54" s="90">
        <v>174311</v>
      </c>
      <c r="I54" s="82">
        <v>515</v>
      </c>
      <c r="J54" s="79">
        <f>SUM(J55:J59)</f>
        <v>493</v>
      </c>
      <c r="K54" s="79">
        <f t="shared" ref="K54:S54" si="11">SUM(K55:K59)</f>
        <v>366</v>
      </c>
      <c r="L54" s="79">
        <f t="shared" si="11"/>
        <v>17</v>
      </c>
      <c r="M54" s="79">
        <f t="shared" si="11"/>
        <v>92</v>
      </c>
      <c r="N54" s="79">
        <f t="shared" si="11"/>
        <v>18</v>
      </c>
      <c r="O54" s="79">
        <f>SUM(O55:O59)</f>
        <v>425</v>
      </c>
      <c r="P54" s="79">
        <f t="shared" si="11"/>
        <v>68</v>
      </c>
      <c r="Q54" s="79">
        <f t="shared" si="11"/>
        <v>386</v>
      </c>
      <c r="R54" s="79">
        <f t="shared" si="11"/>
        <v>54</v>
      </c>
      <c r="S54" s="79">
        <f t="shared" si="11"/>
        <v>53</v>
      </c>
      <c r="U54" s="33"/>
      <c r="W54" s="33"/>
      <c r="X54" s="33"/>
      <c r="Y54" s="60"/>
    </row>
    <row r="55" spans="1:26" ht="20.100000000000001" customHeight="1">
      <c r="A55" s="18">
        <v>209</v>
      </c>
      <c r="B55" s="37" t="s">
        <v>76</v>
      </c>
      <c r="C55" s="64">
        <v>29454</v>
      </c>
      <c r="D55" s="64">
        <v>22347</v>
      </c>
      <c r="E55" s="64">
        <v>1134</v>
      </c>
      <c r="F55" s="64">
        <v>5042</v>
      </c>
      <c r="G55" s="68">
        <v>75.870849460175194</v>
      </c>
      <c r="H55" s="89">
        <v>77399</v>
      </c>
      <c r="I55" s="76">
        <v>273</v>
      </c>
      <c r="J55" s="71">
        <v>280</v>
      </c>
      <c r="K55" s="71">
        <v>191</v>
      </c>
      <c r="L55" s="71">
        <v>11</v>
      </c>
      <c r="M55" s="71">
        <v>78</v>
      </c>
      <c r="N55" s="71" t="s">
        <v>163</v>
      </c>
      <c r="O55" s="71">
        <v>223</v>
      </c>
      <c r="P55" s="71">
        <v>57</v>
      </c>
      <c r="Q55" s="71">
        <v>203</v>
      </c>
      <c r="R55" s="71">
        <v>42</v>
      </c>
      <c r="S55" s="70">
        <v>35</v>
      </c>
      <c r="U55" s="33"/>
    </row>
    <row r="56" spans="1:26" ht="20.100000000000001" customHeight="1">
      <c r="A56" s="18">
        <v>222</v>
      </c>
      <c r="B56" s="13" t="s">
        <v>61</v>
      </c>
      <c r="C56" s="64">
        <v>8504</v>
      </c>
      <c r="D56" s="64">
        <v>7199</v>
      </c>
      <c r="E56" s="64">
        <v>420</v>
      </c>
      <c r="F56" s="64">
        <v>678</v>
      </c>
      <c r="G56" s="68">
        <v>84.654280338664151</v>
      </c>
      <c r="H56" s="89">
        <v>30082</v>
      </c>
      <c r="I56" s="76">
        <v>120</v>
      </c>
      <c r="J56" s="71">
        <v>61</v>
      </c>
      <c r="K56" s="71">
        <v>58</v>
      </c>
      <c r="L56" s="71">
        <v>3</v>
      </c>
      <c r="M56" s="71" t="s">
        <v>160</v>
      </c>
      <c r="N56" s="71" t="s">
        <v>157</v>
      </c>
      <c r="O56" s="71">
        <v>56</v>
      </c>
      <c r="P56" s="71">
        <v>5</v>
      </c>
      <c r="Q56" s="71">
        <v>61</v>
      </c>
      <c r="R56" s="71" t="s">
        <v>165</v>
      </c>
      <c r="S56" s="70" t="s">
        <v>165</v>
      </c>
      <c r="U56" s="33"/>
    </row>
    <row r="57" spans="1:26" ht="20.100000000000001" customHeight="1">
      <c r="A57" s="18">
        <v>225</v>
      </c>
      <c r="B57" s="13" t="s">
        <v>77</v>
      </c>
      <c r="C57" s="64">
        <v>11237</v>
      </c>
      <c r="D57" s="64">
        <v>8971</v>
      </c>
      <c r="E57" s="64">
        <v>363</v>
      </c>
      <c r="F57" s="64">
        <v>1582</v>
      </c>
      <c r="G57" s="68">
        <v>79.834475393788367</v>
      </c>
      <c r="H57" s="89">
        <v>31041</v>
      </c>
      <c r="I57" s="76">
        <v>50</v>
      </c>
      <c r="J57" s="71">
        <v>92</v>
      </c>
      <c r="K57" s="71">
        <v>84</v>
      </c>
      <c r="L57" s="71">
        <v>3</v>
      </c>
      <c r="M57" s="71">
        <v>5</v>
      </c>
      <c r="N57" s="71" t="s">
        <v>157</v>
      </c>
      <c r="O57" s="71">
        <v>87</v>
      </c>
      <c r="P57" s="71">
        <v>5</v>
      </c>
      <c r="Q57" s="71">
        <v>87</v>
      </c>
      <c r="R57" s="71">
        <v>5</v>
      </c>
      <c r="S57" s="70" t="s">
        <v>165</v>
      </c>
      <c r="U57" s="33"/>
    </row>
    <row r="58" spans="1:26" ht="20.100000000000001" customHeight="1">
      <c r="A58" s="18">
        <v>585</v>
      </c>
      <c r="B58" s="13" t="s">
        <v>79</v>
      </c>
      <c r="C58" s="64">
        <v>6109</v>
      </c>
      <c r="D58" s="64">
        <v>5537</v>
      </c>
      <c r="E58" s="64">
        <v>167</v>
      </c>
      <c r="F58" s="64">
        <v>265</v>
      </c>
      <c r="G58" s="68">
        <v>90.636765428056961</v>
      </c>
      <c r="H58" s="89">
        <v>20128</v>
      </c>
      <c r="I58" s="76">
        <v>10</v>
      </c>
      <c r="J58" s="71">
        <v>40</v>
      </c>
      <c r="K58" s="71">
        <v>17</v>
      </c>
      <c r="L58" s="71" t="s">
        <v>155</v>
      </c>
      <c r="M58" s="71">
        <v>5</v>
      </c>
      <c r="N58" s="71">
        <v>18</v>
      </c>
      <c r="O58" s="71">
        <v>40</v>
      </c>
      <c r="P58" s="71" t="s">
        <v>160</v>
      </c>
      <c r="Q58" s="71">
        <v>17</v>
      </c>
      <c r="R58" s="71">
        <v>5</v>
      </c>
      <c r="S58" s="70">
        <v>18</v>
      </c>
      <c r="U58" s="33"/>
      <c r="W58" s="33"/>
      <c r="X58" s="33"/>
      <c r="Y58" s="33"/>
      <c r="Z58" s="33"/>
    </row>
    <row r="59" spans="1:26" ht="20.100000000000001" customHeight="1">
      <c r="A59" s="18">
        <v>586</v>
      </c>
      <c r="B59" s="13" t="s">
        <v>98</v>
      </c>
      <c r="C59" s="64">
        <v>5110</v>
      </c>
      <c r="D59" s="64">
        <v>4518</v>
      </c>
      <c r="E59" s="64">
        <v>132</v>
      </c>
      <c r="F59" s="64">
        <v>279</v>
      </c>
      <c r="G59" s="68">
        <v>88.414872798434445</v>
      </c>
      <c r="H59" s="89">
        <v>15661</v>
      </c>
      <c r="I59" s="76">
        <v>62</v>
      </c>
      <c r="J59" s="71">
        <v>20</v>
      </c>
      <c r="K59" s="71">
        <v>16</v>
      </c>
      <c r="L59" s="71" t="s">
        <v>155</v>
      </c>
      <c r="M59" s="71">
        <v>4</v>
      </c>
      <c r="N59" s="71" t="s">
        <v>157</v>
      </c>
      <c r="O59" s="71">
        <v>19</v>
      </c>
      <c r="P59" s="71">
        <v>1</v>
      </c>
      <c r="Q59" s="71">
        <v>18</v>
      </c>
      <c r="R59" s="71">
        <v>2</v>
      </c>
      <c r="S59" s="70" t="s">
        <v>157</v>
      </c>
      <c r="U59" s="33"/>
    </row>
    <row r="60" spans="1:26" ht="20.100000000000001" customHeight="1">
      <c r="A60" s="2"/>
      <c r="B60" s="24" t="s">
        <v>44</v>
      </c>
      <c r="C60" s="80">
        <v>37226</v>
      </c>
      <c r="D60" s="80">
        <v>30751</v>
      </c>
      <c r="E60" s="80">
        <v>1554</v>
      </c>
      <c r="F60" s="80">
        <v>4099</v>
      </c>
      <c r="G60" s="81">
        <v>82.606242948476876</v>
      </c>
      <c r="H60" s="90">
        <v>107548</v>
      </c>
      <c r="I60" s="82">
        <v>450</v>
      </c>
      <c r="J60" s="79">
        <f>SUM(J61:J62)</f>
        <v>447</v>
      </c>
      <c r="K60" s="79">
        <f t="shared" ref="K60:S60" si="12">SUM(K61:K62)</f>
        <v>270</v>
      </c>
      <c r="L60" s="79">
        <f t="shared" si="12"/>
        <v>17</v>
      </c>
      <c r="M60" s="79">
        <f t="shared" si="12"/>
        <v>159</v>
      </c>
      <c r="N60" s="79">
        <f t="shared" si="12"/>
        <v>1</v>
      </c>
      <c r="O60" s="79">
        <f t="shared" si="12"/>
        <v>314</v>
      </c>
      <c r="P60" s="79">
        <f t="shared" si="12"/>
        <v>133</v>
      </c>
      <c r="Q60" s="79">
        <f t="shared" si="12"/>
        <v>289</v>
      </c>
      <c r="R60" s="79">
        <f t="shared" si="12"/>
        <v>120</v>
      </c>
      <c r="S60" s="79">
        <f t="shared" si="12"/>
        <v>38</v>
      </c>
      <c r="U60" s="33"/>
      <c r="V60" s="33"/>
      <c r="W60" s="33"/>
      <c r="X60" s="33"/>
      <c r="Y60" s="60"/>
    </row>
    <row r="61" spans="1:26" ht="20.100000000000001" customHeight="1">
      <c r="A61" s="18">
        <v>221</v>
      </c>
      <c r="B61" s="13" t="s">
        <v>45</v>
      </c>
      <c r="C61" s="64">
        <v>15232</v>
      </c>
      <c r="D61" s="64">
        <v>12497</v>
      </c>
      <c r="E61" s="64">
        <v>607</v>
      </c>
      <c r="F61" s="64">
        <v>1787</v>
      </c>
      <c r="G61" s="68">
        <v>82.044380252100851</v>
      </c>
      <c r="H61" s="89">
        <v>40427</v>
      </c>
      <c r="I61" s="76">
        <v>150</v>
      </c>
      <c r="J61" s="63">
        <v>174</v>
      </c>
      <c r="K61" s="63">
        <v>92</v>
      </c>
      <c r="L61" s="63">
        <v>4</v>
      </c>
      <c r="M61" s="63">
        <v>77</v>
      </c>
      <c r="N61" s="63">
        <v>1</v>
      </c>
      <c r="O61" s="63">
        <v>117</v>
      </c>
      <c r="P61" s="63">
        <v>57</v>
      </c>
      <c r="Q61" s="63">
        <v>98</v>
      </c>
      <c r="R61" s="63">
        <v>52</v>
      </c>
      <c r="S61" s="70">
        <v>24</v>
      </c>
    </row>
    <row r="62" spans="1:26" ht="20.100000000000001" customHeight="1">
      <c r="A62" s="18">
        <v>223</v>
      </c>
      <c r="B62" s="13" t="s">
        <v>70</v>
      </c>
      <c r="C62" s="64">
        <v>21994</v>
      </c>
      <c r="D62" s="64">
        <v>18254</v>
      </c>
      <c r="E62" s="64">
        <v>947</v>
      </c>
      <c r="F62" s="64">
        <v>2312</v>
      </c>
      <c r="G62" s="68">
        <v>82.995362371555885</v>
      </c>
      <c r="H62" s="89">
        <v>67121</v>
      </c>
      <c r="I62" s="76">
        <v>300</v>
      </c>
      <c r="J62" s="71">
        <v>273</v>
      </c>
      <c r="K62" s="71">
        <v>178</v>
      </c>
      <c r="L62" s="71">
        <v>13</v>
      </c>
      <c r="M62" s="71">
        <v>82</v>
      </c>
      <c r="N62" s="71" t="s">
        <v>170</v>
      </c>
      <c r="O62" s="71">
        <v>197</v>
      </c>
      <c r="P62" s="71">
        <v>76</v>
      </c>
      <c r="Q62" s="71">
        <v>191</v>
      </c>
      <c r="R62" s="71">
        <v>68</v>
      </c>
      <c r="S62" s="70">
        <v>14</v>
      </c>
    </row>
    <row r="63" spans="1:26" ht="20.100000000000001" customHeight="1">
      <c r="A63" s="2"/>
      <c r="B63" s="25" t="s">
        <v>46</v>
      </c>
      <c r="C63" s="80">
        <v>51527</v>
      </c>
      <c r="D63" s="80">
        <v>39408</v>
      </c>
      <c r="E63" s="80">
        <v>3371</v>
      </c>
      <c r="F63" s="80">
        <v>7509</v>
      </c>
      <c r="G63" s="81">
        <v>76.480291885807432</v>
      </c>
      <c r="H63" s="90">
        <v>131471</v>
      </c>
      <c r="I63" s="82">
        <v>1082</v>
      </c>
      <c r="J63" s="79">
        <f>SUM(J64:J66)</f>
        <v>486</v>
      </c>
      <c r="K63" s="79">
        <f>SUM(K64:K66)</f>
        <v>335</v>
      </c>
      <c r="L63" s="79">
        <f t="shared" ref="L63:S63" si="13">SUM(L64:L66)</f>
        <v>9</v>
      </c>
      <c r="M63" s="79">
        <f t="shared" si="13"/>
        <v>105</v>
      </c>
      <c r="N63" s="79">
        <f t="shared" si="13"/>
        <v>37</v>
      </c>
      <c r="O63" s="79">
        <f t="shared" si="13"/>
        <v>364</v>
      </c>
      <c r="P63" s="79">
        <f t="shared" si="13"/>
        <v>122</v>
      </c>
      <c r="Q63" s="79">
        <f t="shared" si="13"/>
        <v>351</v>
      </c>
      <c r="R63" s="79">
        <f t="shared" si="13"/>
        <v>64</v>
      </c>
      <c r="S63" s="79">
        <f t="shared" si="13"/>
        <v>71</v>
      </c>
      <c r="U63" s="33"/>
      <c r="V63" s="33"/>
      <c r="W63" s="33"/>
      <c r="X63" s="33"/>
      <c r="Y63" s="60"/>
    </row>
    <row r="64" spans="1:26" s="33" customFormat="1" ht="20.100000000000001" customHeight="1">
      <c r="A64" s="28">
        <v>205</v>
      </c>
      <c r="B64" s="40" t="s">
        <v>108</v>
      </c>
      <c r="C64" s="64">
        <v>17698</v>
      </c>
      <c r="D64" s="64">
        <v>12749</v>
      </c>
      <c r="E64" s="64">
        <v>975</v>
      </c>
      <c r="F64" s="64">
        <v>3352</v>
      </c>
      <c r="G64" s="68">
        <v>72.036388292462433</v>
      </c>
      <c r="H64" s="89">
        <v>43170</v>
      </c>
      <c r="I64" s="76">
        <v>491</v>
      </c>
      <c r="J64" s="64">
        <v>210</v>
      </c>
      <c r="K64" s="64">
        <v>105</v>
      </c>
      <c r="L64" s="64">
        <v>7</v>
      </c>
      <c r="M64" s="64">
        <v>72</v>
      </c>
      <c r="N64" s="64">
        <v>26</v>
      </c>
      <c r="O64" s="64">
        <v>112</v>
      </c>
      <c r="P64" s="64">
        <v>98</v>
      </c>
      <c r="Q64" s="64">
        <v>115</v>
      </c>
      <c r="R64" s="64">
        <v>38</v>
      </c>
      <c r="S64" s="70">
        <v>57</v>
      </c>
    </row>
    <row r="65" spans="1:19" ht="20.100000000000001" customHeight="1">
      <c r="A65" s="18">
        <v>224</v>
      </c>
      <c r="B65" s="13" t="s">
        <v>71</v>
      </c>
      <c r="C65" s="64">
        <v>16660</v>
      </c>
      <c r="D65" s="64">
        <v>13646</v>
      </c>
      <c r="E65" s="64">
        <v>749</v>
      </c>
      <c r="F65" s="64">
        <v>1958</v>
      </c>
      <c r="G65" s="68">
        <v>81.908763505402163</v>
      </c>
      <c r="H65" s="89">
        <v>49351</v>
      </c>
      <c r="I65" s="76">
        <v>160</v>
      </c>
      <c r="J65" s="71">
        <v>159</v>
      </c>
      <c r="K65" s="71">
        <v>126</v>
      </c>
      <c r="L65" s="71">
        <v>1</v>
      </c>
      <c r="M65" s="71">
        <v>31</v>
      </c>
      <c r="N65" s="71">
        <v>1</v>
      </c>
      <c r="O65" s="71">
        <v>146</v>
      </c>
      <c r="P65" s="71">
        <v>13</v>
      </c>
      <c r="Q65" s="71">
        <v>129</v>
      </c>
      <c r="R65" s="71">
        <v>16</v>
      </c>
      <c r="S65" s="70">
        <v>14</v>
      </c>
    </row>
    <row r="66" spans="1:19" ht="20.100000000000001" customHeight="1">
      <c r="A66" s="18">
        <v>226</v>
      </c>
      <c r="B66" s="13" t="s">
        <v>72</v>
      </c>
      <c r="C66" s="64">
        <v>17169</v>
      </c>
      <c r="D66" s="64">
        <v>13013</v>
      </c>
      <c r="E66" s="64">
        <v>1647</v>
      </c>
      <c r="F66" s="64">
        <v>2199</v>
      </c>
      <c r="G66" s="68">
        <v>75.793581454947869</v>
      </c>
      <c r="H66" s="89">
        <v>38950</v>
      </c>
      <c r="I66" s="76">
        <v>431</v>
      </c>
      <c r="J66" s="71">
        <v>117</v>
      </c>
      <c r="K66" s="71">
        <v>104</v>
      </c>
      <c r="L66" s="71">
        <v>1</v>
      </c>
      <c r="M66" s="71">
        <v>2</v>
      </c>
      <c r="N66" s="71">
        <v>10</v>
      </c>
      <c r="O66" s="71">
        <v>106</v>
      </c>
      <c r="P66" s="71">
        <v>11</v>
      </c>
      <c r="Q66" s="71">
        <v>107</v>
      </c>
      <c r="R66" s="71">
        <v>10</v>
      </c>
      <c r="S66" s="70" t="s">
        <v>166</v>
      </c>
    </row>
    <row r="67" spans="1:19" ht="12" customHeight="1">
      <c r="A67" s="26"/>
      <c r="B67" s="32"/>
      <c r="C67" s="10"/>
      <c r="D67" s="10"/>
      <c r="E67" s="10"/>
      <c r="F67" s="10"/>
      <c r="G67" s="10"/>
      <c r="H67" s="35"/>
      <c r="I67" s="72"/>
      <c r="J67" s="59"/>
      <c r="K67" s="35"/>
      <c r="L67" s="35"/>
      <c r="M67" s="35"/>
      <c r="N67" s="35"/>
      <c r="O67" s="35"/>
      <c r="P67" s="35"/>
      <c r="Q67" s="35"/>
      <c r="R67" s="35"/>
      <c r="S67" s="35"/>
    </row>
    <row r="68" spans="1:19" ht="15" customHeight="1">
      <c r="A68" s="27"/>
      <c r="B68" s="27" t="s">
        <v>5</v>
      </c>
      <c r="C68" s="9" t="s">
        <v>133</v>
      </c>
      <c r="D68" s="9"/>
      <c r="E68" s="9"/>
      <c r="F68" s="9"/>
      <c r="G68" s="9"/>
      <c r="H68" s="33"/>
      <c r="I68" s="5"/>
      <c r="J68" s="9" t="s">
        <v>134</v>
      </c>
      <c r="K68" s="36"/>
      <c r="L68" s="36"/>
      <c r="M68" s="36"/>
      <c r="N68" s="36"/>
      <c r="O68" s="36"/>
      <c r="P68" s="36"/>
      <c r="Q68" s="36"/>
      <c r="R68" s="36"/>
      <c r="S68" s="36"/>
    </row>
    <row r="69" spans="1:19" ht="18" customHeight="1">
      <c r="A69" s="27"/>
      <c r="B69" s="27"/>
      <c r="C69" s="5"/>
      <c r="D69" s="9"/>
      <c r="E69" s="9"/>
      <c r="F69" s="9"/>
      <c r="G69" s="9"/>
      <c r="H69" s="9"/>
      <c r="I69" s="5"/>
      <c r="J69" s="42"/>
      <c r="K69" s="36"/>
      <c r="L69" s="36"/>
      <c r="M69" s="36"/>
      <c r="N69" s="36"/>
      <c r="O69" s="36"/>
      <c r="P69" s="36"/>
      <c r="Q69" s="36"/>
      <c r="R69" s="36"/>
      <c r="S69" s="36"/>
    </row>
    <row r="70" spans="1:19" ht="12" customHeight="1">
      <c r="A70" s="27"/>
      <c r="B70" s="27"/>
      <c r="C70" s="11"/>
      <c r="D70" s="11"/>
      <c r="E70" s="11"/>
      <c r="F70" s="11"/>
      <c r="G70" s="11"/>
      <c r="H70" s="33"/>
      <c r="I70" s="5"/>
      <c r="J70" s="42"/>
      <c r="K70" s="36"/>
      <c r="L70" s="36"/>
      <c r="M70" s="36"/>
      <c r="N70" s="36"/>
      <c r="O70" s="36"/>
      <c r="P70" s="36"/>
      <c r="Q70" s="36"/>
      <c r="R70" s="36"/>
      <c r="S70" s="36"/>
    </row>
    <row r="71" spans="1:19" ht="12" customHeight="1">
      <c r="A71" s="27"/>
      <c r="B71" s="27"/>
      <c r="C71" s="11"/>
      <c r="D71" s="11"/>
      <c r="E71" s="11"/>
      <c r="F71" s="11"/>
      <c r="G71" s="11"/>
      <c r="H71" s="33"/>
      <c r="I71" s="5"/>
      <c r="J71" s="42"/>
      <c r="K71" s="36"/>
      <c r="L71" s="36"/>
      <c r="M71" s="36"/>
      <c r="N71" s="36"/>
      <c r="O71" s="36"/>
      <c r="P71" s="36"/>
      <c r="Q71" s="36"/>
      <c r="R71" s="36"/>
      <c r="S71" s="36"/>
    </row>
    <row r="72" spans="1:19" ht="12" customHeight="1">
      <c r="A72" s="27"/>
      <c r="B72" s="27"/>
      <c r="C72" s="11"/>
      <c r="D72" s="11"/>
      <c r="E72" s="11"/>
      <c r="F72" s="11"/>
      <c r="G72" s="11"/>
      <c r="H72" s="33"/>
      <c r="I72" s="5"/>
      <c r="J72" s="42"/>
      <c r="K72" s="36"/>
      <c r="L72" s="36"/>
      <c r="M72" s="36"/>
      <c r="N72" s="36"/>
      <c r="O72" s="36"/>
      <c r="P72" s="36"/>
      <c r="Q72" s="36"/>
      <c r="R72" s="36"/>
      <c r="S72" s="36"/>
    </row>
  </sheetData>
  <mergeCells count="3">
    <mergeCell ref="A3:B3"/>
    <mergeCell ref="A4:B4"/>
    <mergeCell ref="A5:B5"/>
  </mergeCells>
  <phoneticPr fontId="11"/>
  <pageMargins left="0.59055118110236227" right="0.59055118110236227" top="0.98425196850393704" bottom="0.78740157480314965" header="0.59055118110236227" footer="0.59055118110236227"/>
  <pageSetup paperSize="9" firstPageNumber="94" orientation="portrait" useFirstPageNumber="1" r:id="rId1"/>
  <headerFooter alignWithMargins="0">
    <oddHeader>&amp;L&amp;"ＭＳ Ｐゴシック,太字"&amp;12Ⅰ市区町ﾃﾞｰﾀ　６くらし　（４）&amp;A</oddHeader>
  </headerFooter>
  <rowBreaks count="1" manualBreakCount="1">
    <brk id="40" max="18" man="1"/>
  </rowBreaks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観光</vt:lpstr>
      <vt:lpstr>自動車</vt:lpstr>
      <vt:lpstr>道路</vt:lpstr>
      <vt:lpstr>住宅</vt:lpstr>
      <vt:lpstr>観光!Print_Area</vt:lpstr>
      <vt:lpstr>自動車!Print_Area</vt:lpstr>
      <vt:lpstr>住宅!Print_Area</vt:lpstr>
      <vt:lpstr>道路!Print_Area</vt:lpstr>
      <vt:lpstr>観光!Print_Titles</vt:lpstr>
      <vt:lpstr>自動車!Print_Titles</vt:lpstr>
      <vt:lpstr>住宅!Print_Titles</vt:lpstr>
      <vt:lpstr>道路!Print_Titles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2019-02-26T01:30:08Z</cp:lastPrinted>
  <dcterms:created xsi:type="dcterms:W3CDTF">1997-03-07T05:33:22Z</dcterms:created>
  <dcterms:modified xsi:type="dcterms:W3CDTF">2019-03-20T04:29:38Z</dcterms:modified>
</cp:coreProperties>
</file>