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55" yWindow="-15" windowWidth="9600" windowHeight="9165" tabRatio="597"/>
  </bookViews>
  <sheets>
    <sheet name="行財政" sheetId="82" r:id="rId1"/>
    <sheet name="普通会計決算" sheetId="84" r:id="rId2"/>
    <sheet name="公務員・選挙" sheetId="83" r:id="rId3"/>
  </sheets>
  <definedNames>
    <definedName name="_xlnm.Print_Area" localSheetId="2">公務員・選挙!$A$1:$R$72</definedName>
    <definedName name="_xlnm.Print_Area" localSheetId="0">行財政!$A$1:$J$71</definedName>
    <definedName name="_xlnm.Print_Area" localSheetId="1">普通会計決算!$A$1:$AK$68</definedName>
    <definedName name="Print_Area_MI">#REF!</definedName>
    <definedName name="_xlnm.Print_Titles" localSheetId="2">公務員・選挙!$A:$B,公務員・選挙!$1:$6</definedName>
    <definedName name="_xlnm.Print_Titles" localSheetId="0">行財政!$A:$B,行財政!$1:$6</definedName>
    <definedName name="_xlnm.Print_Titles" localSheetId="1">普通会計決算!$A:$B,普通会計決算!$1:$6</definedName>
  </definedNames>
  <calcPr calcId="145621"/>
</workbook>
</file>

<file path=xl/calcChain.xml><?xml version="1.0" encoding="utf-8"?>
<calcChain xmlns="http://schemas.openxmlformats.org/spreadsheetml/2006/main">
  <c r="Q7" i="83" l="1"/>
  <c r="Q8" i="83" l="1"/>
  <c r="P8" i="83"/>
  <c r="R65" i="83" l="1"/>
  <c r="R66" i="83"/>
  <c r="R62" i="83"/>
  <c r="R56" i="83"/>
  <c r="R57" i="83"/>
  <c r="R58" i="83"/>
  <c r="R59" i="83"/>
  <c r="R48" i="83"/>
  <c r="R49" i="83"/>
  <c r="R50" i="83"/>
  <c r="R51" i="83"/>
  <c r="R52" i="83"/>
  <c r="R53" i="83"/>
  <c r="R43" i="83"/>
  <c r="R44" i="83"/>
  <c r="R45" i="83"/>
  <c r="R36" i="83"/>
  <c r="R37" i="83"/>
  <c r="R38" i="83"/>
  <c r="R39" i="83"/>
  <c r="R40" i="83"/>
  <c r="R30" i="83"/>
  <c r="R31" i="83"/>
  <c r="R32" i="83"/>
  <c r="R33" i="83"/>
  <c r="R24" i="83"/>
  <c r="R25" i="83"/>
  <c r="R26" i="83"/>
  <c r="R27" i="83"/>
  <c r="R20" i="83"/>
  <c r="R21" i="83"/>
  <c r="R10" i="83"/>
  <c r="R11" i="83"/>
  <c r="R12" i="83"/>
  <c r="R13" i="83"/>
  <c r="R14" i="83"/>
  <c r="R15" i="83"/>
  <c r="R16" i="83"/>
  <c r="R17" i="83"/>
  <c r="R8" i="83"/>
  <c r="R9" i="83"/>
  <c r="R19" i="83"/>
  <c r="R23" i="83"/>
  <c r="R29" i="83"/>
  <c r="R35" i="83"/>
  <c r="R42" i="83"/>
  <c r="R47" i="83"/>
  <c r="R55" i="83"/>
  <c r="R61" i="83"/>
  <c r="R64" i="83"/>
  <c r="L10" i="83"/>
  <c r="K42" i="83"/>
  <c r="J42" i="83"/>
  <c r="K25" i="83"/>
  <c r="J25" i="83"/>
  <c r="K20" i="83"/>
  <c r="J20" i="83"/>
  <c r="L9" i="83"/>
  <c r="C60" i="83" l="1"/>
  <c r="C54" i="83"/>
  <c r="C46" i="83"/>
  <c r="C41" i="83"/>
  <c r="C34" i="83"/>
  <c r="C28" i="83"/>
  <c r="C22" i="83"/>
  <c r="C18" i="83"/>
  <c r="D7" i="82"/>
  <c r="D60" i="82"/>
  <c r="D54" i="82"/>
  <c r="D46" i="82"/>
  <c r="D41" i="82"/>
  <c r="D34" i="82"/>
  <c r="D28" i="82"/>
  <c r="D22" i="82"/>
  <c r="D18" i="82"/>
  <c r="C7" i="82"/>
  <c r="C63" i="82"/>
  <c r="C60" i="82"/>
  <c r="C54" i="82"/>
  <c r="C46" i="82"/>
  <c r="C41" i="82"/>
  <c r="C34" i="82"/>
  <c r="C28" i="82"/>
  <c r="C22" i="82"/>
  <c r="C18" i="82"/>
  <c r="O63" i="83" l="1"/>
  <c r="O60" i="83"/>
  <c r="O54" i="83"/>
  <c r="O46" i="83"/>
  <c r="O41" i="83"/>
  <c r="O34" i="83"/>
  <c r="O28" i="83"/>
  <c r="O22" i="83"/>
  <c r="O18" i="83"/>
  <c r="N63" i="83"/>
  <c r="N60" i="83"/>
  <c r="N54" i="83"/>
  <c r="N46" i="83"/>
  <c r="N41" i="83"/>
  <c r="N34" i="83"/>
  <c r="N28" i="83"/>
  <c r="N22" i="83"/>
  <c r="N18" i="83"/>
  <c r="M63" i="83"/>
  <c r="M60" i="83"/>
  <c r="M54" i="83"/>
  <c r="M46" i="83"/>
  <c r="M41" i="83"/>
  <c r="M34" i="83"/>
  <c r="M28" i="83"/>
  <c r="M22" i="83"/>
  <c r="M18" i="83"/>
  <c r="K63" i="83" l="1"/>
  <c r="K60" i="83"/>
  <c r="K54" i="83"/>
  <c r="K46" i="83"/>
  <c r="K41" i="83"/>
  <c r="K34" i="83"/>
  <c r="K28" i="83"/>
  <c r="K22" i="83"/>
  <c r="K18" i="83"/>
  <c r="K8" i="83"/>
  <c r="J63" i="83"/>
  <c r="L63" i="83" s="1"/>
  <c r="J60" i="83"/>
  <c r="J54" i="83"/>
  <c r="J46" i="83"/>
  <c r="J41" i="83"/>
  <c r="L41" i="83" s="1"/>
  <c r="J34" i="83"/>
  <c r="J28" i="83"/>
  <c r="J22" i="83"/>
  <c r="J18" i="83"/>
  <c r="J8" i="83"/>
  <c r="L8" i="83"/>
  <c r="L66" i="83"/>
  <c r="L65" i="83"/>
  <c r="L64" i="83"/>
  <c r="L62" i="83"/>
  <c r="L61" i="83"/>
  <c r="L60" i="83"/>
  <c r="L59" i="83"/>
  <c r="L58" i="83"/>
  <c r="L57" i="83"/>
  <c r="L56" i="83"/>
  <c r="L55" i="83"/>
  <c r="L53" i="83"/>
  <c r="L52" i="83"/>
  <c r="L51" i="83"/>
  <c r="L50" i="83"/>
  <c r="L49" i="83"/>
  <c r="L48" i="83"/>
  <c r="L47" i="83"/>
  <c r="L45" i="83"/>
  <c r="L44" i="83"/>
  <c r="L43" i="83"/>
  <c r="L42" i="83"/>
  <c r="L40" i="83"/>
  <c r="L39" i="83"/>
  <c r="L38" i="83"/>
  <c r="L37" i="83"/>
  <c r="L36" i="83"/>
  <c r="L35" i="83"/>
  <c r="L33" i="83"/>
  <c r="L32" i="83"/>
  <c r="L31" i="83"/>
  <c r="L30" i="83"/>
  <c r="L29" i="83"/>
  <c r="L27" i="83"/>
  <c r="L26" i="83"/>
  <c r="L25" i="83"/>
  <c r="L24" i="83"/>
  <c r="L23" i="83"/>
  <c r="L21" i="83"/>
  <c r="L20" i="83"/>
  <c r="L19" i="83"/>
  <c r="L17" i="83"/>
  <c r="L16" i="83"/>
  <c r="L15" i="83"/>
  <c r="L14" i="83"/>
  <c r="L13" i="83"/>
  <c r="L12" i="83"/>
  <c r="L11" i="83"/>
  <c r="L34" i="83" l="1"/>
  <c r="J7" i="83"/>
  <c r="L46" i="83"/>
  <c r="L28" i="83"/>
  <c r="L54" i="83"/>
  <c r="L22" i="83"/>
  <c r="K7" i="83"/>
  <c r="L18" i="83"/>
  <c r="L7" i="83" l="1"/>
  <c r="Q41" i="83"/>
  <c r="P41" i="83"/>
  <c r="Q63" i="83"/>
  <c r="P63" i="83"/>
  <c r="P7" i="83" s="1"/>
  <c r="Q60" i="83"/>
  <c r="P60" i="83"/>
  <c r="Q54" i="83"/>
  <c r="P54" i="83"/>
  <c r="Q46" i="83"/>
  <c r="P46" i="83"/>
  <c r="Q34" i="83"/>
  <c r="P34" i="83"/>
  <c r="Q28" i="83"/>
  <c r="P28" i="83"/>
  <c r="Q22" i="83"/>
  <c r="P22" i="83"/>
  <c r="Q18" i="83"/>
  <c r="P18" i="83"/>
  <c r="R7" i="83" l="1"/>
  <c r="R63" i="83"/>
  <c r="R60" i="83"/>
  <c r="R54" i="83"/>
  <c r="R46" i="83"/>
  <c r="R41" i="83"/>
  <c r="R34" i="83"/>
  <c r="R28" i="83"/>
  <c r="R22" i="83"/>
  <c r="R18" i="83"/>
</calcChain>
</file>

<file path=xl/sharedStrings.xml><?xml version="1.0" encoding="utf-8"?>
<sst xmlns="http://schemas.openxmlformats.org/spreadsheetml/2006/main" count="933" uniqueCount="161">
  <si>
    <t>兵庫県</t>
  </si>
  <si>
    <t>区　分</t>
  </si>
  <si>
    <t>調査時点</t>
  </si>
  <si>
    <t>単　位</t>
  </si>
  <si>
    <t>千円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</si>
  <si>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</si>
  <si>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</si>
  <si>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</si>
  <si>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</si>
  <si>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</si>
  <si>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</si>
  <si>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</si>
  <si>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</si>
  <si>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</si>
  <si>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</si>
  <si>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</si>
  <si>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</si>
  <si>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</si>
  <si>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</si>
  <si>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</si>
  <si>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</si>
  <si>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</si>
  <si>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</si>
  <si>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</si>
  <si>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</si>
  <si>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</si>
  <si>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</si>
  <si>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</si>
  <si>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</si>
  <si>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</si>
  <si>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</si>
  <si>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</si>
  <si>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</si>
  <si>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</si>
  <si>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</si>
  <si>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西脇市</t>
  </si>
  <si>
    <t>三木市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</si>
  <si>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</si>
  <si>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</si>
  <si>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</si>
  <si>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</si>
  <si>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</si>
  <si>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</si>
  <si>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</si>
  <si>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</si>
  <si>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</si>
  <si>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</si>
  <si>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</si>
  <si>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</si>
  <si>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</si>
  <si>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</si>
  <si>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地方交付税</t>
  </si>
  <si>
    <t>手数料</t>
  </si>
  <si>
    <t>国庫支出金</t>
  </si>
  <si>
    <t>県支出金</t>
  </si>
  <si>
    <t>地方債</t>
  </si>
  <si>
    <t>人件費</t>
  </si>
  <si>
    <t>物件費</t>
  </si>
  <si>
    <t>扶助費</t>
  </si>
  <si>
    <t>補助費等</t>
  </si>
  <si>
    <t>公債費</t>
  </si>
  <si>
    <t>積立金</t>
  </si>
  <si>
    <t>歳入総額に占める割合</t>
  </si>
  <si>
    <t>地方譲与税</t>
  </si>
  <si>
    <t>繰出金</t>
  </si>
  <si>
    <t>％</t>
  </si>
  <si>
    <t>衆議院議員(小選挙区)選挙</t>
    <rPh sb="0" eb="3">
      <t>シュウギイン</t>
    </rPh>
    <rPh sb="3" eb="5">
      <t>ギイン</t>
    </rPh>
    <rPh sb="6" eb="10">
      <t>ショウセンキョク</t>
    </rPh>
    <rPh sb="11" eb="13">
      <t>センキョ</t>
    </rPh>
    <phoneticPr fontId="3"/>
  </si>
  <si>
    <t>養父市</t>
    <rPh sb="0" eb="2">
      <t>ヤブ</t>
    </rPh>
    <rPh sb="2" eb="3">
      <t>シ</t>
    </rPh>
    <phoneticPr fontId="3"/>
  </si>
  <si>
    <t>市町議会議員・職員数</t>
    <rPh sb="0" eb="2">
      <t>シチョウ</t>
    </rPh>
    <rPh sb="2" eb="4">
      <t>ギカイ</t>
    </rPh>
    <rPh sb="7" eb="9">
      <t>ショクイン</t>
    </rPh>
    <phoneticPr fontId="3"/>
  </si>
  <si>
    <t>参議院議員(選挙区)選挙</t>
    <rPh sb="0" eb="3">
      <t>サンギイン</t>
    </rPh>
    <rPh sb="3" eb="5">
      <t>ギイン</t>
    </rPh>
    <rPh sb="6" eb="9">
      <t>センキョク</t>
    </rPh>
    <rPh sb="10" eb="12">
      <t>センキョ</t>
    </rPh>
    <phoneticPr fontId="3"/>
  </si>
  <si>
    <t>知事選挙</t>
    <rPh sb="0" eb="2">
      <t>チジ</t>
    </rPh>
    <rPh sb="2" eb="4">
      <t>センキョ</t>
    </rPh>
    <phoneticPr fontId="3"/>
  </si>
  <si>
    <t>市町財政指標</t>
    <rPh sb="0" eb="2">
      <t>シチョウ</t>
    </rPh>
    <rPh sb="2" eb="4">
      <t>ザイセイ</t>
    </rPh>
    <rPh sb="4" eb="6">
      <t>シヒョウ</t>
    </rPh>
    <phoneticPr fontId="3"/>
  </si>
  <si>
    <t>歳入</t>
    <rPh sb="0" eb="2">
      <t>サイニュウ</t>
    </rPh>
    <phoneticPr fontId="3"/>
  </si>
  <si>
    <t>歳出</t>
    <rPh sb="0" eb="2">
      <t>サイシュツ</t>
    </rPh>
    <phoneticPr fontId="3"/>
  </si>
  <si>
    <t>歳出総額に占める割合</t>
    <rPh sb="1" eb="2">
      <t>シュツ</t>
    </rPh>
    <phoneticPr fontId="3"/>
  </si>
  <si>
    <t>丹波市</t>
    <rPh sb="0" eb="2">
      <t>タンバ</t>
    </rPh>
    <rPh sb="2" eb="3">
      <t>シ</t>
    </rPh>
    <phoneticPr fontId="11"/>
  </si>
  <si>
    <t>南あわじ市</t>
    <rPh sb="0" eb="1">
      <t>ミナミ</t>
    </rPh>
    <rPh sb="4" eb="5">
      <t>シ</t>
    </rPh>
    <phoneticPr fontId="11"/>
  </si>
  <si>
    <t>淡路市</t>
    <rPh sb="0" eb="2">
      <t>アワジ</t>
    </rPh>
    <rPh sb="2" eb="3">
      <t>シ</t>
    </rPh>
    <phoneticPr fontId="11"/>
  </si>
  <si>
    <t>豊岡市</t>
    <rPh sb="0" eb="3">
      <t>トヨオカシ</t>
    </rPh>
    <phoneticPr fontId="9"/>
  </si>
  <si>
    <t>朝来市</t>
    <rPh sb="0" eb="2">
      <t>アサゴ</t>
    </rPh>
    <rPh sb="2" eb="3">
      <t>シ</t>
    </rPh>
    <phoneticPr fontId="9"/>
  </si>
  <si>
    <t>宍粟市</t>
    <rPh sb="0" eb="2">
      <t>シソウ</t>
    </rPh>
    <rPh sb="2" eb="3">
      <t>シ</t>
    </rPh>
    <phoneticPr fontId="9"/>
  </si>
  <si>
    <t>香美町</t>
    <rPh sb="0" eb="2">
      <t>カミ</t>
    </rPh>
    <rPh sb="2" eb="3">
      <t>チョウ</t>
    </rPh>
    <phoneticPr fontId="9"/>
  </si>
  <si>
    <t>課税対象所得</t>
    <rPh sb="0" eb="2">
      <t>カゼイ</t>
    </rPh>
    <rPh sb="2" eb="4">
      <t>タイショウ</t>
    </rPh>
    <rPh sb="4" eb="6">
      <t>ショトク</t>
    </rPh>
    <phoneticPr fontId="9"/>
  </si>
  <si>
    <t>多可町</t>
    <rPh sb="0" eb="1">
      <t>タ</t>
    </rPh>
    <rPh sb="1" eb="2">
      <t>カ</t>
    </rPh>
    <rPh sb="2" eb="3">
      <t>チョウ</t>
    </rPh>
    <phoneticPr fontId="9"/>
  </si>
  <si>
    <t>神河町</t>
    <rPh sb="0" eb="1">
      <t>カミ</t>
    </rPh>
    <rPh sb="1" eb="2">
      <t>カワ</t>
    </rPh>
    <rPh sb="2" eb="3">
      <t>チョウ</t>
    </rPh>
    <phoneticPr fontId="9"/>
  </si>
  <si>
    <t>たつの市</t>
    <rPh sb="3" eb="4">
      <t>シ</t>
    </rPh>
    <phoneticPr fontId="9"/>
  </si>
  <si>
    <t>佐用町</t>
    <rPh sb="0" eb="3">
      <t>サヨウチョウ</t>
    </rPh>
    <phoneticPr fontId="9"/>
  </si>
  <si>
    <t>新温泉町</t>
    <rPh sb="0" eb="1">
      <t>シン</t>
    </rPh>
    <rPh sb="1" eb="4">
      <t>オンセンチョウ</t>
    </rPh>
    <phoneticPr fontId="9"/>
  </si>
  <si>
    <t>加東市</t>
    <rPh sb="0" eb="2">
      <t>カトウ</t>
    </rPh>
    <rPh sb="2" eb="3">
      <t>シ</t>
    </rPh>
    <phoneticPr fontId="9"/>
  </si>
  <si>
    <t>新温泉町</t>
    <rPh sb="0" eb="1">
      <t>シン</t>
    </rPh>
    <rPh sb="1" eb="3">
      <t>オンセン</t>
    </rPh>
    <rPh sb="3" eb="4">
      <t>チョウ</t>
    </rPh>
    <phoneticPr fontId="9"/>
  </si>
  <si>
    <t>衆議院
議員選挙
有権者数</t>
    <rPh sb="6" eb="8">
      <t>センキョ</t>
    </rPh>
    <phoneticPr fontId="3"/>
  </si>
  <si>
    <t>衆議院
議員選挙
投票者数</t>
    <rPh sb="6" eb="8">
      <t>センキョ</t>
    </rPh>
    <rPh sb="9" eb="12">
      <t>トウヒョウシャ</t>
    </rPh>
    <phoneticPr fontId="3"/>
  </si>
  <si>
    <t>衆議院
議員選挙
投票率</t>
    <rPh sb="9" eb="12">
      <t>トウヒョウリツ</t>
    </rPh>
    <phoneticPr fontId="3"/>
  </si>
  <si>
    <t>歳入決算
総額</t>
  </si>
  <si>
    <t>地方税
(市町税)</t>
  </si>
  <si>
    <t>地方消費税
交付金</t>
  </si>
  <si>
    <t>軽油･自動車
取得税
交付金</t>
  </si>
  <si>
    <t>使用料</t>
  </si>
  <si>
    <t>その他の
歳入</t>
  </si>
  <si>
    <t>地方税
割合</t>
  </si>
  <si>
    <t>地方交付税
割合</t>
  </si>
  <si>
    <t>国庫支出金
割合</t>
  </si>
  <si>
    <t>地方債
割合</t>
  </si>
  <si>
    <t>普通建設
事業費</t>
  </si>
  <si>
    <t>災害復旧
事業費</t>
  </si>
  <si>
    <t>前年度
繰上
充用金</t>
  </si>
  <si>
    <t>人件費
割合</t>
  </si>
  <si>
    <t>物件費
割合</t>
  </si>
  <si>
    <t>扶助費
割合</t>
  </si>
  <si>
    <t>公債費
割合</t>
  </si>
  <si>
    <t>普通建設
事業費
割合</t>
  </si>
  <si>
    <t>財政力指数　　　　　　　　　　　　　　　</t>
  </si>
  <si>
    <t>実質収支
比率</t>
  </si>
  <si>
    <t>－</t>
  </si>
  <si>
    <t>経常収支
比率</t>
  </si>
  <si>
    <t>ラスパイレス
指数</t>
  </si>
  <si>
    <t>納税
義務者数</t>
  </si>
  <si>
    <t>市町
職員数
（総数）</t>
  </si>
  <si>
    <t>一般
職員</t>
  </si>
  <si>
    <t>教育
公務員</t>
  </si>
  <si>
    <t>実質公債
費比率</t>
    <rPh sb="5" eb="6">
      <t>ヒ</t>
    </rPh>
    <phoneticPr fontId="9"/>
  </si>
  <si>
    <t>人口千人
当たり
職員数</t>
    <rPh sb="2" eb="3">
      <t>セン</t>
    </rPh>
    <rPh sb="5" eb="6">
      <t>ア</t>
    </rPh>
    <phoneticPr fontId="9"/>
  </si>
  <si>
    <t>…</t>
  </si>
  <si>
    <t>その他の
歳出</t>
    <rPh sb="2" eb="3">
      <t>タ</t>
    </rPh>
    <rPh sb="5" eb="7">
      <t>サイシュツ</t>
    </rPh>
    <phoneticPr fontId="9"/>
  </si>
  <si>
    <t>西脇市</t>
    <phoneticPr fontId="9"/>
  </si>
  <si>
    <t>三木市</t>
    <phoneticPr fontId="9"/>
  </si>
  <si>
    <t>姫路市</t>
    <phoneticPr fontId="9"/>
  </si>
  <si>
    <t>佐用町</t>
    <phoneticPr fontId="9"/>
  </si>
  <si>
    <t>洲本市</t>
    <phoneticPr fontId="9"/>
  </si>
  <si>
    <t>歳出決算
総額</t>
    <phoneticPr fontId="9"/>
  </si>
  <si>
    <t>維持
補修費</t>
    <phoneticPr fontId="9"/>
  </si>
  <si>
    <t>西脇市</t>
    <phoneticPr fontId="9"/>
  </si>
  <si>
    <t>三木市</t>
    <phoneticPr fontId="9"/>
  </si>
  <si>
    <t>参議院
議員選挙
有権者数</t>
    <phoneticPr fontId="3"/>
  </si>
  <si>
    <t>参議院
議員選挙
投票者数</t>
    <phoneticPr fontId="3"/>
  </si>
  <si>
    <t>参議院
議員選挙
投票率</t>
    <phoneticPr fontId="3"/>
  </si>
  <si>
    <t>知事選挙
有権者数</t>
    <phoneticPr fontId="3"/>
  </si>
  <si>
    <t>知事選挙
投票者数</t>
    <phoneticPr fontId="3"/>
  </si>
  <si>
    <t>知事選挙
投票率</t>
    <phoneticPr fontId="3"/>
  </si>
  <si>
    <t>％</t>
    <phoneticPr fontId="3"/>
  </si>
  <si>
    <t>千円</t>
    <rPh sb="0" eb="1">
      <t>セン</t>
    </rPh>
    <phoneticPr fontId="8"/>
  </si>
  <si>
    <t>県市町振興課</t>
    <phoneticPr fontId="9"/>
  </si>
  <si>
    <t>県選挙管理委員会</t>
    <rPh sb="0" eb="1">
      <t>ケン</t>
    </rPh>
    <phoneticPr fontId="3"/>
  </si>
  <si>
    <t>課税対象所得</t>
  </si>
  <si>
    <t>県市町振興課</t>
  </si>
  <si>
    <t>市町財政指数の県の数値は、各市町の加重平均である。</t>
    <rPh sb="0" eb="2">
      <t>シチョウ</t>
    </rPh>
    <rPh sb="2" eb="4">
      <t>ザイセイ</t>
    </rPh>
    <rPh sb="4" eb="6">
      <t>シスウ</t>
    </rPh>
    <rPh sb="7" eb="8">
      <t>ケン</t>
    </rPh>
    <rPh sb="9" eb="11">
      <t>スウチ</t>
    </rPh>
    <rPh sb="13" eb="14">
      <t>カク</t>
    </rPh>
    <rPh sb="14" eb="16">
      <t>シチョウ</t>
    </rPh>
    <rPh sb="17" eb="19">
      <t>カジュウ</t>
    </rPh>
    <rPh sb="19" eb="21">
      <t>ヘイキン</t>
    </rPh>
    <phoneticPr fontId="9"/>
  </si>
  <si>
    <t>ラスパイレス指数の県の数値は、神戸市を除いた各市町の加重平均である。</t>
    <rPh sb="6" eb="8">
      <t>シスウ</t>
    </rPh>
    <rPh sb="9" eb="10">
      <t>ケン</t>
    </rPh>
    <rPh sb="11" eb="13">
      <t>スウチ</t>
    </rPh>
    <rPh sb="15" eb="18">
      <t>コウベシ</t>
    </rPh>
    <rPh sb="19" eb="20">
      <t>ノゾ</t>
    </rPh>
    <rPh sb="22" eb="23">
      <t>カク</t>
    </rPh>
    <rPh sb="23" eb="25">
      <t>シチョウ</t>
    </rPh>
    <rPh sb="26" eb="28">
      <t>カジュウ</t>
    </rPh>
    <rPh sb="28" eb="30">
      <t>ヘイキン</t>
    </rPh>
    <phoneticPr fontId="9"/>
  </si>
  <si>
    <t>投資及び
出資金･
貸付金</t>
    <rPh sb="10" eb="13">
      <t>カシツケキン</t>
    </rPh>
    <phoneticPr fontId="9"/>
  </si>
  <si>
    <t>一般
行政職</t>
    <phoneticPr fontId="9"/>
  </si>
  <si>
    <t>幼小中
学校教育
公務員</t>
    <phoneticPr fontId="9"/>
  </si>
  <si>
    <t>県市町振興課</t>
    <phoneticPr fontId="9"/>
  </si>
  <si>
    <t>臨時
職員</t>
    <phoneticPr fontId="9"/>
  </si>
  <si>
    <t>27～29年度
（3か年平均）</t>
    <rPh sb="5" eb="7">
      <t>ネンド</t>
    </rPh>
    <phoneticPr fontId="3"/>
  </si>
  <si>
    <t>30年度</t>
    <rPh sb="2" eb="4">
      <t>ネンド</t>
    </rPh>
    <phoneticPr fontId="8"/>
  </si>
  <si>
    <t>29年度</t>
    <rPh sb="2" eb="4">
      <t>ネンド</t>
    </rPh>
    <phoneticPr fontId="3"/>
  </si>
  <si>
    <t>市町議会
議員数
条例定数</t>
    <rPh sb="9" eb="11">
      <t>ジョウレイ</t>
    </rPh>
    <rPh sb="11" eb="13">
      <t>テイスウ</t>
    </rPh>
    <phoneticPr fontId="3"/>
  </si>
  <si>
    <t>-</t>
    <phoneticPr fontId="9"/>
  </si>
  <si>
    <t>-</t>
    <phoneticPr fontId="9"/>
  </si>
  <si>
    <t>-</t>
    <phoneticPr fontId="9"/>
  </si>
  <si>
    <t>-</t>
    <phoneticPr fontId="9"/>
  </si>
  <si>
    <t>-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</si>
</sst>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"/>
    <numFmt numFmtId="177" formatCode="#,##0.0;[Red]&quot;¥&quot;\!\-#,##0.0"/>
    <numFmt numFmtId="178" formatCode="#&quot;¥&quot;\!\ ###&quot;¥&quot;\!\ ##0"/>
    <numFmt numFmtId="179" formatCode="#,##0.0"/>
    <numFmt numFmtId="180" formatCode="#,##0.0_);[Red]\(#,##0.0\)"/>
    <numFmt numFmtId="181" formatCode="#,##0.00_);[Red]\(#,##0.00\)"/>
    <numFmt numFmtId="182" formatCode="#,###,##0;#,###,##0;\-"/>
    <numFmt numFmtId="183" formatCode="#,##0_ "/>
    <numFmt numFmtId="184" formatCode="#,##0.0_ ;[Red]\-#,##0.0\ "/>
    <numFmt numFmtId="185" formatCode="#,##0_);[Red]\(#,##0\)"/>
    <numFmt numFmtId="186" formatCode="0.00_);[Red]\(0.00\)"/>
    <numFmt numFmtId="187" formatCode="0_);[Red]\(0\)"/>
  </numFmts>
  <fonts count="24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9"/>
      <name val="ＭＳ ゴシック"/>
      <family val="3"/>
      <charset val="128"/>
    </font>
    <font>
      <sz val="14"/>
      <color theme="1"/>
      <name val="明朝"/>
      <family val="1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明朝"/>
      <family val="1"/>
      <charset val="128"/>
    </font>
    <font>
      <sz val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1">
    <xf numFmtId="37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7" fontId="12" fillId="0" borderId="0"/>
    <xf numFmtId="0" fontId="7" fillId="0" borderId="0"/>
    <xf numFmtId="0" fontId="8" fillId="0" borderId="0"/>
    <xf numFmtId="0" fontId="4" fillId="0" borderId="0"/>
    <xf numFmtId="0" fontId="1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97">
    <xf numFmtId="37" fontId="0" fillId="0" borderId="0" xfId="0"/>
    <xf numFmtId="0" fontId="5" fillId="0" borderId="0" xfId="4" applyNumberFormat="1" applyFont="1" applyFill="1" applyBorder="1"/>
    <xf numFmtId="0" fontId="6" fillId="0" borderId="0" xfId="4" applyNumberFormat="1" applyFont="1" applyFill="1" applyBorder="1" applyAlignment="1"/>
    <xf numFmtId="0" fontId="5" fillId="0" borderId="0" xfId="4" applyNumberFormat="1" applyFont="1" applyFill="1" applyBorder="1" applyAlignment="1">
      <alignment horizontal="right"/>
    </xf>
    <xf numFmtId="0" fontId="5" fillId="0" borderId="0" xfId="4" applyNumberFormat="1" applyFont="1" applyFill="1" applyBorder="1" applyAlignment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  <xf numFmtId="0" fontId="6" fillId="0" borderId="0" xfId="4" applyNumberFormat="1" applyFont="1" applyFill="1" applyBorder="1"/>
    <xf numFmtId="49" fontId="6" fillId="0" borderId="1" xfId="4" applyNumberFormat="1" applyFont="1" applyFill="1" applyBorder="1"/>
    <xf numFmtId="37" fontId="5" fillId="0" borderId="0" xfId="0" applyFont="1" applyFill="1" applyBorder="1" applyAlignment="1" applyProtection="1">
      <alignment vertic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/>
    </xf>
    <xf numFmtId="38" fontId="5" fillId="0" borderId="0" xfId="5" applyNumberFormat="1" applyFont="1" applyFill="1" applyBorder="1" applyAlignment="1">
      <alignment horizontal="center" vertical="top" wrapText="1"/>
    </xf>
    <xf numFmtId="49" fontId="5" fillId="0" borderId="1" xfId="4" applyNumberFormat="1" applyFont="1" applyFill="1" applyBorder="1"/>
    <xf numFmtId="0" fontId="5" fillId="0" borderId="0" xfId="4" applyNumberFormat="1" applyFont="1" applyFill="1" applyBorder="1" applyAlignment="1">
      <alignment horizontal="center"/>
    </xf>
    <xf numFmtId="0" fontId="6" fillId="0" borderId="0" xfId="6" applyNumberFormat="1" applyFont="1" applyFill="1" applyBorder="1"/>
    <xf numFmtId="0" fontId="5" fillId="0" borderId="0" xfId="6" applyNumberFormat="1" applyFont="1" applyFill="1" applyBorder="1"/>
    <xf numFmtId="49" fontId="5" fillId="0" borderId="1" xfId="4" applyNumberFormat="1" applyFont="1" applyFill="1" applyBorder="1" applyAlignment="1">
      <alignment horizontal="right"/>
    </xf>
    <xf numFmtId="0" fontId="5" fillId="0" borderId="0" xfId="6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37" fontId="6" fillId="0" borderId="1" xfId="0" applyFont="1" applyFill="1" applyBorder="1" applyAlignment="1" applyProtection="1">
      <alignment horizontal="left"/>
    </xf>
    <xf numFmtId="0" fontId="6" fillId="0" borderId="1" xfId="4" applyNumberFormat="1" applyFont="1" applyFill="1" applyBorder="1"/>
    <xf numFmtId="178" fontId="6" fillId="0" borderId="1" xfId="6" applyNumberFormat="1" applyFont="1" applyFill="1" applyBorder="1"/>
    <xf numFmtId="0" fontId="5" fillId="0" borderId="2" xfId="6" applyNumberFormat="1" applyFont="1" applyFill="1" applyBorder="1"/>
    <xf numFmtId="49" fontId="5" fillId="0" borderId="3" xfId="4" applyNumberFormat="1" applyFont="1" applyFill="1" applyBorder="1"/>
    <xf numFmtId="38" fontId="5" fillId="0" borderId="2" xfId="2" applyFont="1" applyFill="1" applyBorder="1" applyAlignment="1">
      <alignment horizontal="right"/>
    </xf>
    <xf numFmtId="37" fontId="5" fillId="0" borderId="0" xfId="0" applyFont="1" applyFill="1" applyBorder="1" applyAlignment="1">
      <alignment horizontal="left" vertical="center"/>
    </xf>
    <xf numFmtId="38" fontId="5" fillId="0" borderId="0" xfId="2" applyFont="1" applyFill="1" applyBorder="1"/>
    <xf numFmtId="37" fontId="6" fillId="0" borderId="0" xfId="0" applyFont="1" applyFill="1" applyBorder="1" applyAlignment="1" applyProtection="1">
      <alignment horizontal="left"/>
    </xf>
    <xf numFmtId="37" fontId="6" fillId="0" borderId="0" xfId="0" applyFont="1" applyFill="1" applyAlignment="1"/>
    <xf numFmtId="37" fontId="10" fillId="0" borderId="0" xfId="0" applyFont="1" applyFill="1"/>
    <xf numFmtId="178" fontId="6" fillId="0" borderId="1" xfId="6" applyNumberFormat="1" applyFont="1" applyFill="1" applyBorder="1" applyAlignment="1">
      <alignment horizontal="left"/>
    </xf>
    <xf numFmtId="38" fontId="5" fillId="0" borderId="2" xfId="2" applyFont="1" applyFill="1" applyBorder="1" applyAlignment="1">
      <alignment horizontal="right" vertical="center"/>
    </xf>
    <xf numFmtId="176" fontId="5" fillId="0" borderId="2" xfId="2" applyNumberFormat="1" applyFont="1" applyFill="1" applyBorder="1" applyAlignment="1">
      <alignment horizontal="right"/>
    </xf>
    <xf numFmtId="37" fontId="5" fillId="0" borderId="0" xfId="0" applyFont="1" applyFill="1" applyBorder="1" applyProtection="1"/>
    <xf numFmtId="37" fontId="5" fillId="0" borderId="0" xfId="0" applyFont="1" applyFill="1" applyBorder="1"/>
    <xf numFmtId="37" fontId="5" fillId="0" borderId="0" xfId="0" applyFont="1" applyFill="1"/>
    <xf numFmtId="37" fontId="5" fillId="0" borderId="0" xfId="0" applyFont="1" applyFill="1" applyBorder="1" applyAlignment="1">
      <alignment horizontal="left"/>
    </xf>
    <xf numFmtId="176" fontId="5" fillId="0" borderId="0" xfId="0" applyNumberFormat="1" applyFont="1" applyFill="1" applyBorder="1" applyProtection="1"/>
    <xf numFmtId="38" fontId="5" fillId="0" borderId="2" xfId="2" applyFont="1" applyFill="1" applyBorder="1" applyAlignment="1">
      <alignment vertical="center"/>
    </xf>
    <xf numFmtId="178" fontId="5" fillId="0" borderId="1" xfId="6" applyNumberFormat="1" applyFont="1" applyFill="1" applyBorder="1" applyAlignment="1"/>
    <xf numFmtId="0" fontId="5" fillId="0" borderId="0" xfId="4" applyNumberFormat="1" applyFont="1" applyFill="1" applyBorder="1" applyAlignment="1"/>
    <xf numFmtId="37" fontId="5" fillId="0" borderId="0" xfId="0" applyFont="1" applyFill="1" applyBorder="1" applyAlignment="1" applyProtection="1"/>
    <xf numFmtId="37" fontId="5" fillId="0" borderId="0" xfId="0" applyFont="1" applyFill="1" applyBorder="1" applyAlignment="1"/>
    <xf numFmtId="37" fontId="10" fillId="0" borderId="0" xfId="0" applyFont="1" applyFill="1" applyAlignment="1"/>
    <xf numFmtId="176" fontId="5" fillId="0" borderId="0" xfId="0" applyNumberFormat="1" applyFont="1" applyFill="1" applyBorder="1" applyAlignment="1"/>
    <xf numFmtId="37" fontId="5" fillId="0" borderId="0" xfId="0" applyFont="1" applyFill="1" applyAlignment="1"/>
    <xf numFmtId="0" fontId="6" fillId="0" borderId="0" xfId="4" applyNumberFormat="1" applyFont="1" applyFill="1" applyBorder="1" applyAlignment="1">
      <alignment horizontal="right"/>
    </xf>
    <xf numFmtId="0" fontId="6" fillId="0" borderId="0" xfId="7" applyFont="1" applyFill="1" applyBorder="1" applyAlignment="1">
      <alignment horizontal="right"/>
    </xf>
    <xf numFmtId="37" fontId="5" fillId="0" borderId="1" xfId="0" applyFont="1" applyFill="1" applyBorder="1"/>
    <xf numFmtId="37" fontId="6" fillId="0" borderId="1" xfId="3" applyFont="1" applyFill="1" applyBorder="1" applyAlignment="1" applyProtection="1"/>
    <xf numFmtId="37" fontId="6" fillId="0" borderId="1" xfId="3" applyFont="1" applyFill="1" applyBorder="1" applyAlignment="1" applyProtection="1">
      <alignment horizontal="left"/>
    </xf>
    <xf numFmtId="37" fontId="5" fillId="0" borderId="1" xfId="3" applyFont="1" applyFill="1" applyBorder="1"/>
    <xf numFmtId="37" fontId="10" fillId="0" borderId="0" xfId="0" applyFont="1" applyFill="1" applyBorder="1"/>
    <xf numFmtId="37" fontId="12" fillId="0" borderId="0" xfId="0" applyFont="1" applyFill="1"/>
    <xf numFmtId="38" fontId="5" fillId="0" borderId="0" xfId="2" applyFont="1" applyFill="1" applyBorder="1" applyAlignment="1">
      <alignment horizontal="right"/>
    </xf>
    <xf numFmtId="180" fontId="5" fillId="0" borderId="0" xfId="2" applyNumberFormat="1" applyFont="1" applyFill="1" applyBorder="1" applyAlignment="1">
      <alignment horizontal="right"/>
    </xf>
    <xf numFmtId="181" fontId="5" fillId="0" borderId="0" xfId="2" applyNumberFormat="1" applyFont="1" applyFill="1" applyBorder="1" applyAlignment="1">
      <alignment horizontal="right"/>
    </xf>
    <xf numFmtId="9" fontId="12" fillId="0" borderId="0" xfId="1" applyFont="1" applyFill="1"/>
    <xf numFmtId="37" fontId="12" fillId="0" borderId="0" xfId="0" applyFont="1" applyFill="1" applyAlignment="1"/>
    <xf numFmtId="37" fontId="5" fillId="0" borderId="0" xfId="0" applyFont="1" applyFill="1" applyBorder="1" applyProtection="1">
      <protection locked="0"/>
    </xf>
    <xf numFmtId="37" fontId="12" fillId="0" borderId="0" xfId="0" applyFont="1" applyFill="1" applyBorder="1"/>
    <xf numFmtId="181" fontId="5" fillId="0" borderId="0" xfId="0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>
      <alignment horizontal="right"/>
    </xf>
    <xf numFmtId="37" fontId="12" fillId="0" borderId="0" xfId="0" applyFont="1" applyFill="1" applyBorder="1" applyAlignment="1"/>
    <xf numFmtId="37" fontId="10" fillId="0" borderId="8" xfId="0" applyFont="1" applyFill="1" applyBorder="1"/>
    <xf numFmtId="37" fontId="5" fillId="0" borderId="8" xfId="0" applyFont="1" applyFill="1" applyBorder="1"/>
    <xf numFmtId="176" fontId="11" fillId="0" borderId="0" xfId="0" applyNumberFormat="1" applyFont="1" applyFill="1" applyBorder="1"/>
    <xf numFmtId="0" fontId="5" fillId="0" borderId="0" xfId="7" applyFont="1" applyFill="1" applyBorder="1"/>
    <xf numFmtId="37" fontId="14" fillId="0" borderId="0" xfId="0" applyFont="1" applyFill="1"/>
    <xf numFmtId="0" fontId="13" fillId="0" borderId="0" xfId="0" applyNumberFormat="1" applyFont="1" applyFill="1" applyAlignment="1">
      <alignment horizontal="right"/>
    </xf>
    <xf numFmtId="183" fontId="16" fillId="0" borderId="0" xfId="0" applyNumberFormat="1" applyFont="1" applyAlignment="1">
      <alignment vertical="center"/>
    </xf>
    <xf numFmtId="38" fontId="5" fillId="0" borderId="2" xfId="2" applyFont="1" applyFill="1" applyBorder="1" applyAlignment="1" applyProtection="1">
      <alignment horizontal="right"/>
      <protection locked="0"/>
    </xf>
    <xf numFmtId="38" fontId="5" fillId="0" borderId="0" xfId="2" applyFont="1" applyFill="1" applyBorder="1" applyAlignment="1" applyProtection="1">
      <protection locked="0"/>
    </xf>
    <xf numFmtId="38" fontId="5" fillId="0" borderId="0" xfId="2" applyFont="1" applyFill="1" applyBorder="1" applyProtection="1">
      <protection locked="0"/>
    </xf>
    <xf numFmtId="37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6" fillId="0" borderId="0" xfId="4" applyNumberFormat="1" applyFont="1" applyFill="1" applyAlignment="1"/>
    <xf numFmtId="184" fontId="12" fillId="0" borderId="0" xfId="0" applyNumberFormat="1" applyFont="1" applyFill="1"/>
    <xf numFmtId="0" fontId="5" fillId="0" borderId="0" xfId="5" applyNumberFormat="1" applyFont="1" applyFill="1" applyBorder="1" applyAlignment="1">
      <alignment horizontal="right" vertical="top" wrapText="1"/>
    </xf>
    <xf numFmtId="184" fontId="5" fillId="0" borderId="0" xfId="4" applyNumberFormat="1" applyFont="1" applyFill="1" applyBorder="1" applyAlignment="1">
      <alignment horizontal="right"/>
    </xf>
    <xf numFmtId="40" fontId="5" fillId="0" borderId="2" xfId="2" applyNumberFormat="1" applyFont="1" applyFill="1" applyBorder="1" applyAlignment="1">
      <alignment horizontal="right"/>
    </xf>
    <xf numFmtId="177" fontId="5" fillId="0" borderId="2" xfId="2" applyNumberFormat="1" applyFont="1" applyFill="1" applyBorder="1" applyAlignment="1">
      <alignment horizontal="right"/>
    </xf>
    <xf numFmtId="184" fontId="5" fillId="0" borderId="2" xfId="2" applyNumberFormat="1" applyFont="1" applyFill="1" applyBorder="1" applyAlignment="1">
      <alignment horizontal="right"/>
    </xf>
    <xf numFmtId="0" fontId="5" fillId="0" borderId="0" xfId="4" applyNumberFormat="1" applyFont="1" applyFill="1" applyAlignment="1"/>
    <xf numFmtId="184" fontId="12" fillId="0" borderId="0" xfId="0" applyNumberFormat="1" applyFont="1" applyFill="1" applyAlignment="1"/>
    <xf numFmtId="37" fontId="6" fillId="0" borderId="0" xfId="0" applyFont="1" applyFill="1"/>
    <xf numFmtId="37" fontId="0" fillId="0" borderId="0" xfId="0" applyFont="1" applyFill="1"/>
    <xf numFmtId="37" fontId="18" fillId="0" borderId="0" xfId="0" applyFont="1" applyFill="1" applyBorder="1"/>
    <xf numFmtId="37" fontId="18" fillId="0" borderId="0" xfId="0" applyFont="1" applyFill="1" applyBorder="1" applyProtection="1"/>
    <xf numFmtId="37" fontId="19" fillId="0" borderId="0" xfId="0" applyFont="1" applyFill="1"/>
    <xf numFmtId="38" fontId="18" fillId="0" borderId="0" xfId="2" applyFont="1" applyFill="1" applyBorder="1" applyProtection="1">
      <protection locked="0"/>
    </xf>
    <xf numFmtId="176" fontId="18" fillId="0" borderId="0" xfId="0" applyNumberFormat="1" applyFont="1" applyFill="1" applyBorder="1" applyAlignment="1" applyProtection="1">
      <alignment horizontal="right"/>
    </xf>
    <xf numFmtId="37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4" applyNumberFormat="1" applyFont="1" applyFill="1" applyBorder="1"/>
    <xf numFmtId="37" fontId="18" fillId="0" borderId="0" xfId="0" applyFont="1" applyFill="1"/>
    <xf numFmtId="37" fontId="18" fillId="0" borderId="0" xfId="0" applyFont="1" applyFill="1" applyBorder="1" applyAlignment="1">
      <alignment horizontal="left" vertical="center"/>
    </xf>
    <xf numFmtId="0" fontId="5" fillId="0" borderId="4" xfId="5" applyNumberFormat="1" applyFont="1" applyFill="1" applyBorder="1" applyAlignment="1">
      <alignment horizontal="center" vertical="center" wrapText="1"/>
    </xf>
    <xf numFmtId="0" fontId="5" fillId="0" borderId="6" xfId="5" applyNumberFormat="1" applyFont="1" applyFill="1" applyBorder="1" applyAlignment="1">
      <alignment horizontal="center" vertical="center" wrapText="1"/>
    </xf>
    <xf numFmtId="0" fontId="5" fillId="0" borderId="6" xfId="4" applyNumberFormat="1" applyFont="1" applyFill="1" applyBorder="1" applyAlignment="1">
      <alignment horizontal="center" vertical="center" wrapText="1"/>
    </xf>
    <xf numFmtId="184" fontId="5" fillId="0" borderId="6" xfId="4" applyNumberFormat="1" applyFont="1" applyFill="1" applyBorder="1" applyAlignment="1">
      <alignment horizontal="center" vertical="center" wrapText="1"/>
    </xf>
    <xf numFmtId="37" fontId="5" fillId="0" borderId="0" xfId="0" applyFont="1" applyFill="1" applyAlignment="1">
      <alignment horizontal="center"/>
    </xf>
    <xf numFmtId="0" fontId="5" fillId="0" borderId="5" xfId="5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right"/>
    </xf>
    <xf numFmtId="176" fontId="5" fillId="0" borderId="2" xfId="0" applyNumberFormat="1" applyFont="1" applyFill="1" applyBorder="1" applyAlignment="1">
      <alignment horizontal="right"/>
    </xf>
    <xf numFmtId="0" fontId="5" fillId="0" borderId="2" xfId="4" applyNumberFormat="1" applyFont="1" applyFill="1" applyBorder="1" applyAlignment="1">
      <alignment horizontal="right"/>
    </xf>
    <xf numFmtId="176" fontId="5" fillId="0" borderId="2" xfId="0" applyNumberFormat="1" applyFont="1" applyFill="1" applyBorder="1" applyAlignment="1" applyProtection="1">
      <alignment horizontal="right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37" fontId="5" fillId="0" borderId="0" xfId="0" applyNumberFormat="1" applyFont="1" applyFill="1" applyBorder="1" applyAlignment="1" applyProtection="1">
      <alignment horizontal="left"/>
    </xf>
    <xf numFmtId="37" fontId="5" fillId="0" borderId="4" xfId="0" applyFont="1" applyFill="1" applyBorder="1" applyAlignment="1" applyProtection="1">
      <alignment horizontal="center" vertical="center" wrapText="1"/>
    </xf>
    <xf numFmtId="37" fontId="5" fillId="0" borderId="6" xfId="0" applyFont="1" applyFill="1" applyBorder="1" applyAlignment="1" applyProtection="1">
      <alignment horizontal="center" vertical="center" wrapText="1"/>
    </xf>
    <xf numFmtId="0" fontId="5" fillId="0" borderId="4" xfId="4" applyNumberFormat="1" applyFont="1" applyFill="1" applyBorder="1" applyAlignment="1">
      <alignment horizontal="center" vertical="center" wrapText="1"/>
    </xf>
    <xf numFmtId="57" fontId="5" fillId="0" borderId="4" xfId="4" applyNumberFormat="1" applyFont="1" applyFill="1" applyBorder="1" applyAlignment="1">
      <alignment horizontal="center" vertical="center" wrapText="1"/>
    </xf>
    <xf numFmtId="57" fontId="5" fillId="0" borderId="4" xfId="7" applyNumberFormat="1" applyFont="1" applyFill="1" applyBorder="1" applyAlignment="1">
      <alignment horizontal="center" vertical="center"/>
    </xf>
    <xf numFmtId="57" fontId="5" fillId="0" borderId="4" xfId="7" applyNumberFormat="1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/>
    </xf>
    <xf numFmtId="38" fontId="5" fillId="0" borderId="2" xfId="2" applyFont="1" applyFill="1" applyBorder="1"/>
    <xf numFmtId="176" fontId="5" fillId="0" borderId="0" xfId="2" applyNumberFormat="1" applyFont="1" applyFill="1" applyBorder="1" applyAlignment="1">
      <alignment horizontal="right"/>
    </xf>
    <xf numFmtId="38" fontId="5" fillId="0" borderId="0" xfId="2" applyFont="1" applyFill="1" applyBorder="1" applyAlignment="1" applyProtection="1">
      <alignment horizontal="right"/>
    </xf>
    <xf numFmtId="182" fontId="5" fillId="0" borderId="0" xfId="0" applyNumberFormat="1" applyFont="1" applyFill="1" applyBorder="1" applyAlignment="1">
      <alignment horizontal="right"/>
    </xf>
    <xf numFmtId="37" fontId="6" fillId="0" borderId="0" xfId="0" applyFont="1" applyFill="1" applyAlignment="1">
      <alignment horizontal="right"/>
    </xf>
    <xf numFmtId="38" fontId="6" fillId="0" borderId="0" xfId="2" applyFont="1" applyFill="1"/>
    <xf numFmtId="57" fontId="5" fillId="0" borderId="4" xfId="0" applyNumberFormat="1" applyFont="1" applyFill="1" applyBorder="1" applyAlignment="1" applyProtection="1">
      <alignment horizontal="center" vertical="center" wrapText="1"/>
    </xf>
    <xf numFmtId="57" fontId="5" fillId="0" borderId="5" xfId="0" applyNumberFormat="1" applyFont="1" applyFill="1" applyBorder="1" applyAlignment="1" applyProtection="1">
      <alignment horizontal="center" vertical="center" wrapText="1"/>
    </xf>
    <xf numFmtId="37" fontId="5" fillId="0" borderId="5" xfId="0" applyFont="1" applyFill="1" applyBorder="1" applyAlignment="1" applyProtection="1">
      <alignment horizontal="center" vertical="center" wrapText="1"/>
    </xf>
    <xf numFmtId="37" fontId="5" fillId="0" borderId="4" xfId="0" applyFont="1" applyFill="1" applyBorder="1" applyAlignment="1">
      <alignment horizontal="center" vertical="center" wrapText="1"/>
    </xf>
    <xf numFmtId="38" fontId="5" fillId="0" borderId="4" xfId="2" applyFont="1" applyFill="1" applyBorder="1" applyAlignment="1" applyProtection="1">
      <alignment horizontal="center" vertical="center" wrapText="1"/>
    </xf>
    <xf numFmtId="37" fontId="5" fillId="0" borderId="6" xfId="0" applyFont="1" applyFill="1" applyBorder="1" applyAlignment="1">
      <alignment horizontal="center" vertical="center" wrapText="1"/>
    </xf>
    <xf numFmtId="37" fontId="5" fillId="0" borderId="0" xfId="0" applyFont="1" applyFill="1" applyBorder="1" applyAlignment="1" applyProtection="1">
      <alignment horizontal="right" vertical="center"/>
    </xf>
    <xf numFmtId="40" fontId="5" fillId="0" borderId="0" xfId="2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>
      <alignment horizontal="right"/>
    </xf>
    <xf numFmtId="38" fontId="5" fillId="0" borderId="0" xfId="2" applyFont="1" applyFill="1" applyBorder="1" applyAlignment="1" applyProtection="1">
      <alignment horizontal="right"/>
      <protection locked="0"/>
    </xf>
    <xf numFmtId="38" fontId="5" fillId="0" borderId="2" xfId="2" applyFont="1" applyFill="1" applyBorder="1" applyProtection="1"/>
    <xf numFmtId="38" fontId="5" fillId="0" borderId="2" xfId="2" applyFont="1" applyFill="1" applyBorder="1" applyAlignment="1" applyProtection="1">
      <alignment horizontal="right"/>
    </xf>
    <xf numFmtId="37" fontId="5" fillId="0" borderId="2" xfId="0" applyFont="1" applyFill="1" applyBorder="1" applyProtection="1"/>
    <xf numFmtId="37" fontId="5" fillId="0" borderId="0" xfId="0" applyFont="1" applyFill="1" applyAlignment="1">
      <alignment horizontal="right"/>
    </xf>
    <xf numFmtId="38" fontId="5" fillId="0" borderId="0" xfId="2" applyFont="1" applyFill="1" applyAlignment="1"/>
    <xf numFmtId="38" fontId="5" fillId="0" borderId="0" xfId="2" applyFont="1" applyFill="1"/>
    <xf numFmtId="37" fontId="5" fillId="0" borderId="0" xfId="0" applyFont="1" applyFill="1" applyBorder="1" applyAlignment="1">
      <alignment horizontal="right"/>
    </xf>
    <xf numFmtId="57" fontId="5" fillId="0" borderId="0" xfId="7" applyNumberFormat="1" applyFont="1" applyFill="1" applyBorder="1" applyAlignment="1">
      <alignment horizontal="center" vertical="center"/>
    </xf>
    <xf numFmtId="186" fontId="5" fillId="0" borderId="0" xfId="2" applyNumberFormat="1" applyFont="1" applyFill="1" applyBorder="1" applyAlignment="1" applyProtection="1">
      <alignment horizontal="right"/>
    </xf>
    <xf numFmtId="0" fontId="5" fillId="0" borderId="8" xfId="4" applyNumberFormat="1" applyFont="1" applyFill="1" applyBorder="1" applyAlignment="1"/>
    <xf numFmtId="3" fontId="5" fillId="0" borderId="0" xfId="10" applyNumberFormat="1" applyFont="1" applyFill="1" applyBorder="1" applyAlignment="1">
      <alignment horizontal="right"/>
    </xf>
    <xf numFmtId="4" fontId="21" fillId="0" borderId="0" xfId="10" applyNumberFormat="1" applyFont="1" applyFill="1" applyBorder="1" applyAlignment="1">
      <alignment horizontal="right"/>
    </xf>
    <xf numFmtId="179" fontId="5" fillId="0" borderId="0" xfId="10" applyNumberFormat="1" applyFont="1" applyFill="1" applyBorder="1" applyAlignment="1">
      <alignment horizontal="right"/>
    </xf>
    <xf numFmtId="4" fontId="5" fillId="0" borderId="0" xfId="10" applyNumberFormat="1" applyFont="1" applyFill="1" applyBorder="1" applyAlignment="1">
      <alignment horizontal="right"/>
    </xf>
    <xf numFmtId="185" fontId="5" fillId="0" borderId="0" xfId="10" applyNumberFormat="1" applyFont="1" applyFill="1" applyBorder="1" applyAlignment="1">
      <alignment horizontal="right"/>
    </xf>
    <xf numFmtId="185" fontId="5" fillId="0" borderId="0" xfId="0" applyNumberFormat="1" applyFont="1" applyFill="1" applyBorder="1" applyAlignment="1">
      <alignment horizontal="right"/>
    </xf>
    <xf numFmtId="3" fontId="21" fillId="0" borderId="0" xfId="10" applyNumberFormat="1" applyFont="1" applyFill="1" applyBorder="1" applyAlignment="1">
      <alignment horizontal="right"/>
    </xf>
    <xf numFmtId="182" fontId="5" fillId="0" borderId="7" xfId="0" applyNumberFormat="1" applyFont="1" applyFill="1" applyBorder="1" applyAlignment="1">
      <alignment horizontal="right"/>
    </xf>
    <xf numFmtId="57" fontId="5" fillId="0" borderId="5" xfId="7" applyNumberFormat="1" applyFont="1" applyFill="1" applyBorder="1" applyAlignment="1">
      <alignment horizontal="center" vertical="center"/>
    </xf>
    <xf numFmtId="0" fontId="5" fillId="0" borderId="5" xfId="4" applyNumberFormat="1" applyFont="1" applyFill="1" applyBorder="1" applyAlignment="1">
      <alignment horizontal="center" vertical="center"/>
    </xf>
    <xf numFmtId="0" fontId="5" fillId="0" borderId="5" xfId="7" applyFont="1" applyFill="1" applyBorder="1" applyAlignment="1">
      <alignment horizontal="center" vertical="center" wrapText="1"/>
    </xf>
    <xf numFmtId="184" fontId="5" fillId="0" borderId="6" xfId="5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2" applyNumberFormat="1" applyFont="1" applyFill="1" applyBorder="1" applyAlignment="1" applyProtection="1">
      <alignment horizontal="center" vertical="center" wrapText="1"/>
    </xf>
    <xf numFmtId="3" fontId="6" fillId="0" borderId="0" xfId="2" applyNumberFormat="1" applyFont="1" applyFill="1" applyBorder="1" applyAlignment="1">
      <alignment horizontal="right"/>
    </xf>
    <xf numFmtId="4" fontId="22" fillId="0" borderId="0" xfId="10" applyNumberFormat="1" applyFont="1" applyFill="1" applyBorder="1" applyAlignment="1">
      <alignment horizontal="right"/>
    </xf>
    <xf numFmtId="179" fontId="6" fillId="0" borderId="0" xfId="10" applyNumberFormat="1" applyFont="1" applyFill="1" applyBorder="1" applyAlignment="1">
      <alignment horizontal="right"/>
    </xf>
    <xf numFmtId="4" fontId="6" fillId="0" borderId="0" xfId="10" applyNumberFormat="1" applyFont="1" applyFill="1" applyBorder="1" applyAlignment="1">
      <alignment horizontal="right"/>
    </xf>
    <xf numFmtId="3" fontId="6" fillId="0" borderId="0" xfId="10" applyNumberFormat="1" applyFont="1" applyFill="1" applyBorder="1" applyAlignment="1">
      <alignment horizontal="right"/>
    </xf>
    <xf numFmtId="38" fontId="6" fillId="0" borderId="0" xfId="2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82" fontId="6" fillId="0" borderId="7" xfId="0" applyNumberFormat="1" applyFont="1" applyFill="1" applyBorder="1" applyAlignment="1">
      <alignment horizontal="right"/>
    </xf>
    <xf numFmtId="182" fontId="6" fillId="0" borderId="0" xfId="0" applyNumberFormat="1" applyFont="1" applyFill="1" applyBorder="1" applyAlignment="1">
      <alignment horizontal="right"/>
    </xf>
    <xf numFmtId="3" fontId="22" fillId="0" borderId="0" xfId="10" applyNumberFormat="1" applyFont="1" applyFill="1" applyBorder="1" applyAlignment="1">
      <alignment horizontal="right"/>
    </xf>
    <xf numFmtId="185" fontId="6" fillId="0" borderId="0" xfId="10" applyNumberFormat="1" applyFont="1" applyFill="1" applyBorder="1" applyAlignment="1">
      <alignment horizontal="right"/>
    </xf>
    <xf numFmtId="38" fontId="6" fillId="0" borderId="0" xfId="2" applyFont="1" applyFill="1" applyBorder="1" applyAlignment="1" applyProtection="1">
      <alignment horizontal="right"/>
    </xf>
    <xf numFmtId="40" fontId="6" fillId="0" borderId="0" xfId="2" applyNumberFormat="1" applyFont="1" applyFill="1" applyBorder="1" applyAlignment="1" applyProtection="1">
      <alignment horizontal="right"/>
    </xf>
    <xf numFmtId="186" fontId="6" fillId="0" borderId="0" xfId="2" applyNumberFormat="1" applyFont="1" applyFill="1" applyBorder="1" applyAlignment="1" applyProtection="1">
      <alignment horizontal="right"/>
    </xf>
    <xf numFmtId="185" fontId="23" fillId="0" borderId="0" xfId="1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57" fontId="5" fillId="0" borderId="4" xfId="4" applyNumberFormat="1" applyFont="1" applyFill="1" applyBorder="1" applyAlignment="1">
      <alignment horizontal="center" vertical="center" wrapText="1"/>
    </xf>
    <xf numFmtId="178" fontId="6" fillId="0" borderId="0" xfId="6" applyNumberFormat="1" applyFont="1" applyFill="1" applyBorder="1"/>
    <xf numFmtId="38" fontId="6" fillId="0" borderId="7" xfId="2" applyFont="1" applyFill="1" applyBorder="1"/>
    <xf numFmtId="57" fontId="5" fillId="0" borderId="4" xfId="4" applyNumberFormat="1" applyFont="1" applyFill="1" applyBorder="1" applyAlignment="1">
      <alignment horizontal="center" vertical="center" wrapText="1"/>
    </xf>
    <xf numFmtId="57" fontId="5" fillId="0" borderId="6" xfId="0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182" fontId="6" fillId="0" borderId="0" xfId="10" applyNumberFormat="1" applyFont="1" applyFill="1" applyBorder="1" applyAlignment="1">
      <alignment horizontal="right"/>
    </xf>
    <xf numFmtId="182" fontId="5" fillId="0" borderId="0" xfId="10" applyNumberFormat="1" applyFont="1" applyFill="1" applyBorder="1" applyAlignment="1">
      <alignment horizontal="right"/>
    </xf>
    <xf numFmtId="57" fontId="5" fillId="0" borderId="6" xfId="4" applyNumberFormat="1" applyFont="1" applyFill="1" applyBorder="1" applyAlignment="1">
      <alignment horizontal="center" vertical="center" wrapText="1"/>
    </xf>
    <xf numFmtId="57" fontId="5" fillId="0" borderId="5" xfId="4" applyNumberFormat="1" applyFont="1" applyFill="1" applyBorder="1" applyAlignment="1">
      <alignment horizontal="center" vertical="center" wrapText="1"/>
    </xf>
    <xf numFmtId="187" fontId="6" fillId="0" borderId="0" xfId="10" applyNumberFormat="1" applyFont="1" applyFill="1" applyBorder="1" applyAlignment="1">
      <alignment horizontal="right"/>
    </xf>
    <xf numFmtId="187" fontId="5" fillId="0" borderId="0" xfId="10" applyNumberFormat="1" applyFont="1" applyFill="1" applyBorder="1" applyAlignment="1">
      <alignment horizontal="right"/>
    </xf>
    <xf numFmtId="0" fontId="5" fillId="0" borderId="0" xfId="5" applyNumberFormat="1" applyFont="1" applyFill="1" applyBorder="1" applyAlignment="1">
      <alignment horizontal="center" vertical="center" wrapText="1"/>
    </xf>
    <xf numFmtId="0" fontId="5" fillId="0" borderId="0" xfId="4" applyNumberFormat="1" applyFont="1" applyFill="1" applyBorder="1" applyAlignment="1">
      <alignment horizontal="center" vertical="center" wrapText="1"/>
    </xf>
    <xf numFmtId="0" fontId="5" fillId="0" borderId="5" xfId="4" applyNumberFormat="1" applyFont="1" applyFill="1" applyBorder="1" applyAlignment="1">
      <alignment horizontal="center" vertical="center" wrapText="1"/>
    </xf>
    <xf numFmtId="0" fontId="5" fillId="0" borderId="4" xfId="4" applyNumberFormat="1" applyFont="1" applyFill="1" applyBorder="1" applyAlignment="1">
      <alignment horizontal="center" vertical="center" wrapText="1"/>
    </xf>
    <xf numFmtId="57" fontId="5" fillId="0" borderId="5" xfId="4" applyNumberFormat="1" applyFont="1" applyFill="1" applyBorder="1" applyAlignment="1">
      <alignment horizontal="center" vertical="center" wrapText="1"/>
    </xf>
    <xf numFmtId="57" fontId="5" fillId="0" borderId="4" xfId="4" applyNumberFormat="1" applyFont="1" applyFill="1" applyBorder="1" applyAlignment="1">
      <alignment horizontal="center" vertical="center" wrapText="1"/>
    </xf>
  </cellXfs>
  <cellStyles count="11">
    <cellStyle name="パーセント" xfId="1" builtinId="5"/>
    <cellStyle name="桁区切り" xfId="2" builtinId="6"/>
    <cellStyle name="桁区切り 2" xfId="10"/>
    <cellStyle name="標準" xfId="0" builtinId="0"/>
    <cellStyle name="標準 2" xfId="9"/>
    <cellStyle name="標準_~2498816" xfId="3"/>
    <cellStyle name="標準_2001市町のすがた" xfId="4"/>
    <cellStyle name="標準_掲載項目のみ (2)" xfId="5"/>
    <cellStyle name="標準_市町C3" xfId="6"/>
    <cellStyle name="標準_社会人口統計体系市区町ﾃﾞｰﾀ" xfId="7"/>
    <cellStyle name="未定義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72"/>
  <sheetViews>
    <sheetView tabSelected="1" zoomScaleNormal="100" zoomScaleSheetLayoutView="100" workbookViewId="0">
      <selection activeCell="A2" sqref="A2"/>
    </sheetView>
  </sheetViews>
  <sheetFormatPr defaultRowHeight="17.25"/>
  <cols>
    <col min="1" max="1" width="3.09765625" style="53" customWidth="1"/>
    <col min="2" max="2" width="7.69921875" style="53" customWidth="1"/>
    <col min="3" max="3" width="9" style="53" customWidth="1"/>
    <col min="4" max="5" width="8" style="53" customWidth="1"/>
    <col min="6" max="8" width="7" style="53" customWidth="1"/>
    <col min="9" max="9" width="8" style="53" customWidth="1"/>
    <col min="10" max="10" width="7" style="77" customWidth="1"/>
    <col min="11" max="11" width="7.09765625" style="60" customWidth="1"/>
    <col min="12" max="16384" width="8.796875" style="53"/>
  </cols>
  <sheetData>
    <row r="1" spans="1:15" ht="12" customHeight="1">
      <c r="A1" s="2"/>
      <c r="B1" s="2"/>
      <c r="C1" s="47" t="s">
        <v>82</v>
      </c>
      <c r="D1" s="46"/>
      <c r="E1" s="2" t="s">
        <v>71</v>
      </c>
      <c r="F1" s="76"/>
      <c r="G1" s="76"/>
      <c r="H1" s="76"/>
    </row>
    <row r="2" spans="1:15" ht="12" customHeight="1">
      <c r="A2" s="13"/>
      <c r="B2" s="13"/>
      <c r="C2" s="10">
        <v>287</v>
      </c>
      <c r="D2" s="10">
        <v>288</v>
      </c>
      <c r="E2" s="10">
        <v>289</v>
      </c>
      <c r="F2" s="10">
        <v>290</v>
      </c>
      <c r="G2" s="10">
        <v>291</v>
      </c>
      <c r="H2" s="10">
        <v>292</v>
      </c>
      <c r="I2" s="10">
        <v>293</v>
      </c>
      <c r="J2" s="10">
        <v>294</v>
      </c>
      <c r="K2" s="10"/>
    </row>
    <row r="3" spans="1:15" ht="45" customHeight="1">
      <c r="A3" s="193" t="s">
        <v>1</v>
      </c>
      <c r="B3" s="194"/>
      <c r="C3" s="152" t="s">
        <v>143</v>
      </c>
      <c r="D3" s="96" t="s">
        <v>116</v>
      </c>
      <c r="E3" s="96" t="s">
        <v>111</v>
      </c>
      <c r="F3" s="96" t="s">
        <v>112</v>
      </c>
      <c r="G3" s="96" t="s">
        <v>120</v>
      </c>
      <c r="H3" s="97" t="s">
        <v>114</v>
      </c>
      <c r="I3" s="96" t="s">
        <v>115</v>
      </c>
      <c r="J3" s="153" t="s">
        <v>121</v>
      </c>
      <c r="K3" s="191"/>
    </row>
    <row r="4" spans="1:15" ht="21" customHeight="1">
      <c r="A4" s="195" t="s">
        <v>2</v>
      </c>
      <c r="B4" s="196"/>
      <c r="C4" s="150" t="s">
        <v>153</v>
      </c>
      <c r="D4" s="113" t="s">
        <v>153</v>
      </c>
      <c r="E4" s="114" t="s">
        <v>152</v>
      </c>
      <c r="F4" s="112" t="s">
        <v>154</v>
      </c>
      <c r="G4" s="178" t="s">
        <v>154</v>
      </c>
      <c r="H4" s="178" t="s">
        <v>154</v>
      </c>
      <c r="I4" s="178" t="s">
        <v>154</v>
      </c>
      <c r="J4" s="187" t="s">
        <v>154</v>
      </c>
      <c r="K4" s="139"/>
    </row>
    <row r="5" spans="1:15" ht="12" customHeight="1">
      <c r="A5" s="193" t="s">
        <v>3</v>
      </c>
      <c r="B5" s="194"/>
      <c r="C5" s="151" t="s">
        <v>140</v>
      </c>
      <c r="D5" s="96" t="s">
        <v>5</v>
      </c>
      <c r="E5" s="96" t="s">
        <v>113</v>
      </c>
      <c r="F5" s="96" t="s">
        <v>65</v>
      </c>
      <c r="G5" s="111" t="s">
        <v>65</v>
      </c>
      <c r="H5" s="98" t="s">
        <v>65</v>
      </c>
      <c r="I5" s="111" t="s">
        <v>113</v>
      </c>
      <c r="J5" s="99" t="s">
        <v>5</v>
      </c>
      <c r="K5" s="192"/>
    </row>
    <row r="6" spans="1:15" ht="9" customHeight="1">
      <c r="A6" s="4"/>
      <c r="B6" s="9"/>
      <c r="C6" s="115"/>
      <c r="D6" s="11"/>
      <c r="E6" s="11"/>
      <c r="F6" s="78"/>
      <c r="G6" s="3"/>
      <c r="H6" s="3"/>
      <c r="I6" s="3"/>
      <c r="J6" s="79"/>
      <c r="K6" s="3"/>
    </row>
    <row r="7" spans="1:15" ht="20.100000000000001" customHeight="1">
      <c r="A7" s="6" t="s">
        <v>6</v>
      </c>
      <c r="B7" s="7" t="s">
        <v>0</v>
      </c>
      <c r="C7" s="160">
        <f>SUM(C8+C18+C22+C28+C34+C41+C46+C54+C60+C63)</f>
        <v>8220069780</v>
      </c>
      <c r="D7" s="160">
        <f>SUM(D8+D18+D22+D28+D34+D41+D46+D54+D60+D63)</f>
        <v>2440920</v>
      </c>
      <c r="E7" s="161">
        <v>0.75</v>
      </c>
      <c r="F7" s="162">
        <v>1.879713424682758</v>
      </c>
      <c r="G7" s="162">
        <v>7.4</v>
      </c>
      <c r="H7" s="162">
        <v>103.1</v>
      </c>
      <c r="I7" s="162">
        <v>99.7</v>
      </c>
      <c r="J7" s="163">
        <v>9.93</v>
      </c>
      <c r="K7" s="56"/>
    </row>
    <row r="8" spans="1:15" ht="20.100000000000001" customHeight="1">
      <c r="A8" s="14">
        <v>100</v>
      </c>
      <c r="B8" s="7" t="s">
        <v>8</v>
      </c>
      <c r="C8" s="164">
        <v>2356851272</v>
      </c>
      <c r="D8" s="164">
        <v>672748</v>
      </c>
      <c r="E8" s="161">
        <v>0.8</v>
      </c>
      <c r="F8" s="162">
        <v>0.60794092233273112</v>
      </c>
      <c r="G8" s="162">
        <v>6.6</v>
      </c>
      <c r="H8" s="162">
        <v>99.4</v>
      </c>
      <c r="I8" s="162">
        <v>101</v>
      </c>
      <c r="J8" s="163">
        <v>13.14</v>
      </c>
      <c r="K8" s="56"/>
    </row>
    <row r="9" spans="1:15" ht="20.100000000000001" customHeight="1">
      <c r="A9" s="15">
        <v>101</v>
      </c>
      <c r="B9" s="16" t="s">
        <v>9</v>
      </c>
      <c r="C9" s="142" t="s">
        <v>122</v>
      </c>
      <c r="D9" s="142" t="s">
        <v>122</v>
      </c>
      <c r="E9" s="145" t="s">
        <v>122</v>
      </c>
      <c r="F9" s="144" t="s">
        <v>122</v>
      </c>
      <c r="G9" s="144" t="s">
        <v>122</v>
      </c>
      <c r="H9" s="144" t="s">
        <v>122</v>
      </c>
      <c r="I9" s="144" t="s">
        <v>122</v>
      </c>
      <c r="J9" s="145" t="s">
        <v>122</v>
      </c>
      <c r="K9" s="55"/>
    </row>
    <row r="10" spans="1:15" ht="20.100000000000001" customHeight="1">
      <c r="A10" s="15">
        <v>102</v>
      </c>
      <c r="B10" s="16" t="s">
        <v>10</v>
      </c>
      <c r="C10" s="142" t="s">
        <v>122</v>
      </c>
      <c r="D10" s="142" t="s">
        <v>122</v>
      </c>
      <c r="E10" s="145" t="s">
        <v>122</v>
      </c>
      <c r="F10" s="144" t="s">
        <v>122</v>
      </c>
      <c r="G10" s="144" t="s">
        <v>122</v>
      </c>
      <c r="H10" s="144" t="s">
        <v>122</v>
      </c>
      <c r="I10" s="144" t="s">
        <v>122</v>
      </c>
      <c r="J10" s="145" t="s">
        <v>122</v>
      </c>
      <c r="K10" s="55"/>
    </row>
    <row r="11" spans="1:15" ht="20.100000000000001" customHeight="1">
      <c r="A11" s="17">
        <v>110</v>
      </c>
      <c r="B11" s="16" t="s">
        <v>11</v>
      </c>
      <c r="C11" s="142" t="s">
        <v>122</v>
      </c>
      <c r="D11" s="142" t="s">
        <v>122</v>
      </c>
      <c r="E11" s="145" t="s">
        <v>122</v>
      </c>
      <c r="F11" s="144" t="s">
        <v>122</v>
      </c>
      <c r="G11" s="144" t="s">
        <v>122</v>
      </c>
      <c r="H11" s="144" t="s">
        <v>122</v>
      </c>
      <c r="I11" s="144" t="s">
        <v>122</v>
      </c>
      <c r="J11" s="145" t="s">
        <v>122</v>
      </c>
      <c r="K11" s="55"/>
    </row>
    <row r="12" spans="1:15" ht="20.100000000000001" customHeight="1">
      <c r="A12" s="17">
        <v>105</v>
      </c>
      <c r="B12" s="16" t="s">
        <v>12</v>
      </c>
      <c r="C12" s="142" t="s">
        <v>122</v>
      </c>
      <c r="D12" s="142" t="s">
        <v>122</v>
      </c>
      <c r="E12" s="145" t="s">
        <v>122</v>
      </c>
      <c r="F12" s="144" t="s">
        <v>122</v>
      </c>
      <c r="G12" s="144" t="s">
        <v>122</v>
      </c>
      <c r="H12" s="144" t="s">
        <v>122</v>
      </c>
      <c r="I12" s="144" t="s">
        <v>122</v>
      </c>
      <c r="J12" s="145" t="s">
        <v>122</v>
      </c>
      <c r="K12" s="55"/>
    </row>
    <row r="13" spans="1:15" ht="20.100000000000001" customHeight="1">
      <c r="A13" s="17">
        <v>109</v>
      </c>
      <c r="B13" s="16" t="s">
        <v>13</v>
      </c>
      <c r="C13" s="142" t="s">
        <v>122</v>
      </c>
      <c r="D13" s="142" t="s">
        <v>122</v>
      </c>
      <c r="E13" s="145" t="s">
        <v>122</v>
      </c>
      <c r="F13" s="144" t="s">
        <v>122</v>
      </c>
      <c r="G13" s="144" t="s">
        <v>122</v>
      </c>
      <c r="H13" s="144" t="s">
        <v>122</v>
      </c>
      <c r="I13" s="144" t="s">
        <v>122</v>
      </c>
      <c r="J13" s="145" t="s">
        <v>122</v>
      </c>
      <c r="K13" s="55"/>
      <c r="O13" s="57"/>
    </row>
    <row r="14" spans="1:15" ht="20.100000000000001" customHeight="1">
      <c r="A14" s="17">
        <v>106</v>
      </c>
      <c r="B14" s="16" t="s">
        <v>14</v>
      </c>
      <c r="C14" s="142" t="s">
        <v>122</v>
      </c>
      <c r="D14" s="142" t="s">
        <v>122</v>
      </c>
      <c r="E14" s="145" t="s">
        <v>122</v>
      </c>
      <c r="F14" s="144" t="s">
        <v>122</v>
      </c>
      <c r="G14" s="144" t="s">
        <v>122</v>
      </c>
      <c r="H14" s="144" t="s">
        <v>122</v>
      </c>
      <c r="I14" s="144" t="s">
        <v>122</v>
      </c>
      <c r="J14" s="145" t="s">
        <v>122</v>
      </c>
      <c r="K14" s="55"/>
    </row>
    <row r="15" spans="1:15" ht="20.100000000000001" customHeight="1">
      <c r="A15" s="17">
        <v>107</v>
      </c>
      <c r="B15" s="16" t="s">
        <v>15</v>
      </c>
      <c r="C15" s="142" t="s">
        <v>122</v>
      </c>
      <c r="D15" s="142" t="s">
        <v>122</v>
      </c>
      <c r="E15" s="145" t="s">
        <v>122</v>
      </c>
      <c r="F15" s="144" t="s">
        <v>122</v>
      </c>
      <c r="G15" s="144" t="s">
        <v>122</v>
      </c>
      <c r="H15" s="144" t="s">
        <v>122</v>
      </c>
      <c r="I15" s="144" t="s">
        <v>122</v>
      </c>
      <c r="J15" s="145" t="s">
        <v>122</v>
      </c>
      <c r="K15" s="55"/>
    </row>
    <row r="16" spans="1:15" ht="20.100000000000001" customHeight="1">
      <c r="A16" s="17">
        <v>108</v>
      </c>
      <c r="B16" s="16" t="s">
        <v>16</v>
      </c>
      <c r="C16" s="142" t="s">
        <v>122</v>
      </c>
      <c r="D16" s="142" t="s">
        <v>122</v>
      </c>
      <c r="E16" s="145" t="s">
        <v>122</v>
      </c>
      <c r="F16" s="144" t="s">
        <v>122</v>
      </c>
      <c r="G16" s="144" t="s">
        <v>122</v>
      </c>
      <c r="H16" s="144" t="s">
        <v>122</v>
      </c>
      <c r="I16" s="144" t="s">
        <v>122</v>
      </c>
      <c r="J16" s="145" t="s">
        <v>122</v>
      </c>
      <c r="K16" s="55"/>
    </row>
    <row r="17" spans="1:11" ht="20.100000000000001" customHeight="1">
      <c r="A17" s="17">
        <v>111</v>
      </c>
      <c r="B17" s="16" t="s">
        <v>17</v>
      </c>
      <c r="C17" s="142" t="s">
        <v>122</v>
      </c>
      <c r="D17" s="142" t="s">
        <v>122</v>
      </c>
      <c r="E17" s="145" t="s">
        <v>122</v>
      </c>
      <c r="F17" s="144" t="s">
        <v>122</v>
      </c>
      <c r="G17" s="144" t="s">
        <v>122</v>
      </c>
      <c r="H17" s="144" t="s">
        <v>122</v>
      </c>
      <c r="I17" s="144" t="s">
        <v>122</v>
      </c>
      <c r="J17" s="145" t="s">
        <v>122</v>
      </c>
      <c r="K17" s="55"/>
    </row>
    <row r="18" spans="1:11" ht="20.100000000000001" customHeight="1">
      <c r="A18" s="6"/>
      <c r="B18" s="18" t="s">
        <v>18</v>
      </c>
      <c r="C18" s="164">
        <f>SUM(C19:C21)</f>
        <v>1796597381</v>
      </c>
      <c r="D18" s="164">
        <f>SUM(D19:D21)</f>
        <v>468044</v>
      </c>
      <c r="E18" s="163" t="s">
        <v>122</v>
      </c>
      <c r="F18" s="162" t="s">
        <v>122</v>
      </c>
      <c r="G18" s="162" t="s">
        <v>122</v>
      </c>
      <c r="H18" s="162" t="s">
        <v>122</v>
      </c>
      <c r="I18" s="162" t="s">
        <v>122</v>
      </c>
      <c r="J18" s="163" t="s">
        <v>122</v>
      </c>
      <c r="K18" s="54"/>
    </row>
    <row r="19" spans="1:11" ht="20.100000000000001" customHeight="1">
      <c r="A19" s="15">
        <v>202</v>
      </c>
      <c r="B19" s="12" t="s">
        <v>19</v>
      </c>
      <c r="C19" s="142">
        <v>629972491</v>
      </c>
      <c r="D19" s="142">
        <v>204028</v>
      </c>
      <c r="E19" s="143">
        <v>0.83</v>
      </c>
      <c r="F19" s="144">
        <v>0.18621354666447648</v>
      </c>
      <c r="G19" s="144">
        <v>13.5</v>
      </c>
      <c r="H19" s="144">
        <v>99.4</v>
      </c>
      <c r="I19" s="144">
        <v>98.9</v>
      </c>
      <c r="J19" s="145">
        <v>6.95</v>
      </c>
      <c r="K19" s="56"/>
    </row>
    <row r="20" spans="1:11" ht="20.100000000000001" customHeight="1">
      <c r="A20" s="15">
        <v>204</v>
      </c>
      <c r="B20" s="12" t="s">
        <v>20</v>
      </c>
      <c r="C20" s="142">
        <v>911976660</v>
      </c>
      <c r="D20" s="142">
        <v>219599</v>
      </c>
      <c r="E20" s="143">
        <v>0.93</v>
      </c>
      <c r="F20" s="144">
        <v>2.5191939757763997</v>
      </c>
      <c r="G20" s="144">
        <v>3.2</v>
      </c>
      <c r="H20" s="144">
        <v>96.3</v>
      </c>
      <c r="I20" s="144">
        <v>101.3</v>
      </c>
      <c r="J20" s="145">
        <v>7.8</v>
      </c>
      <c r="K20" s="56"/>
    </row>
    <row r="21" spans="1:11" ht="20.100000000000001" customHeight="1">
      <c r="A21" s="15">
        <v>206</v>
      </c>
      <c r="B21" s="12" t="s">
        <v>21</v>
      </c>
      <c r="C21" s="142">
        <v>254648230</v>
      </c>
      <c r="D21" s="142">
        <v>44417</v>
      </c>
      <c r="E21" s="143">
        <v>0.97</v>
      </c>
      <c r="F21" s="144">
        <v>1.861657267352274</v>
      </c>
      <c r="G21" s="144">
        <v>8.3000000000000007</v>
      </c>
      <c r="H21" s="144">
        <v>112.6</v>
      </c>
      <c r="I21" s="144">
        <v>102.5</v>
      </c>
      <c r="J21" s="145">
        <v>11.03</v>
      </c>
      <c r="K21" s="56"/>
    </row>
    <row r="22" spans="1:11" ht="20.100000000000001" customHeight="1">
      <c r="A22" s="6"/>
      <c r="B22" s="18" t="s">
        <v>22</v>
      </c>
      <c r="C22" s="164">
        <f>SUM(C23:C27)</f>
        <v>1160493625</v>
      </c>
      <c r="D22" s="164">
        <f>SUM(D23:D27)</f>
        <v>327771</v>
      </c>
      <c r="E22" s="163" t="s">
        <v>122</v>
      </c>
      <c r="F22" s="162" t="s">
        <v>122</v>
      </c>
      <c r="G22" s="162" t="s">
        <v>122</v>
      </c>
      <c r="H22" s="162" t="s">
        <v>122</v>
      </c>
      <c r="I22" s="162" t="s">
        <v>122</v>
      </c>
      <c r="J22" s="163" t="s">
        <v>122</v>
      </c>
      <c r="K22" s="54"/>
    </row>
    <row r="23" spans="1:11" ht="20.100000000000001" customHeight="1">
      <c r="A23" s="15">
        <v>207</v>
      </c>
      <c r="B23" s="12" t="s">
        <v>23</v>
      </c>
      <c r="C23" s="142">
        <v>293331399</v>
      </c>
      <c r="D23" s="142">
        <v>89897</v>
      </c>
      <c r="E23" s="143">
        <v>0.83</v>
      </c>
      <c r="F23" s="144">
        <v>1.859259160433645</v>
      </c>
      <c r="G23" s="144">
        <v>7.1</v>
      </c>
      <c r="H23" s="144">
        <v>94.4</v>
      </c>
      <c r="I23" s="144">
        <v>100.5</v>
      </c>
      <c r="J23" s="145">
        <v>10.34</v>
      </c>
      <c r="K23" s="56"/>
    </row>
    <row r="24" spans="1:11" ht="20.100000000000001" customHeight="1">
      <c r="A24" s="15">
        <v>214</v>
      </c>
      <c r="B24" s="12" t="s">
        <v>24</v>
      </c>
      <c r="C24" s="142">
        <v>404025132</v>
      </c>
      <c r="D24" s="142">
        <v>102869</v>
      </c>
      <c r="E24" s="143">
        <v>0.89</v>
      </c>
      <c r="F24" s="144">
        <v>1.286806078701302</v>
      </c>
      <c r="G24" s="144">
        <v>4.0999999999999996</v>
      </c>
      <c r="H24" s="144">
        <v>95.7</v>
      </c>
      <c r="I24" s="144">
        <v>98.8</v>
      </c>
      <c r="J24" s="145">
        <v>9.49</v>
      </c>
      <c r="K24" s="56"/>
    </row>
    <row r="25" spans="1:11" ht="20.100000000000001" customHeight="1">
      <c r="A25" s="15">
        <v>217</v>
      </c>
      <c r="B25" s="12" t="s">
        <v>25</v>
      </c>
      <c r="C25" s="142">
        <v>231524294</v>
      </c>
      <c r="D25" s="142">
        <v>68921</v>
      </c>
      <c r="E25" s="143">
        <v>0.74</v>
      </c>
      <c r="F25" s="144">
        <v>1.0518414056146548</v>
      </c>
      <c r="G25" s="144">
        <v>11.4</v>
      </c>
      <c r="H25" s="144">
        <v>97.7</v>
      </c>
      <c r="I25" s="144">
        <v>100.8</v>
      </c>
      <c r="J25" s="145">
        <v>8.23</v>
      </c>
      <c r="K25" s="56"/>
    </row>
    <row r="26" spans="1:11" ht="20.100000000000001" customHeight="1">
      <c r="A26" s="15">
        <v>219</v>
      </c>
      <c r="B26" s="12" t="s">
        <v>26</v>
      </c>
      <c r="C26" s="142">
        <v>186894525</v>
      </c>
      <c r="D26" s="142">
        <v>52674</v>
      </c>
      <c r="E26" s="143">
        <v>0.85</v>
      </c>
      <c r="F26" s="144">
        <v>1.7887935059492832</v>
      </c>
      <c r="G26" s="144">
        <v>7.9</v>
      </c>
      <c r="H26" s="144">
        <v>96</v>
      </c>
      <c r="I26" s="144">
        <v>98.9</v>
      </c>
      <c r="J26" s="145">
        <v>10.35</v>
      </c>
      <c r="K26" s="56"/>
    </row>
    <row r="27" spans="1:11" ht="20.100000000000001" customHeight="1">
      <c r="A27" s="15">
        <v>301</v>
      </c>
      <c r="B27" s="12" t="s">
        <v>27</v>
      </c>
      <c r="C27" s="142">
        <v>44718275</v>
      </c>
      <c r="D27" s="142">
        <v>13410</v>
      </c>
      <c r="E27" s="143">
        <v>0.61</v>
      </c>
      <c r="F27" s="144">
        <v>3.4944970217466205</v>
      </c>
      <c r="G27" s="144">
        <v>1.5</v>
      </c>
      <c r="H27" s="144">
        <v>89.9</v>
      </c>
      <c r="I27" s="144">
        <v>100.9</v>
      </c>
      <c r="J27" s="145">
        <v>8.1</v>
      </c>
      <c r="K27" s="56"/>
    </row>
    <row r="28" spans="1:11" ht="20.100000000000001" customHeight="1">
      <c r="A28" s="6"/>
      <c r="B28" s="18" t="s">
        <v>28</v>
      </c>
      <c r="C28" s="164">
        <f>SUM(C29:C33)</f>
        <v>999540651</v>
      </c>
      <c r="D28" s="164">
        <f>SUM(D29:D33)</f>
        <v>320576</v>
      </c>
      <c r="E28" s="163" t="s">
        <v>122</v>
      </c>
      <c r="F28" s="162" t="s">
        <v>122</v>
      </c>
      <c r="G28" s="162" t="s">
        <v>122</v>
      </c>
      <c r="H28" s="162" t="s">
        <v>122</v>
      </c>
      <c r="I28" s="162" t="s">
        <v>122</v>
      </c>
      <c r="J28" s="163" t="s">
        <v>122</v>
      </c>
      <c r="K28" s="54"/>
    </row>
    <row r="29" spans="1:11" ht="20.100000000000001" customHeight="1">
      <c r="A29" s="15">
        <v>203</v>
      </c>
      <c r="B29" s="12" t="s">
        <v>29</v>
      </c>
      <c r="C29" s="142">
        <v>426508668</v>
      </c>
      <c r="D29" s="142">
        <v>133759</v>
      </c>
      <c r="E29" s="143">
        <v>0.79</v>
      </c>
      <c r="F29" s="144">
        <v>1.6352619598680618</v>
      </c>
      <c r="G29" s="144">
        <v>2.9</v>
      </c>
      <c r="H29" s="144">
        <v>94.2</v>
      </c>
      <c r="I29" s="144">
        <v>100.8</v>
      </c>
      <c r="J29" s="145">
        <v>6.62</v>
      </c>
      <c r="K29" s="56"/>
    </row>
    <row r="30" spans="1:11" ht="20.100000000000001" customHeight="1">
      <c r="A30" s="15">
        <v>210</v>
      </c>
      <c r="B30" s="12" t="s">
        <v>30</v>
      </c>
      <c r="C30" s="142">
        <v>367082082</v>
      </c>
      <c r="D30" s="142">
        <v>118202</v>
      </c>
      <c r="E30" s="143">
        <v>0.9</v>
      </c>
      <c r="F30" s="144">
        <v>0.64472152892569246</v>
      </c>
      <c r="G30" s="144">
        <v>3.7</v>
      </c>
      <c r="H30" s="144">
        <v>93.8</v>
      </c>
      <c r="I30" s="144">
        <v>101.3</v>
      </c>
      <c r="J30" s="145">
        <v>6.48</v>
      </c>
      <c r="K30" s="56"/>
    </row>
    <row r="31" spans="1:11" ht="20.100000000000001" customHeight="1">
      <c r="A31" s="15">
        <v>216</v>
      </c>
      <c r="B31" s="12" t="s">
        <v>31</v>
      </c>
      <c r="C31" s="142">
        <v>122641436</v>
      </c>
      <c r="D31" s="142">
        <v>40124</v>
      </c>
      <c r="E31" s="143">
        <v>0.9</v>
      </c>
      <c r="F31" s="144">
        <v>2.940902059425671</v>
      </c>
      <c r="G31" s="144">
        <v>10</v>
      </c>
      <c r="H31" s="144">
        <v>91.8</v>
      </c>
      <c r="I31" s="144">
        <v>99.7</v>
      </c>
      <c r="J31" s="145">
        <v>10.89</v>
      </c>
      <c r="K31" s="56"/>
    </row>
    <row r="32" spans="1:11" ht="20.100000000000001" customHeight="1">
      <c r="A32" s="15">
        <v>381</v>
      </c>
      <c r="B32" s="12" t="s">
        <v>32</v>
      </c>
      <c r="C32" s="142">
        <v>38975427</v>
      </c>
      <c r="D32" s="142">
        <v>13562</v>
      </c>
      <c r="E32" s="143">
        <v>0.75</v>
      </c>
      <c r="F32" s="144">
        <v>10.176545499701442</v>
      </c>
      <c r="G32" s="144">
        <v>4.9000000000000004</v>
      </c>
      <c r="H32" s="144">
        <v>83.7</v>
      </c>
      <c r="I32" s="144">
        <v>97.3</v>
      </c>
      <c r="J32" s="145">
        <v>5.4</v>
      </c>
      <c r="K32" s="56"/>
    </row>
    <row r="33" spans="1:11" ht="20.100000000000001" customHeight="1">
      <c r="A33" s="15">
        <v>382</v>
      </c>
      <c r="B33" s="12" t="s">
        <v>33</v>
      </c>
      <c r="C33" s="142">
        <v>44333038</v>
      </c>
      <c r="D33" s="142">
        <v>14929</v>
      </c>
      <c r="E33" s="143">
        <v>0.89</v>
      </c>
      <c r="F33" s="144">
        <v>10.315073207988933</v>
      </c>
      <c r="G33" s="144">
        <v>-0.3</v>
      </c>
      <c r="H33" s="144">
        <v>90.3</v>
      </c>
      <c r="I33" s="144">
        <v>99.4</v>
      </c>
      <c r="J33" s="145">
        <v>5.03</v>
      </c>
      <c r="K33" s="56"/>
    </row>
    <row r="34" spans="1:11" ht="20.100000000000001" customHeight="1">
      <c r="A34" s="6"/>
      <c r="B34" s="19" t="s">
        <v>34</v>
      </c>
      <c r="C34" s="164">
        <f>SUM(C35:C40)</f>
        <v>339256743</v>
      </c>
      <c r="D34" s="164">
        <f>SUM(D35:D40)</f>
        <v>119801</v>
      </c>
      <c r="E34" s="163" t="s">
        <v>122</v>
      </c>
      <c r="F34" s="162" t="s">
        <v>122</v>
      </c>
      <c r="G34" s="162" t="s">
        <v>122</v>
      </c>
      <c r="H34" s="162" t="s">
        <v>122</v>
      </c>
      <c r="I34" s="162" t="s">
        <v>122</v>
      </c>
      <c r="J34" s="163" t="s">
        <v>122</v>
      </c>
      <c r="K34" s="54"/>
    </row>
    <row r="35" spans="1:11" s="35" customFormat="1" ht="20.100000000000001" customHeight="1">
      <c r="A35" s="34">
        <v>213</v>
      </c>
      <c r="B35" s="48" t="s">
        <v>124</v>
      </c>
      <c r="C35" s="142">
        <v>47889096</v>
      </c>
      <c r="D35" s="142">
        <v>17409</v>
      </c>
      <c r="E35" s="143">
        <v>0.46</v>
      </c>
      <c r="F35" s="144">
        <v>2.2256068115715353</v>
      </c>
      <c r="G35" s="144">
        <v>8.6999999999999993</v>
      </c>
      <c r="H35" s="144">
        <v>89.1</v>
      </c>
      <c r="I35" s="144">
        <v>99.3</v>
      </c>
      <c r="J35" s="145">
        <v>17.149999999999999</v>
      </c>
      <c r="K35" s="61"/>
    </row>
    <row r="36" spans="1:11" s="35" customFormat="1" ht="20.100000000000001" customHeight="1">
      <c r="A36" s="34">
        <v>215</v>
      </c>
      <c r="B36" s="48" t="s">
        <v>125</v>
      </c>
      <c r="C36" s="142">
        <v>99244832</v>
      </c>
      <c r="D36" s="142">
        <v>34322</v>
      </c>
      <c r="E36" s="143">
        <v>0.7</v>
      </c>
      <c r="F36" s="144">
        <v>0.54946858720576053</v>
      </c>
      <c r="G36" s="144">
        <v>3.8</v>
      </c>
      <c r="H36" s="144">
        <v>91.2</v>
      </c>
      <c r="I36" s="144">
        <v>100</v>
      </c>
      <c r="J36" s="145">
        <v>6.64</v>
      </c>
      <c r="K36" s="61"/>
    </row>
    <row r="37" spans="1:11" ht="20.100000000000001" customHeight="1">
      <c r="A37" s="15">
        <v>218</v>
      </c>
      <c r="B37" s="12" t="s">
        <v>37</v>
      </c>
      <c r="C37" s="142">
        <v>60174864</v>
      </c>
      <c r="D37" s="142">
        <v>21589</v>
      </c>
      <c r="E37" s="143">
        <v>0.69</v>
      </c>
      <c r="F37" s="144">
        <v>2.3921269177035267</v>
      </c>
      <c r="G37" s="144">
        <v>3.9</v>
      </c>
      <c r="H37" s="144">
        <v>90.8</v>
      </c>
      <c r="I37" s="144">
        <v>99.8</v>
      </c>
      <c r="J37" s="145">
        <v>6.84</v>
      </c>
      <c r="K37" s="56"/>
    </row>
    <row r="38" spans="1:11" ht="20.100000000000001" customHeight="1">
      <c r="A38" s="15">
        <v>220</v>
      </c>
      <c r="B38" s="12" t="s">
        <v>38</v>
      </c>
      <c r="C38" s="142">
        <v>56897847</v>
      </c>
      <c r="D38" s="142">
        <v>19422</v>
      </c>
      <c r="E38" s="143">
        <v>0.64</v>
      </c>
      <c r="F38" s="144">
        <v>0.47865449509164293</v>
      </c>
      <c r="G38" s="144">
        <v>8</v>
      </c>
      <c r="H38" s="144">
        <v>92.5</v>
      </c>
      <c r="I38" s="144">
        <v>98.9</v>
      </c>
      <c r="J38" s="145">
        <v>14.15</v>
      </c>
      <c r="K38" s="56"/>
    </row>
    <row r="39" spans="1:11" ht="20.100000000000001" customHeight="1">
      <c r="A39" s="15">
        <v>228</v>
      </c>
      <c r="B39" s="12" t="s">
        <v>88</v>
      </c>
      <c r="C39" s="142">
        <v>51535909</v>
      </c>
      <c r="D39" s="142">
        <v>18149</v>
      </c>
      <c r="E39" s="143">
        <v>0.7</v>
      </c>
      <c r="F39" s="144">
        <v>3.3580154337102237</v>
      </c>
      <c r="G39" s="144">
        <v>4.7</v>
      </c>
      <c r="H39" s="144">
        <v>87.6</v>
      </c>
      <c r="I39" s="144">
        <v>99.1</v>
      </c>
      <c r="J39" s="145">
        <v>11.64</v>
      </c>
      <c r="K39" s="56"/>
    </row>
    <row r="40" spans="1:11" ht="20.100000000000001" customHeight="1">
      <c r="A40" s="15">
        <v>365</v>
      </c>
      <c r="B40" s="12" t="s">
        <v>83</v>
      </c>
      <c r="C40" s="142">
        <v>23514195</v>
      </c>
      <c r="D40" s="142">
        <v>8910</v>
      </c>
      <c r="E40" s="143">
        <v>0.33</v>
      </c>
      <c r="F40" s="144">
        <v>0.22231298539241465</v>
      </c>
      <c r="G40" s="144">
        <v>16.8</v>
      </c>
      <c r="H40" s="144">
        <v>95.7</v>
      </c>
      <c r="I40" s="144">
        <v>98.7</v>
      </c>
      <c r="J40" s="145">
        <v>9.69</v>
      </c>
      <c r="K40" s="56"/>
    </row>
    <row r="41" spans="1:11" ht="20.100000000000001" customHeight="1">
      <c r="A41" s="15"/>
      <c r="B41" s="7" t="s">
        <v>39</v>
      </c>
      <c r="C41" s="164">
        <f>SUM(C42:C45)</f>
        <v>794447708</v>
      </c>
      <c r="D41" s="164">
        <f>SUM(D42:D45)</f>
        <v>250774</v>
      </c>
      <c r="E41" s="163" t="s">
        <v>122</v>
      </c>
      <c r="F41" s="162" t="s">
        <v>122</v>
      </c>
      <c r="G41" s="162" t="s">
        <v>122</v>
      </c>
      <c r="H41" s="162" t="s">
        <v>122</v>
      </c>
      <c r="I41" s="162" t="s">
        <v>122</v>
      </c>
      <c r="J41" s="163" t="s">
        <v>122</v>
      </c>
      <c r="K41" s="54"/>
    </row>
    <row r="42" spans="1:11" s="35" customFormat="1" ht="20.100000000000001" customHeight="1">
      <c r="A42" s="34">
        <v>201</v>
      </c>
      <c r="B42" s="48" t="s">
        <v>126</v>
      </c>
      <c r="C42" s="142">
        <v>742669391</v>
      </c>
      <c r="D42" s="142">
        <v>232163</v>
      </c>
      <c r="E42" s="145">
        <v>0.88</v>
      </c>
      <c r="F42" s="144">
        <v>4.7908219841443254</v>
      </c>
      <c r="G42" s="144">
        <v>4.2</v>
      </c>
      <c r="H42" s="144">
        <v>86.1</v>
      </c>
      <c r="I42" s="144">
        <v>101.5</v>
      </c>
      <c r="J42" s="145">
        <v>7.19</v>
      </c>
      <c r="K42" s="61"/>
    </row>
    <row r="43" spans="1:11" ht="20.100000000000001" customHeight="1">
      <c r="A43" s="15">
        <v>442</v>
      </c>
      <c r="B43" s="12" t="s">
        <v>40</v>
      </c>
      <c r="C43" s="142">
        <v>14145481</v>
      </c>
      <c r="D43" s="142">
        <v>5245</v>
      </c>
      <c r="E43" s="143">
        <v>0.39</v>
      </c>
      <c r="F43" s="144">
        <v>2.3155976717435132</v>
      </c>
      <c r="G43" s="144">
        <v>10.9</v>
      </c>
      <c r="H43" s="144">
        <v>86.7</v>
      </c>
      <c r="I43" s="144">
        <v>97.4</v>
      </c>
      <c r="J43" s="145">
        <v>10.83</v>
      </c>
      <c r="K43" s="56"/>
    </row>
    <row r="44" spans="1:11" ht="20.100000000000001" customHeight="1">
      <c r="A44" s="15">
        <v>443</v>
      </c>
      <c r="B44" s="12" t="s">
        <v>41</v>
      </c>
      <c r="C44" s="142">
        <v>24557947</v>
      </c>
      <c r="D44" s="142">
        <v>8508</v>
      </c>
      <c r="E44" s="143">
        <v>0.73</v>
      </c>
      <c r="F44" s="144">
        <v>4.0858656309546602</v>
      </c>
      <c r="G44" s="144">
        <v>11.5</v>
      </c>
      <c r="H44" s="144">
        <v>85.1</v>
      </c>
      <c r="I44" s="144">
        <v>99.2</v>
      </c>
      <c r="J44" s="145">
        <v>8.92</v>
      </c>
      <c r="K44" s="56"/>
    </row>
    <row r="45" spans="1:11" ht="20.100000000000001" customHeight="1">
      <c r="A45" s="15">
        <v>446</v>
      </c>
      <c r="B45" s="12" t="s">
        <v>84</v>
      </c>
      <c r="C45" s="142">
        <v>13074889</v>
      </c>
      <c r="D45" s="142">
        <v>4858</v>
      </c>
      <c r="E45" s="143">
        <v>0.41</v>
      </c>
      <c r="F45" s="144">
        <v>5.0169248664248434</v>
      </c>
      <c r="G45" s="144">
        <v>16</v>
      </c>
      <c r="H45" s="144">
        <v>93.3</v>
      </c>
      <c r="I45" s="144">
        <v>97.8</v>
      </c>
      <c r="J45" s="145">
        <v>29.55</v>
      </c>
      <c r="K45" s="56"/>
    </row>
    <row r="46" spans="1:11" ht="20.100000000000001" customHeight="1">
      <c r="A46" s="15"/>
      <c r="B46" s="7" t="s">
        <v>42</v>
      </c>
      <c r="C46" s="164">
        <f>SUM(C47:C53)</f>
        <v>315463441</v>
      </c>
      <c r="D46" s="164">
        <f>SUM(D47:D53)</f>
        <v>109880</v>
      </c>
      <c r="E46" s="163" t="s">
        <v>122</v>
      </c>
      <c r="F46" s="162" t="s">
        <v>122</v>
      </c>
      <c r="G46" s="162" t="s">
        <v>122</v>
      </c>
      <c r="H46" s="162" t="s">
        <v>122</v>
      </c>
      <c r="I46" s="162" t="s">
        <v>122</v>
      </c>
      <c r="J46" s="163" t="s">
        <v>122</v>
      </c>
      <c r="K46" s="54"/>
    </row>
    <row r="47" spans="1:11" ht="20.100000000000001" customHeight="1">
      <c r="A47" s="15">
        <v>208</v>
      </c>
      <c r="B47" s="12" t="s">
        <v>43</v>
      </c>
      <c r="C47" s="142">
        <v>36137622</v>
      </c>
      <c r="D47" s="142">
        <v>12522</v>
      </c>
      <c r="E47" s="145">
        <v>0.56000000000000005</v>
      </c>
      <c r="F47" s="144">
        <v>4.5841057207460993</v>
      </c>
      <c r="G47" s="144">
        <v>14.3</v>
      </c>
      <c r="H47" s="144">
        <v>98.8</v>
      </c>
      <c r="I47" s="144">
        <v>99.5</v>
      </c>
      <c r="J47" s="145">
        <v>8.6</v>
      </c>
      <c r="K47" s="56"/>
    </row>
    <row r="48" spans="1:11" ht="20.100000000000001" customHeight="1">
      <c r="A48" s="15">
        <v>212</v>
      </c>
      <c r="B48" s="12" t="s">
        <v>44</v>
      </c>
      <c r="C48" s="142">
        <v>60322707</v>
      </c>
      <c r="D48" s="142">
        <v>20384</v>
      </c>
      <c r="E48" s="145">
        <v>0.72</v>
      </c>
      <c r="F48" s="144">
        <v>1.156903217301009</v>
      </c>
      <c r="G48" s="144">
        <v>9.4</v>
      </c>
      <c r="H48" s="144">
        <v>90.2</v>
      </c>
      <c r="I48" s="144">
        <v>96.8</v>
      </c>
      <c r="J48" s="145">
        <v>19.670000000000002</v>
      </c>
      <c r="K48" s="56"/>
    </row>
    <row r="49" spans="1:11" ht="20.100000000000001" customHeight="1">
      <c r="A49" s="15">
        <v>227</v>
      </c>
      <c r="B49" s="12" t="s">
        <v>80</v>
      </c>
      <c r="C49" s="142">
        <v>43374539</v>
      </c>
      <c r="D49" s="142">
        <v>16213</v>
      </c>
      <c r="E49" s="143">
        <v>0.35</v>
      </c>
      <c r="F49" s="144">
        <v>3.0071715847047389</v>
      </c>
      <c r="G49" s="144">
        <v>13.4</v>
      </c>
      <c r="H49" s="144">
        <v>91.2</v>
      </c>
      <c r="I49" s="144">
        <v>97.7</v>
      </c>
      <c r="J49" s="145">
        <v>17.170000000000002</v>
      </c>
      <c r="K49" s="56"/>
    </row>
    <row r="50" spans="1:11" ht="20.100000000000001" customHeight="1">
      <c r="A50" s="15">
        <v>229</v>
      </c>
      <c r="B50" s="12" t="s">
        <v>85</v>
      </c>
      <c r="C50" s="142">
        <v>95654314</v>
      </c>
      <c r="D50" s="142">
        <v>32753</v>
      </c>
      <c r="E50" s="143">
        <v>0.56999999999999995</v>
      </c>
      <c r="F50" s="144">
        <v>3.0725351683633275</v>
      </c>
      <c r="G50" s="144">
        <v>12.4</v>
      </c>
      <c r="H50" s="144">
        <v>86.8</v>
      </c>
      <c r="I50" s="144">
        <v>98.3</v>
      </c>
      <c r="J50" s="145">
        <v>8.66</v>
      </c>
      <c r="K50" s="56"/>
    </row>
    <row r="51" spans="1:11" ht="20.100000000000001" customHeight="1">
      <c r="A51" s="15">
        <v>464</v>
      </c>
      <c r="B51" s="12" t="s">
        <v>45</v>
      </c>
      <c r="C51" s="142">
        <v>44872282</v>
      </c>
      <c r="D51" s="142">
        <v>14913</v>
      </c>
      <c r="E51" s="143">
        <v>0.69</v>
      </c>
      <c r="F51" s="144">
        <v>1.9042421337093713</v>
      </c>
      <c r="G51" s="144">
        <v>10.199999999999999</v>
      </c>
      <c r="H51" s="144">
        <v>88.6</v>
      </c>
      <c r="I51" s="144">
        <v>98</v>
      </c>
      <c r="J51" s="145">
        <v>5.75</v>
      </c>
      <c r="K51" s="56"/>
    </row>
    <row r="52" spans="1:11" ht="20.100000000000001" customHeight="1">
      <c r="A52" s="15">
        <v>481</v>
      </c>
      <c r="B52" s="12" t="s">
        <v>46</v>
      </c>
      <c r="C52" s="142">
        <v>17301835</v>
      </c>
      <c r="D52" s="142">
        <v>6364</v>
      </c>
      <c r="E52" s="143">
        <v>0.56000000000000005</v>
      </c>
      <c r="F52" s="144">
        <v>1.9387874181340838</v>
      </c>
      <c r="G52" s="144">
        <v>18.5</v>
      </c>
      <c r="H52" s="144">
        <v>96.7</v>
      </c>
      <c r="I52" s="144">
        <v>97.6</v>
      </c>
      <c r="J52" s="145">
        <v>10.59</v>
      </c>
      <c r="K52" s="56"/>
    </row>
    <row r="53" spans="1:11" ht="20.100000000000001" customHeight="1">
      <c r="A53" s="15">
        <v>501</v>
      </c>
      <c r="B53" s="12" t="s">
        <v>127</v>
      </c>
      <c r="C53" s="142">
        <v>17800142</v>
      </c>
      <c r="D53" s="142">
        <v>6731</v>
      </c>
      <c r="E53" s="143">
        <v>0.31</v>
      </c>
      <c r="F53" s="144">
        <v>0.80207897090987268</v>
      </c>
      <c r="G53" s="144">
        <v>6.6</v>
      </c>
      <c r="H53" s="144">
        <v>81.8</v>
      </c>
      <c r="I53" s="144">
        <v>97.1</v>
      </c>
      <c r="J53" s="145">
        <v>14.75</v>
      </c>
      <c r="K53" s="56"/>
    </row>
    <row r="54" spans="1:11" ht="20.100000000000001" customHeight="1">
      <c r="A54" s="15"/>
      <c r="B54" s="30" t="s">
        <v>47</v>
      </c>
      <c r="C54" s="164">
        <f>SUM(C55:C59)</f>
        <v>183799378</v>
      </c>
      <c r="D54" s="164">
        <f>SUM(D55:D59)</f>
        <v>70499</v>
      </c>
      <c r="E54" s="163" t="s">
        <v>122</v>
      </c>
      <c r="F54" s="162" t="s">
        <v>122</v>
      </c>
      <c r="G54" s="162" t="s">
        <v>122</v>
      </c>
      <c r="H54" s="162" t="s">
        <v>122</v>
      </c>
      <c r="I54" s="162" t="s">
        <v>122</v>
      </c>
      <c r="J54" s="163" t="s">
        <v>122</v>
      </c>
      <c r="K54" s="54"/>
    </row>
    <row r="55" spans="1:11" ht="20.100000000000001" customHeight="1">
      <c r="A55" s="15">
        <v>209</v>
      </c>
      <c r="B55" s="39" t="s">
        <v>78</v>
      </c>
      <c r="C55" s="142">
        <v>91402891</v>
      </c>
      <c r="D55" s="142">
        <v>34910</v>
      </c>
      <c r="E55" s="143">
        <v>0.39</v>
      </c>
      <c r="F55" s="144">
        <v>3.0721215565237983</v>
      </c>
      <c r="G55" s="144">
        <v>11.9</v>
      </c>
      <c r="H55" s="144">
        <v>91.3</v>
      </c>
      <c r="I55" s="144">
        <v>95.6</v>
      </c>
      <c r="J55" s="145">
        <v>10.59</v>
      </c>
      <c r="K55" s="56"/>
    </row>
    <row r="56" spans="1:11" ht="20.100000000000001" customHeight="1">
      <c r="A56" s="15">
        <v>222</v>
      </c>
      <c r="B56" s="12" t="s">
        <v>67</v>
      </c>
      <c r="C56" s="142">
        <v>25212371</v>
      </c>
      <c r="D56" s="142">
        <v>9779</v>
      </c>
      <c r="E56" s="143">
        <v>0.23</v>
      </c>
      <c r="F56" s="144">
        <v>5.4427078181950161</v>
      </c>
      <c r="G56" s="144">
        <v>7.2</v>
      </c>
      <c r="H56" s="144">
        <v>88.1</v>
      </c>
      <c r="I56" s="144">
        <v>95.7</v>
      </c>
      <c r="J56" s="145">
        <v>12.25</v>
      </c>
      <c r="K56" s="56"/>
    </row>
    <row r="57" spans="1:11" ht="20.100000000000001" customHeight="1">
      <c r="A57" s="15">
        <v>225</v>
      </c>
      <c r="B57" s="12" t="s">
        <v>79</v>
      </c>
      <c r="C57" s="142">
        <v>34713508</v>
      </c>
      <c r="D57" s="142">
        <v>13124</v>
      </c>
      <c r="E57" s="143">
        <v>0.4</v>
      </c>
      <c r="F57" s="144">
        <v>4.4062313060971974</v>
      </c>
      <c r="G57" s="144">
        <v>10</v>
      </c>
      <c r="H57" s="144">
        <v>88.8</v>
      </c>
      <c r="I57" s="144">
        <v>97.5</v>
      </c>
      <c r="J57" s="145">
        <v>10.5</v>
      </c>
      <c r="K57" s="56"/>
    </row>
    <row r="58" spans="1:11" ht="20.100000000000001" customHeight="1">
      <c r="A58" s="15">
        <v>585</v>
      </c>
      <c r="B58" s="12" t="s">
        <v>81</v>
      </c>
      <c r="C58" s="142">
        <v>17917466</v>
      </c>
      <c r="D58" s="142">
        <v>7048</v>
      </c>
      <c r="E58" s="143">
        <v>0.25</v>
      </c>
      <c r="F58" s="144">
        <v>3.6854600311142738</v>
      </c>
      <c r="G58" s="144">
        <v>9.1999999999999993</v>
      </c>
      <c r="H58" s="144">
        <v>87</v>
      </c>
      <c r="I58" s="144">
        <v>94.7</v>
      </c>
      <c r="J58" s="145">
        <v>15.79</v>
      </c>
      <c r="K58" s="56"/>
    </row>
    <row r="59" spans="1:11" ht="20.100000000000001" customHeight="1">
      <c r="A59" s="15">
        <v>586</v>
      </c>
      <c r="B59" s="12" t="s">
        <v>89</v>
      </c>
      <c r="C59" s="142">
        <v>14553142</v>
      </c>
      <c r="D59" s="142">
        <v>5638</v>
      </c>
      <c r="E59" s="143">
        <v>0.26</v>
      </c>
      <c r="F59" s="144">
        <v>0.39442222564458695</v>
      </c>
      <c r="G59" s="144">
        <v>10.8</v>
      </c>
      <c r="H59" s="144">
        <v>83.8</v>
      </c>
      <c r="I59" s="144">
        <v>96.2</v>
      </c>
      <c r="J59" s="145">
        <v>17.559999999999999</v>
      </c>
      <c r="K59" s="56"/>
    </row>
    <row r="60" spans="1:11" ht="20.100000000000001" customHeight="1">
      <c r="A60" s="6"/>
      <c r="B60" s="20" t="s">
        <v>48</v>
      </c>
      <c r="C60" s="164">
        <f>SUM(C61:C62)</f>
        <v>123660779</v>
      </c>
      <c r="D60" s="164">
        <f>SUM(D61:D62)</f>
        <v>45758</v>
      </c>
      <c r="E60" s="163" t="s">
        <v>122</v>
      </c>
      <c r="F60" s="162" t="s">
        <v>122</v>
      </c>
      <c r="G60" s="162" t="s">
        <v>122</v>
      </c>
      <c r="H60" s="162" t="s">
        <v>122</v>
      </c>
      <c r="I60" s="162" t="s">
        <v>122</v>
      </c>
      <c r="J60" s="163" t="s">
        <v>122</v>
      </c>
      <c r="K60" s="54"/>
    </row>
    <row r="61" spans="1:11" ht="20.100000000000001" customHeight="1">
      <c r="A61" s="15">
        <v>221</v>
      </c>
      <c r="B61" s="12" t="s">
        <v>49</v>
      </c>
      <c r="C61" s="142">
        <v>48956795</v>
      </c>
      <c r="D61" s="142">
        <v>17681</v>
      </c>
      <c r="E61" s="143">
        <v>0.41</v>
      </c>
      <c r="F61" s="144">
        <v>3.5379315932101063</v>
      </c>
      <c r="G61" s="144">
        <v>19.100000000000001</v>
      </c>
      <c r="H61" s="144">
        <v>99.2</v>
      </c>
      <c r="I61" s="144">
        <v>98.9</v>
      </c>
      <c r="J61" s="145">
        <v>10.87</v>
      </c>
      <c r="K61" s="56"/>
    </row>
    <row r="62" spans="1:11" ht="20.100000000000001" customHeight="1">
      <c r="A62" s="15">
        <v>223</v>
      </c>
      <c r="B62" s="12" t="s">
        <v>75</v>
      </c>
      <c r="C62" s="142">
        <v>74703984</v>
      </c>
      <c r="D62" s="142">
        <v>28077</v>
      </c>
      <c r="E62" s="145">
        <v>0.43</v>
      </c>
      <c r="F62" s="144">
        <v>5.825429095100727</v>
      </c>
      <c r="G62" s="144">
        <v>6.3</v>
      </c>
      <c r="H62" s="144">
        <v>87.9</v>
      </c>
      <c r="I62" s="144">
        <v>96.6</v>
      </c>
      <c r="J62" s="145">
        <v>10.39</v>
      </c>
      <c r="K62" s="56"/>
    </row>
    <row r="63" spans="1:11" ht="20.100000000000001" customHeight="1">
      <c r="A63" s="6"/>
      <c r="B63" s="179" t="s">
        <v>50</v>
      </c>
      <c r="C63" s="180">
        <f>SUM(C64:C66)</f>
        <v>149958802</v>
      </c>
      <c r="D63" s="164">
        <v>55069</v>
      </c>
      <c r="E63" s="163" t="s">
        <v>122</v>
      </c>
      <c r="F63" s="162" t="s">
        <v>122</v>
      </c>
      <c r="G63" s="162" t="s">
        <v>122</v>
      </c>
      <c r="H63" s="162" t="s">
        <v>122</v>
      </c>
      <c r="I63" s="162" t="s">
        <v>122</v>
      </c>
      <c r="J63" s="163" t="s">
        <v>122</v>
      </c>
      <c r="K63" s="54"/>
    </row>
    <row r="64" spans="1:11" s="35" customFormat="1" ht="20.100000000000001" customHeight="1">
      <c r="A64" s="34">
        <v>205</v>
      </c>
      <c r="B64" s="48" t="s">
        <v>128</v>
      </c>
      <c r="C64" s="142">
        <v>51584778</v>
      </c>
      <c r="D64" s="142">
        <v>18251</v>
      </c>
      <c r="E64" s="143">
        <v>0.47</v>
      </c>
      <c r="F64" s="144">
        <v>2.730780709119053</v>
      </c>
      <c r="G64" s="144">
        <v>14.9</v>
      </c>
      <c r="H64" s="144">
        <v>93.9</v>
      </c>
      <c r="I64" s="144">
        <v>99.1</v>
      </c>
      <c r="J64" s="145">
        <v>9.44</v>
      </c>
      <c r="K64" s="61"/>
    </row>
    <row r="65" spans="1:11" ht="20.100000000000001" customHeight="1">
      <c r="A65" s="15">
        <v>224</v>
      </c>
      <c r="B65" s="12" t="s">
        <v>76</v>
      </c>
      <c r="C65" s="142">
        <v>51734367</v>
      </c>
      <c r="D65" s="142">
        <v>19202</v>
      </c>
      <c r="E65" s="145">
        <v>0.4</v>
      </c>
      <c r="F65" s="144">
        <v>2.1963972706106185</v>
      </c>
      <c r="G65" s="144">
        <v>14.3</v>
      </c>
      <c r="H65" s="144">
        <v>91.4</v>
      </c>
      <c r="I65" s="144">
        <v>98</v>
      </c>
      <c r="J65" s="145">
        <v>9.74</v>
      </c>
      <c r="K65" s="56"/>
    </row>
    <row r="66" spans="1:11" ht="20.100000000000001" customHeight="1">
      <c r="A66" s="15">
        <v>226</v>
      </c>
      <c r="B66" s="12" t="s">
        <v>77</v>
      </c>
      <c r="C66" s="142">
        <v>46639657</v>
      </c>
      <c r="D66" s="142">
        <v>17616</v>
      </c>
      <c r="E66" s="145">
        <v>0.34</v>
      </c>
      <c r="F66" s="144">
        <v>2.3445828088277691</v>
      </c>
      <c r="G66" s="144">
        <v>15.5</v>
      </c>
      <c r="H66" s="144">
        <v>89.3</v>
      </c>
      <c r="I66" s="144">
        <v>98.7</v>
      </c>
      <c r="J66" s="145">
        <v>9.3000000000000007</v>
      </c>
      <c r="K66" s="56"/>
    </row>
    <row r="67" spans="1:11" ht="12" customHeight="1">
      <c r="A67" s="22"/>
      <c r="B67" s="23"/>
      <c r="D67" s="24"/>
      <c r="E67" s="24"/>
      <c r="F67" s="80"/>
      <c r="G67" s="81"/>
      <c r="H67" s="81"/>
      <c r="I67" s="81"/>
      <c r="J67" s="82"/>
      <c r="K67" s="62"/>
    </row>
    <row r="68" spans="1:11">
      <c r="B68" s="29" t="s">
        <v>7</v>
      </c>
      <c r="C68" s="65" t="s">
        <v>144</v>
      </c>
      <c r="D68" s="64"/>
    </row>
    <row r="69" spans="1:11" s="58" customFormat="1" ht="15" customHeight="1">
      <c r="A69" s="40"/>
      <c r="B69" s="40"/>
      <c r="C69" s="42" t="s">
        <v>145</v>
      </c>
      <c r="D69" s="63"/>
      <c r="E69" s="40"/>
      <c r="F69" s="83"/>
      <c r="G69" s="83"/>
      <c r="H69" s="83"/>
      <c r="J69" s="84"/>
      <c r="K69" s="63"/>
    </row>
    <row r="70" spans="1:11" ht="12" customHeight="1">
      <c r="A70" s="1"/>
      <c r="B70" s="1"/>
      <c r="C70" s="67" t="s">
        <v>146</v>
      </c>
      <c r="D70" s="1"/>
      <c r="E70" s="1"/>
      <c r="F70" s="1"/>
      <c r="G70" s="1"/>
      <c r="H70" s="1"/>
    </row>
    <row r="71" spans="1:11" ht="12" customHeight="1">
      <c r="A71" s="1"/>
      <c r="B71" s="1"/>
      <c r="C71" s="26"/>
      <c r="D71" s="1"/>
      <c r="E71" s="1"/>
      <c r="F71" s="1"/>
      <c r="G71" s="1"/>
      <c r="H71" s="1"/>
    </row>
    <row r="72" spans="1:11" ht="12" customHeight="1">
      <c r="A72" s="1"/>
      <c r="B72" s="1"/>
      <c r="C72" s="26"/>
      <c r="D72" s="1"/>
      <c r="E72" s="1"/>
      <c r="F72" s="1"/>
      <c r="G72" s="1"/>
      <c r="H72" s="1"/>
    </row>
  </sheetData>
  <mergeCells count="3">
    <mergeCell ref="A3:B3"/>
    <mergeCell ref="A4:B4"/>
    <mergeCell ref="A5:B5"/>
  </mergeCells>
  <phoneticPr fontId="9"/>
  <pageMargins left="0.59055118110236227" right="0.15748031496062992" top="0.98425196850393704" bottom="0.78740157480314965" header="0.59055118110236227" footer="0.59055118110236227"/>
  <pageSetup paperSize="9" firstPageNumber="64" orientation="portrait" useFirstPageNumber="1" r:id="rId1"/>
  <headerFooter alignWithMargins="0">
    <oddHeader>&amp;L&amp;"ＭＳ Ｐゴシック,太字"&amp;12Ⅰ市区町ﾃﾞｰﾀ　４行政基盤　（１）&amp;A</oddHeader>
  </headerFooter>
  <rowBreaks count="1" manualBreakCount="1">
    <brk id="4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O275"/>
  <sheetViews>
    <sheetView zoomScaleNormal="100" zoomScaleSheetLayoutView="100" workbookViewId="0"/>
  </sheetViews>
  <sheetFormatPr defaultRowHeight="11.25"/>
  <cols>
    <col min="1" max="1" width="3.09765625" style="29" customWidth="1"/>
    <col min="2" max="2" width="7.69921875" style="29" customWidth="1"/>
    <col min="3" max="3" width="8.3984375" style="29" customWidth="1"/>
    <col min="4" max="4" width="7.69921875" style="29" customWidth="1"/>
    <col min="5" max="5" width="7.296875" style="29" customWidth="1"/>
    <col min="6" max="6" width="7.3984375" style="29" customWidth="1"/>
    <col min="7" max="7" width="7.296875" style="29" customWidth="1"/>
    <col min="8" max="8" width="7.796875" style="29" customWidth="1"/>
    <col min="9" max="9" width="8.3984375" style="29" customWidth="1"/>
    <col min="10" max="10" width="7.796875" style="29" customWidth="1"/>
    <col min="11" max="13" width="8.19921875" style="29" customWidth="1"/>
    <col min="14" max="14" width="8.19921875" style="89" customWidth="1"/>
    <col min="15" max="18" width="7" style="29" customWidth="1"/>
    <col min="19" max="19" width="8.3984375" style="89" customWidth="1"/>
    <col min="20" max="21" width="7.69921875" style="29" customWidth="1"/>
    <col min="22" max="22" width="7.3984375" style="29" customWidth="1"/>
    <col min="23" max="23" width="8.5" style="89" customWidth="1"/>
    <col min="24" max="24" width="8" style="89" customWidth="1"/>
    <col min="25" max="25" width="8.09765625" style="89" customWidth="1"/>
    <col min="26" max="26" width="7.19921875" style="89" customWidth="1"/>
    <col min="27" max="27" width="7.3984375" style="89" customWidth="1"/>
    <col min="28" max="29" width="7.796875" style="89" customWidth="1"/>
    <col min="30" max="30" width="6.8984375" style="89" customWidth="1"/>
    <col min="31" max="31" width="6.8984375" style="29" customWidth="1"/>
    <col min="32" max="32" width="8.296875" style="29" customWidth="1"/>
    <col min="33" max="37" width="5.5" style="89" customWidth="1"/>
    <col min="38" max="16384" width="8.796875" style="29"/>
  </cols>
  <sheetData>
    <row r="1" spans="1:38" ht="12" customHeight="1">
      <c r="A1" s="2"/>
      <c r="B1" s="2"/>
      <c r="C1" s="27" t="s">
        <v>72</v>
      </c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7" t="s">
        <v>62</v>
      </c>
      <c r="P1" s="28"/>
      <c r="Q1" s="28"/>
      <c r="R1" s="28"/>
      <c r="S1" s="27" t="s">
        <v>73</v>
      </c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7" t="s">
        <v>74</v>
      </c>
      <c r="AH1" s="2"/>
      <c r="AI1" s="27"/>
      <c r="AJ1" s="28"/>
      <c r="AK1" s="28"/>
    </row>
    <row r="2" spans="1:38" ht="12" customHeight="1">
      <c r="A2" s="13"/>
      <c r="B2" s="13"/>
      <c r="C2" s="100">
        <v>295</v>
      </c>
      <c r="D2" s="100">
        <v>296</v>
      </c>
      <c r="E2" s="100">
        <v>297</v>
      </c>
      <c r="F2" s="100">
        <v>298</v>
      </c>
      <c r="G2" s="100">
        <v>299</v>
      </c>
      <c r="H2" s="100">
        <v>300</v>
      </c>
      <c r="I2" s="100">
        <v>301</v>
      </c>
      <c r="J2" s="100">
        <v>302</v>
      </c>
      <c r="K2" s="100">
        <v>303</v>
      </c>
      <c r="L2" s="100">
        <v>304</v>
      </c>
      <c r="M2" s="100">
        <v>305</v>
      </c>
      <c r="N2" s="100">
        <v>306</v>
      </c>
      <c r="O2" s="100">
        <v>307</v>
      </c>
      <c r="P2" s="100">
        <v>308</v>
      </c>
      <c r="Q2" s="100">
        <v>309</v>
      </c>
      <c r="R2" s="100">
        <v>310</v>
      </c>
      <c r="S2" s="100">
        <v>311</v>
      </c>
      <c r="T2" s="100">
        <v>312</v>
      </c>
      <c r="U2" s="100">
        <v>313</v>
      </c>
      <c r="V2" s="100">
        <v>314</v>
      </c>
      <c r="W2" s="100">
        <v>315</v>
      </c>
      <c r="X2" s="100">
        <v>316</v>
      </c>
      <c r="Y2" s="100">
        <v>317</v>
      </c>
      <c r="Z2" s="100">
        <v>318</v>
      </c>
      <c r="AA2" s="100">
        <v>319</v>
      </c>
      <c r="AB2" s="100">
        <v>320</v>
      </c>
      <c r="AC2" s="100">
        <v>321</v>
      </c>
      <c r="AD2" s="100">
        <v>322</v>
      </c>
      <c r="AE2" s="100">
        <v>323</v>
      </c>
      <c r="AF2" s="100">
        <v>324</v>
      </c>
      <c r="AG2" s="100">
        <v>325</v>
      </c>
      <c r="AH2" s="100">
        <v>326</v>
      </c>
      <c r="AI2" s="100">
        <v>327</v>
      </c>
      <c r="AJ2" s="100">
        <v>328</v>
      </c>
      <c r="AK2" s="100">
        <v>329</v>
      </c>
    </row>
    <row r="3" spans="1:38" ht="45" customHeight="1">
      <c r="A3" s="193" t="s">
        <v>1</v>
      </c>
      <c r="B3" s="194"/>
      <c r="C3" s="96" t="s">
        <v>93</v>
      </c>
      <c r="D3" s="96" t="s">
        <v>94</v>
      </c>
      <c r="E3" s="154" t="s">
        <v>63</v>
      </c>
      <c r="F3" s="154" t="s">
        <v>51</v>
      </c>
      <c r="G3" s="154" t="s">
        <v>95</v>
      </c>
      <c r="H3" s="154" t="s">
        <v>96</v>
      </c>
      <c r="I3" s="154" t="s">
        <v>53</v>
      </c>
      <c r="J3" s="155" t="s">
        <v>54</v>
      </c>
      <c r="K3" s="156" t="s">
        <v>97</v>
      </c>
      <c r="L3" s="154" t="s">
        <v>52</v>
      </c>
      <c r="M3" s="154" t="s">
        <v>55</v>
      </c>
      <c r="N3" s="154" t="s">
        <v>98</v>
      </c>
      <c r="O3" s="154" t="s">
        <v>99</v>
      </c>
      <c r="P3" s="154" t="s">
        <v>100</v>
      </c>
      <c r="Q3" s="154" t="s">
        <v>101</v>
      </c>
      <c r="R3" s="155" t="s">
        <v>102</v>
      </c>
      <c r="S3" s="101" t="s">
        <v>129</v>
      </c>
      <c r="T3" s="154" t="s">
        <v>56</v>
      </c>
      <c r="U3" s="154" t="s">
        <v>57</v>
      </c>
      <c r="V3" s="154" t="s">
        <v>130</v>
      </c>
      <c r="W3" s="154" t="s">
        <v>58</v>
      </c>
      <c r="X3" s="154" t="s">
        <v>59</v>
      </c>
      <c r="Y3" s="154" t="s">
        <v>60</v>
      </c>
      <c r="Z3" s="154" t="s">
        <v>61</v>
      </c>
      <c r="AA3" s="155" t="s">
        <v>147</v>
      </c>
      <c r="AB3" s="156" t="s">
        <v>64</v>
      </c>
      <c r="AC3" s="154" t="s">
        <v>103</v>
      </c>
      <c r="AD3" s="154" t="s">
        <v>104</v>
      </c>
      <c r="AE3" s="154" t="s">
        <v>105</v>
      </c>
      <c r="AF3" s="154" t="s">
        <v>123</v>
      </c>
      <c r="AG3" s="154" t="s">
        <v>106</v>
      </c>
      <c r="AH3" s="154" t="s">
        <v>107</v>
      </c>
      <c r="AI3" s="154" t="s">
        <v>108</v>
      </c>
      <c r="AJ3" s="154" t="s">
        <v>109</v>
      </c>
      <c r="AK3" s="157" t="s">
        <v>110</v>
      </c>
    </row>
    <row r="4" spans="1:38" ht="21" customHeight="1">
      <c r="A4" s="193" t="s">
        <v>2</v>
      </c>
      <c r="B4" s="194"/>
      <c r="C4" s="112" t="s">
        <v>154</v>
      </c>
      <c r="D4" s="178" t="s">
        <v>154</v>
      </c>
      <c r="E4" s="178" t="s">
        <v>154</v>
      </c>
      <c r="F4" s="112" t="s">
        <v>154</v>
      </c>
      <c r="G4" s="178" t="s">
        <v>154</v>
      </c>
      <c r="H4" s="178" t="s">
        <v>154</v>
      </c>
      <c r="I4" s="178" t="s">
        <v>154</v>
      </c>
      <c r="J4" s="187" t="s">
        <v>154</v>
      </c>
      <c r="K4" s="188" t="s">
        <v>154</v>
      </c>
      <c r="L4" s="178" t="s">
        <v>154</v>
      </c>
      <c r="M4" s="178" t="s">
        <v>154</v>
      </c>
      <c r="N4" s="178" t="s">
        <v>154</v>
      </c>
      <c r="O4" s="178" t="s">
        <v>154</v>
      </c>
      <c r="P4" s="178" t="s">
        <v>154</v>
      </c>
      <c r="Q4" s="178" t="s">
        <v>154</v>
      </c>
      <c r="R4" s="187" t="s">
        <v>154</v>
      </c>
      <c r="S4" s="188" t="s">
        <v>154</v>
      </c>
      <c r="T4" s="178" t="s">
        <v>154</v>
      </c>
      <c r="U4" s="178" t="s">
        <v>154</v>
      </c>
      <c r="V4" s="178" t="s">
        <v>154</v>
      </c>
      <c r="W4" s="178" t="s">
        <v>154</v>
      </c>
      <c r="X4" s="178" t="s">
        <v>154</v>
      </c>
      <c r="Y4" s="178" t="s">
        <v>154</v>
      </c>
      <c r="Z4" s="178" t="s">
        <v>154</v>
      </c>
      <c r="AA4" s="187" t="s">
        <v>154</v>
      </c>
      <c r="AB4" s="188" t="s">
        <v>154</v>
      </c>
      <c r="AC4" s="178" t="s">
        <v>154</v>
      </c>
      <c r="AD4" s="178" t="s">
        <v>154</v>
      </c>
      <c r="AE4" s="181" t="s">
        <v>154</v>
      </c>
      <c r="AF4" s="181" t="s">
        <v>154</v>
      </c>
      <c r="AG4" s="178" t="s">
        <v>154</v>
      </c>
      <c r="AH4" s="178" t="s">
        <v>154</v>
      </c>
      <c r="AI4" s="178" t="s">
        <v>154</v>
      </c>
      <c r="AJ4" s="178" t="s">
        <v>154</v>
      </c>
      <c r="AK4" s="187" t="s">
        <v>154</v>
      </c>
      <c r="AL4" s="52"/>
    </row>
    <row r="5" spans="1:38" ht="12" customHeight="1">
      <c r="A5" s="193" t="s">
        <v>3</v>
      </c>
      <c r="B5" s="194"/>
      <c r="C5" s="96" t="s">
        <v>4</v>
      </c>
      <c r="D5" s="96" t="s">
        <v>4</v>
      </c>
      <c r="E5" s="96" t="s">
        <v>4</v>
      </c>
      <c r="F5" s="96" t="s">
        <v>4</v>
      </c>
      <c r="G5" s="96" t="s">
        <v>4</v>
      </c>
      <c r="H5" s="96" t="s">
        <v>4</v>
      </c>
      <c r="I5" s="96" t="s">
        <v>4</v>
      </c>
      <c r="J5" s="97" t="s">
        <v>4</v>
      </c>
      <c r="K5" s="101" t="s">
        <v>4</v>
      </c>
      <c r="L5" s="96" t="s">
        <v>4</v>
      </c>
      <c r="M5" s="96" t="s">
        <v>4</v>
      </c>
      <c r="N5" s="96" t="s">
        <v>4</v>
      </c>
      <c r="O5" s="111" t="s">
        <v>65</v>
      </c>
      <c r="P5" s="111" t="s">
        <v>65</v>
      </c>
      <c r="Q5" s="111" t="s">
        <v>65</v>
      </c>
      <c r="R5" s="98" t="s">
        <v>65</v>
      </c>
      <c r="S5" s="101" t="s">
        <v>4</v>
      </c>
      <c r="T5" s="96" t="s">
        <v>4</v>
      </c>
      <c r="U5" s="96" t="s">
        <v>4</v>
      </c>
      <c r="V5" s="96" t="s">
        <v>4</v>
      </c>
      <c r="W5" s="96" t="s">
        <v>4</v>
      </c>
      <c r="X5" s="96" t="s">
        <v>4</v>
      </c>
      <c r="Y5" s="96" t="s">
        <v>4</v>
      </c>
      <c r="Z5" s="96" t="s">
        <v>4</v>
      </c>
      <c r="AA5" s="97" t="s">
        <v>4</v>
      </c>
      <c r="AB5" s="101" t="s">
        <v>4</v>
      </c>
      <c r="AC5" s="96" t="s">
        <v>4</v>
      </c>
      <c r="AD5" s="96" t="s">
        <v>4</v>
      </c>
      <c r="AE5" s="96" t="s">
        <v>4</v>
      </c>
      <c r="AF5" s="96" t="s">
        <v>4</v>
      </c>
      <c r="AG5" s="96" t="s">
        <v>65</v>
      </c>
      <c r="AH5" s="96" t="s">
        <v>65</v>
      </c>
      <c r="AI5" s="96" t="s">
        <v>65</v>
      </c>
      <c r="AJ5" s="96" t="s">
        <v>65</v>
      </c>
      <c r="AK5" s="97" t="s">
        <v>65</v>
      </c>
    </row>
    <row r="6" spans="1:38" ht="9" customHeight="1">
      <c r="A6" s="4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3"/>
      <c r="AI6" s="8"/>
      <c r="AJ6" s="8"/>
      <c r="AK6" s="8"/>
    </row>
    <row r="7" spans="1:38" ht="20.100000000000001" customHeight="1">
      <c r="A7" s="6" t="s">
        <v>6</v>
      </c>
      <c r="B7" s="7" t="s">
        <v>0</v>
      </c>
      <c r="C7" s="165">
        <v>2504424664</v>
      </c>
      <c r="D7" s="165">
        <v>904290774</v>
      </c>
      <c r="E7" s="165">
        <v>16963317</v>
      </c>
      <c r="F7" s="165">
        <v>302794291</v>
      </c>
      <c r="G7" s="165">
        <v>92212767</v>
      </c>
      <c r="H7" s="165">
        <v>11488166</v>
      </c>
      <c r="I7" s="165">
        <v>405443388</v>
      </c>
      <c r="J7" s="165">
        <v>144373561</v>
      </c>
      <c r="K7" s="165">
        <v>73006277</v>
      </c>
      <c r="L7" s="165">
        <v>11950378</v>
      </c>
      <c r="M7" s="165">
        <v>253526865</v>
      </c>
      <c r="N7" s="165">
        <v>288374880</v>
      </c>
      <c r="O7" s="166">
        <v>36.1</v>
      </c>
      <c r="P7" s="166">
        <v>12.1</v>
      </c>
      <c r="Q7" s="166">
        <v>16.2</v>
      </c>
      <c r="R7" s="166">
        <v>10.1</v>
      </c>
      <c r="S7" s="164">
        <v>2464240672</v>
      </c>
      <c r="T7" s="164">
        <v>448900874</v>
      </c>
      <c r="U7" s="164">
        <v>286190415</v>
      </c>
      <c r="V7" s="164">
        <v>17705801</v>
      </c>
      <c r="W7" s="164">
        <v>595151882</v>
      </c>
      <c r="X7" s="164">
        <v>217128745</v>
      </c>
      <c r="Y7" s="164">
        <v>301724615</v>
      </c>
      <c r="Z7" s="164">
        <v>42698301</v>
      </c>
      <c r="AA7" s="164">
        <v>51652960</v>
      </c>
      <c r="AB7" s="164">
        <v>218577968</v>
      </c>
      <c r="AC7" s="164">
        <v>282027537</v>
      </c>
      <c r="AD7" s="164">
        <v>2481574</v>
      </c>
      <c r="AE7" s="185">
        <v>0</v>
      </c>
      <c r="AF7" s="185">
        <v>0</v>
      </c>
      <c r="AG7" s="167">
        <v>18.2</v>
      </c>
      <c r="AH7" s="167">
        <v>11.6</v>
      </c>
      <c r="AI7" s="167">
        <v>24.2</v>
      </c>
      <c r="AJ7" s="167">
        <v>12.2</v>
      </c>
      <c r="AK7" s="167">
        <v>11.4</v>
      </c>
    </row>
    <row r="8" spans="1:38" ht="20.100000000000001" customHeight="1">
      <c r="A8" s="14">
        <v>100</v>
      </c>
      <c r="B8" s="7" t="s">
        <v>8</v>
      </c>
      <c r="C8" s="168">
        <v>834311195</v>
      </c>
      <c r="D8" s="169">
        <v>273490170</v>
      </c>
      <c r="E8" s="169">
        <v>4894709</v>
      </c>
      <c r="F8" s="169">
        <v>68753755</v>
      </c>
      <c r="G8" s="169">
        <v>26906600</v>
      </c>
      <c r="H8" s="169">
        <v>7701282</v>
      </c>
      <c r="I8" s="169">
        <v>156258237</v>
      </c>
      <c r="J8" s="169">
        <v>38029875</v>
      </c>
      <c r="K8" s="169">
        <v>32563790</v>
      </c>
      <c r="L8" s="169">
        <v>4474344</v>
      </c>
      <c r="M8" s="169">
        <v>97119900</v>
      </c>
      <c r="N8" s="165">
        <v>124118533</v>
      </c>
      <c r="O8" s="166">
        <v>32.799999999999997</v>
      </c>
      <c r="P8" s="166">
        <v>8.1999999999999993</v>
      </c>
      <c r="Q8" s="166">
        <v>18.7</v>
      </c>
      <c r="R8" s="166">
        <v>11.6</v>
      </c>
      <c r="S8" s="164">
        <v>825439627</v>
      </c>
      <c r="T8" s="170">
        <v>185511659</v>
      </c>
      <c r="U8" s="164">
        <v>74820367</v>
      </c>
      <c r="V8" s="164">
        <v>3220366</v>
      </c>
      <c r="W8" s="170">
        <v>206251654</v>
      </c>
      <c r="X8" s="164">
        <v>55051314</v>
      </c>
      <c r="Y8" s="164">
        <v>118720582</v>
      </c>
      <c r="Z8" s="170">
        <v>3784496</v>
      </c>
      <c r="AA8" s="164">
        <v>25678479</v>
      </c>
      <c r="AB8" s="164">
        <v>59782409</v>
      </c>
      <c r="AC8" s="170">
        <v>92200466</v>
      </c>
      <c r="AD8" s="164">
        <v>417835</v>
      </c>
      <c r="AE8" s="185">
        <v>0</v>
      </c>
      <c r="AF8" s="185">
        <v>0</v>
      </c>
      <c r="AG8" s="167">
        <v>22.5</v>
      </c>
      <c r="AH8" s="167">
        <v>9.1</v>
      </c>
      <c r="AI8" s="167">
        <v>25</v>
      </c>
      <c r="AJ8" s="167">
        <v>14.4</v>
      </c>
      <c r="AK8" s="167">
        <v>11.2</v>
      </c>
    </row>
    <row r="9" spans="1:38" ht="20.100000000000001" customHeight="1">
      <c r="A9" s="15">
        <v>101</v>
      </c>
      <c r="B9" s="16" t="s">
        <v>9</v>
      </c>
      <c r="C9" s="54" t="s">
        <v>122</v>
      </c>
      <c r="D9" s="54" t="s">
        <v>122</v>
      </c>
      <c r="E9" s="54" t="s">
        <v>122</v>
      </c>
      <c r="F9" s="54" t="s">
        <v>122</v>
      </c>
      <c r="G9" s="54" t="s">
        <v>122</v>
      </c>
      <c r="H9" s="54" t="s">
        <v>122</v>
      </c>
      <c r="I9" s="54" t="s">
        <v>122</v>
      </c>
      <c r="J9" s="54" t="s">
        <v>122</v>
      </c>
      <c r="K9" s="54" t="s">
        <v>122</v>
      </c>
      <c r="L9" s="54" t="s">
        <v>122</v>
      </c>
      <c r="M9" s="54" t="s">
        <v>122</v>
      </c>
      <c r="N9" s="54" t="s">
        <v>122</v>
      </c>
      <c r="O9" s="54" t="s">
        <v>122</v>
      </c>
      <c r="P9" s="54" t="s">
        <v>122</v>
      </c>
      <c r="Q9" s="54" t="s">
        <v>122</v>
      </c>
      <c r="R9" s="54" t="s">
        <v>122</v>
      </c>
      <c r="S9" s="142" t="s">
        <v>122</v>
      </c>
      <c r="T9" s="142" t="s">
        <v>122</v>
      </c>
      <c r="U9" s="142" t="s">
        <v>122</v>
      </c>
      <c r="V9" s="142" t="s">
        <v>122</v>
      </c>
      <c r="W9" s="142" t="s">
        <v>122</v>
      </c>
      <c r="X9" s="142" t="s">
        <v>122</v>
      </c>
      <c r="Y9" s="142" t="s">
        <v>122</v>
      </c>
      <c r="Z9" s="142" t="s">
        <v>122</v>
      </c>
      <c r="AA9" s="142" t="s">
        <v>122</v>
      </c>
      <c r="AB9" s="142" t="s">
        <v>122</v>
      </c>
      <c r="AC9" s="142" t="s">
        <v>122</v>
      </c>
      <c r="AD9" s="142" t="s">
        <v>122</v>
      </c>
      <c r="AE9" s="142" t="s">
        <v>122</v>
      </c>
      <c r="AF9" s="142" t="s">
        <v>122</v>
      </c>
      <c r="AG9" s="54" t="s">
        <v>122</v>
      </c>
      <c r="AH9" s="54" t="s">
        <v>122</v>
      </c>
      <c r="AI9" s="54" t="s">
        <v>122</v>
      </c>
      <c r="AJ9" s="54" t="s">
        <v>122</v>
      </c>
      <c r="AK9" s="54" t="s">
        <v>122</v>
      </c>
    </row>
    <row r="10" spans="1:38" ht="20.100000000000001" customHeight="1">
      <c r="A10" s="15">
        <v>102</v>
      </c>
      <c r="B10" s="16" t="s">
        <v>10</v>
      </c>
      <c r="C10" s="54" t="s">
        <v>122</v>
      </c>
      <c r="D10" s="54" t="s">
        <v>122</v>
      </c>
      <c r="E10" s="54" t="s">
        <v>122</v>
      </c>
      <c r="F10" s="54" t="s">
        <v>122</v>
      </c>
      <c r="G10" s="54" t="s">
        <v>122</v>
      </c>
      <c r="H10" s="54" t="s">
        <v>122</v>
      </c>
      <c r="I10" s="54" t="s">
        <v>122</v>
      </c>
      <c r="J10" s="54" t="s">
        <v>122</v>
      </c>
      <c r="K10" s="54" t="s">
        <v>122</v>
      </c>
      <c r="L10" s="54" t="s">
        <v>122</v>
      </c>
      <c r="M10" s="54" t="s">
        <v>122</v>
      </c>
      <c r="N10" s="54" t="s">
        <v>122</v>
      </c>
      <c r="O10" s="54" t="s">
        <v>122</v>
      </c>
      <c r="P10" s="54" t="s">
        <v>122</v>
      </c>
      <c r="Q10" s="54" t="s">
        <v>122</v>
      </c>
      <c r="R10" s="54" t="s">
        <v>122</v>
      </c>
      <c r="S10" s="142" t="s">
        <v>122</v>
      </c>
      <c r="T10" s="142" t="s">
        <v>122</v>
      </c>
      <c r="U10" s="142" t="s">
        <v>122</v>
      </c>
      <c r="V10" s="142" t="s">
        <v>122</v>
      </c>
      <c r="W10" s="142" t="s">
        <v>122</v>
      </c>
      <c r="X10" s="142" t="s">
        <v>122</v>
      </c>
      <c r="Y10" s="142" t="s">
        <v>122</v>
      </c>
      <c r="Z10" s="142" t="s">
        <v>122</v>
      </c>
      <c r="AA10" s="142" t="s">
        <v>122</v>
      </c>
      <c r="AB10" s="142" t="s">
        <v>122</v>
      </c>
      <c r="AC10" s="142" t="s">
        <v>122</v>
      </c>
      <c r="AD10" s="142" t="s">
        <v>122</v>
      </c>
      <c r="AE10" s="142" t="s">
        <v>122</v>
      </c>
      <c r="AF10" s="142" t="s">
        <v>122</v>
      </c>
      <c r="AG10" s="54" t="s">
        <v>122</v>
      </c>
      <c r="AH10" s="54" t="s">
        <v>122</v>
      </c>
      <c r="AI10" s="54" t="s">
        <v>122</v>
      </c>
      <c r="AJ10" s="54" t="s">
        <v>122</v>
      </c>
      <c r="AK10" s="54" t="s">
        <v>122</v>
      </c>
    </row>
    <row r="11" spans="1:38" ht="20.100000000000001" customHeight="1">
      <c r="A11" s="17">
        <v>110</v>
      </c>
      <c r="B11" s="16" t="s">
        <v>11</v>
      </c>
      <c r="C11" s="54" t="s">
        <v>122</v>
      </c>
      <c r="D11" s="54" t="s">
        <v>122</v>
      </c>
      <c r="E11" s="54" t="s">
        <v>122</v>
      </c>
      <c r="F11" s="54" t="s">
        <v>122</v>
      </c>
      <c r="G11" s="54" t="s">
        <v>122</v>
      </c>
      <c r="H11" s="54" t="s">
        <v>122</v>
      </c>
      <c r="I11" s="54" t="s">
        <v>122</v>
      </c>
      <c r="J11" s="54" t="s">
        <v>122</v>
      </c>
      <c r="K11" s="54" t="s">
        <v>122</v>
      </c>
      <c r="L11" s="54" t="s">
        <v>122</v>
      </c>
      <c r="M11" s="54" t="s">
        <v>122</v>
      </c>
      <c r="N11" s="54" t="s">
        <v>122</v>
      </c>
      <c r="O11" s="54" t="s">
        <v>122</v>
      </c>
      <c r="P11" s="54" t="s">
        <v>122</v>
      </c>
      <c r="Q11" s="54" t="s">
        <v>122</v>
      </c>
      <c r="R11" s="54" t="s">
        <v>122</v>
      </c>
      <c r="S11" s="142" t="s">
        <v>122</v>
      </c>
      <c r="T11" s="142" t="s">
        <v>122</v>
      </c>
      <c r="U11" s="142" t="s">
        <v>122</v>
      </c>
      <c r="V11" s="142" t="s">
        <v>122</v>
      </c>
      <c r="W11" s="142" t="s">
        <v>122</v>
      </c>
      <c r="X11" s="142" t="s">
        <v>122</v>
      </c>
      <c r="Y11" s="142" t="s">
        <v>122</v>
      </c>
      <c r="Z11" s="142" t="s">
        <v>122</v>
      </c>
      <c r="AA11" s="142" t="s">
        <v>122</v>
      </c>
      <c r="AB11" s="142" t="s">
        <v>122</v>
      </c>
      <c r="AC11" s="142" t="s">
        <v>122</v>
      </c>
      <c r="AD11" s="142" t="s">
        <v>122</v>
      </c>
      <c r="AE11" s="142" t="s">
        <v>122</v>
      </c>
      <c r="AF11" s="142" t="s">
        <v>122</v>
      </c>
      <c r="AG11" s="54" t="s">
        <v>122</v>
      </c>
      <c r="AH11" s="54" t="s">
        <v>122</v>
      </c>
      <c r="AI11" s="54" t="s">
        <v>122</v>
      </c>
      <c r="AJ11" s="54" t="s">
        <v>122</v>
      </c>
      <c r="AK11" s="54" t="s">
        <v>122</v>
      </c>
    </row>
    <row r="12" spans="1:38" ht="20.100000000000001" customHeight="1">
      <c r="A12" s="17">
        <v>105</v>
      </c>
      <c r="B12" s="16" t="s">
        <v>12</v>
      </c>
      <c r="C12" s="54" t="s">
        <v>122</v>
      </c>
      <c r="D12" s="54" t="s">
        <v>122</v>
      </c>
      <c r="E12" s="54" t="s">
        <v>122</v>
      </c>
      <c r="F12" s="54" t="s">
        <v>122</v>
      </c>
      <c r="G12" s="54" t="s">
        <v>122</v>
      </c>
      <c r="H12" s="54" t="s">
        <v>122</v>
      </c>
      <c r="I12" s="54" t="s">
        <v>122</v>
      </c>
      <c r="J12" s="54" t="s">
        <v>122</v>
      </c>
      <c r="K12" s="54" t="s">
        <v>122</v>
      </c>
      <c r="L12" s="54" t="s">
        <v>122</v>
      </c>
      <c r="M12" s="54" t="s">
        <v>122</v>
      </c>
      <c r="N12" s="54" t="s">
        <v>122</v>
      </c>
      <c r="O12" s="54" t="s">
        <v>122</v>
      </c>
      <c r="P12" s="54" t="s">
        <v>122</v>
      </c>
      <c r="Q12" s="54" t="s">
        <v>122</v>
      </c>
      <c r="R12" s="54" t="s">
        <v>122</v>
      </c>
      <c r="S12" s="142" t="s">
        <v>122</v>
      </c>
      <c r="T12" s="142" t="s">
        <v>122</v>
      </c>
      <c r="U12" s="142" t="s">
        <v>122</v>
      </c>
      <c r="V12" s="142" t="s">
        <v>122</v>
      </c>
      <c r="W12" s="142" t="s">
        <v>122</v>
      </c>
      <c r="X12" s="142" t="s">
        <v>122</v>
      </c>
      <c r="Y12" s="142" t="s">
        <v>122</v>
      </c>
      <c r="Z12" s="142" t="s">
        <v>122</v>
      </c>
      <c r="AA12" s="142" t="s">
        <v>122</v>
      </c>
      <c r="AB12" s="142" t="s">
        <v>122</v>
      </c>
      <c r="AC12" s="142" t="s">
        <v>122</v>
      </c>
      <c r="AD12" s="142" t="s">
        <v>122</v>
      </c>
      <c r="AE12" s="142" t="s">
        <v>122</v>
      </c>
      <c r="AF12" s="142" t="s">
        <v>122</v>
      </c>
      <c r="AG12" s="54" t="s">
        <v>122</v>
      </c>
      <c r="AH12" s="54" t="s">
        <v>122</v>
      </c>
      <c r="AI12" s="54" t="s">
        <v>122</v>
      </c>
      <c r="AJ12" s="54" t="s">
        <v>122</v>
      </c>
      <c r="AK12" s="54" t="s">
        <v>122</v>
      </c>
    </row>
    <row r="13" spans="1:38" ht="20.100000000000001" customHeight="1">
      <c r="A13" s="17">
        <v>109</v>
      </c>
      <c r="B13" s="16" t="s">
        <v>13</v>
      </c>
      <c r="C13" s="54" t="s">
        <v>122</v>
      </c>
      <c r="D13" s="54" t="s">
        <v>122</v>
      </c>
      <c r="E13" s="54" t="s">
        <v>122</v>
      </c>
      <c r="F13" s="54" t="s">
        <v>122</v>
      </c>
      <c r="G13" s="54" t="s">
        <v>122</v>
      </c>
      <c r="H13" s="54" t="s">
        <v>122</v>
      </c>
      <c r="I13" s="54" t="s">
        <v>122</v>
      </c>
      <c r="J13" s="54" t="s">
        <v>122</v>
      </c>
      <c r="K13" s="54" t="s">
        <v>122</v>
      </c>
      <c r="L13" s="54" t="s">
        <v>122</v>
      </c>
      <c r="M13" s="54" t="s">
        <v>122</v>
      </c>
      <c r="N13" s="54" t="s">
        <v>122</v>
      </c>
      <c r="O13" s="54" t="s">
        <v>122</v>
      </c>
      <c r="P13" s="54" t="s">
        <v>122</v>
      </c>
      <c r="Q13" s="54" t="s">
        <v>122</v>
      </c>
      <c r="R13" s="54" t="s">
        <v>122</v>
      </c>
      <c r="S13" s="142" t="s">
        <v>122</v>
      </c>
      <c r="T13" s="142" t="s">
        <v>122</v>
      </c>
      <c r="U13" s="142" t="s">
        <v>122</v>
      </c>
      <c r="V13" s="142" t="s">
        <v>122</v>
      </c>
      <c r="W13" s="142" t="s">
        <v>122</v>
      </c>
      <c r="X13" s="142" t="s">
        <v>122</v>
      </c>
      <c r="Y13" s="142" t="s">
        <v>122</v>
      </c>
      <c r="Z13" s="142" t="s">
        <v>122</v>
      </c>
      <c r="AA13" s="142" t="s">
        <v>122</v>
      </c>
      <c r="AB13" s="142" t="s">
        <v>122</v>
      </c>
      <c r="AC13" s="142" t="s">
        <v>122</v>
      </c>
      <c r="AD13" s="142" t="s">
        <v>122</v>
      </c>
      <c r="AE13" s="142" t="s">
        <v>122</v>
      </c>
      <c r="AF13" s="142" t="s">
        <v>122</v>
      </c>
      <c r="AG13" s="54" t="s">
        <v>122</v>
      </c>
      <c r="AH13" s="54" t="s">
        <v>122</v>
      </c>
      <c r="AI13" s="54" t="s">
        <v>122</v>
      </c>
      <c r="AJ13" s="54" t="s">
        <v>122</v>
      </c>
      <c r="AK13" s="54" t="s">
        <v>122</v>
      </c>
    </row>
    <row r="14" spans="1:38" ht="20.100000000000001" customHeight="1">
      <c r="A14" s="17">
        <v>106</v>
      </c>
      <c r="B14" s="16" t="s">
        <v>14</v>
      </c>
      <c r="C14" s="54" t="s">
        <v>122</v>
      </c>
      <c r="D14" s="54" t="s">
        <v>122</v>
      </c>
      <c r="E14" s="54" t="s">
        <v>122</v>
      </c>
      <c r="F14" s="54" t="s">
        <v>122</v>
      </c>
      <c r="G14" s="54" t="s">
        <v>122</v>
      </c>
      <c r="H14" s="54" t="s">
        <v>122</v>
      </c>
      <c r="I14" s="54" t="s">
        <v>122</v>
      </c>
      <c r="J14" s="54" t="s">
        <v>122</v>
      </c>
      <c r="K14" s="54" t="s">
        <v>122</v>
      </c>
      <c r="L14" s="54" t="s">
        <v>122</v>
      </c>
      <c r="M14" s="54" t="s">
        <v>122</v>
      </c>
      <c r="N14" s="54" t="s">
        <v>122</v>
      </c>
      <c r="O14" s="54" t="s">
        <v>122</v>
      </c>
      <c r="P14" s="54" t="s">
        <v>122</v>
      </c>
      <c r="Q14" s="54" t="s">
        <v>122</v>
      </c>
      <c r="R14" s="54" t="s">
        <v>122</v>
      </c>
      <c r="S14" s="142" t="s">
        <v>122</v>
      </c>
      <c r="T14" s="142" t="s">
        <v>122</v>
      </c>
      <c r="U14" s="142" t="s">
        <v>122</v>
      </c>
      <c r="V14" s="142" t="s">
        <v>122</v>
      </c>
      <c r="W14" s="142" t="s">
        <v>122</v>
      </c>
      <c r="X14" s="142" t="s">
        <v>122</v>
      </c>
      <c r="Y14" s="142" t="s">
        <v>122</v>
      </c>
      <c r="Z14" s="142" t="s">
        <v>122</v>
      </c>
      <c r="AA14" s="142" t="s">
        <v>122</v>
      </c>
      <c r="AB14" s="142" t="s">
        <v>122</v>
      </c>
      <c r="AC14" s="142" t="s">
        <v>122</v>
      </c>
      <c r="AD14" s="142" t="s">
        <v>122</v>
      </c>
      <c r="AE14" s="142" t="s">
        <v>122</v>
      </c>
      <c r="AF14" s="142" t="s">
        <v>122</v>
      </c>
      <c r="AG14" s="54" t="s">
        <v>122</v>
      </c>
      <c r="AH14" s="54" t="s">
        <v>122</v>
      </c>
      <c r="AI14" s="54" t="s">
        <v>122</v>
      </c>
      <c r="AJ14" s="54" t="s">
        <v>122</v>
      </c>
      <c r="AK14" s="54" t="s">
        <v>122</v>
      </c>
    </row>
    <row r="15" spans="1:38" ht="20.100000000000001" customHeight="1">
      <c r="A15" s="17">
        <v>107</v>
      </c>
      <c r="B15" s="16" t="s">
        <v>15</v>
      </c>
      <c r="C15" s="54" t="s">
        <v>122</v>
      </c>
      <c r="D15" s="54" t="s">
        <v>122</v>
      </c>
      <c r="E15" s="54" t="s">
        <v>122</v>
      </c>
      <c r="F15" s="54" t="s">
        <v>122</v>
      </c>
      <c r="G15" s="54" t="s">
        <v>122</v>
      </c>
      <c r="H15" s="54" t="s">
        <v>122</v>
      </c>
      <c r="I15" s="54" t="s">
        <v>122</v>
      </c>
      <c r="J15" s="54" t="s">
        <v>122</v>
      </c>
      <c r="K15" s="54" t="s">
        <v>122</v>
      </c>
      <c r="L15" s="54" t="s">
        <v>122</v>
      </c>
      <c r="M15" s="54" t="s">
        <v>122</v>
      </c>
      <c r="N15" s="54" t="s">
        <v>122</v>
      </c>
      <c r="O15" s="54" t="s">
        <v>122</v>
      </c>
      <c r="P15" s="54" t="s">
        <v>122</v>
      </c>
      <c r="Q15" s="54" t="s">
        <v>122</v>
      </c>
      <c r="R15" s="54" t="s">
        <v>122</v>
      </c>
      <c r="S15" s="142" t="s">
        <v>122</v>
      </c>
      <c r="T15" s="142" t="s">
        <v>122</v>
      </c>
      <c r="U15" s="142" t="s">
        <v>122</v>
      </c>
      <c r="V15" s="142" t="s">
        <v>122</v>
      </c>
      <c r="W15" s="142" t="s">
        <v>122</v>
      </c>
      <c r="X15" s="142" t="s">
        <v>122</v>
      </c>
      <c r="Y15" s="142" t="s">
        <v>122</v>
      </c>
      <c r="Z15" s="142" t="s">
        <v>122</v>
      </c>
      <c r="AA15" s="142" t="s">
        <v>122</v>
      </c>
      <c r="AB15" s="142" t="s">
        <v>122</v>
      </c>
      <c r="AC15" s="142" t="s">
        <v>122</v>
      </c>
      <c r="AD15" s="142" t="s">
        <v>122</v>
      </c>
      <c r="AE15" s="142" t="s">
        <v>122</v>
      </c>
      <c r="AF15" s="142" t="s">
        <v>122</v>
      </c>
      <c r="AG15" s="54" t="s">
        <v>122</v>
      </c>
      <c r="AH15" s="54" t="s">
        <v>122</v>
      </c>
      <c r="AI15" s="54" t="s">
        <v>122</v>
      </c>
      <c r="AJ15" s="54" t="s">
        <v>122</v>
      </c>
      <c r="AK15" s="54" t="s">
        <v>122</v>
      </c>
    </row>
    <row r="16" spans="1:38" ht="20.100000000000001" customHeight="1">
      <c r="A16" s="17">
        <v>108</v>
      </c>
      <c r="B16" s="16" t="s">
        <v>16</v>
      </c>
      <c r="C16" s="54" t="s">
        <v>122</v>
      </c>
      <c r="D16" s="54" t="s">
        <v>122</v>
      </c>
      <c r="E16" s="54" t="s">
        <v>122</v>
      </c>
      <c r="F16" s="54" t="s">
        <v>122</v>
      </c>
      <c r="G16" s="54" t="s">
        <v>122</v>
      </c>
      <c r="H16" s="54" t="s">
        <v>122</v>
      </c>
      <c r="I16" s="54" t="s">
        <v>122</v>
      </c>
      <c r="J16" s="54" t="s">
        <v>122</v>
      </c>
      <c r="K16" s="54" t="s">
        <v>122</v>
      </c>
      <c r="L16" s="54" t="s">
        <v>122</v>
      </c>
      <c r="M16" s="54" t="s">
        <v>122</v>
      </c>
      <c r="N16" s="54" t="s">
        <v>122</v>
      </c>
      <c r="O16" s="54" t="s">
        <v>122</v>
      </c>
      <c r="P16" s="54" t="s">
        <v>122</v>
      </c>
      <c r="Q16" s="54" t="s">
        <v>122</v>
      </c>
      <c r="R16" s="54" t="s">
        <v>122</v>
      </c>
      <c r="S16" s="142" t="s">
        <v>122</v>
      </c>
      <c r="T16" s="142" t="s">
        <v>122</v>
      </c>
      <c r="U16" s="142" t="s">
        <v>122</v>
      </c>
      <c r="V16" s="142" t="s">
        <v>122</v>
      </c>
      <c r="W16" s="142" t="s">
        <v>122</v>
      </c>
      <c r="X16" s="142" t="s">
        <v>122</v>
      </c>
      <c r="Y16" s="142" t="s">
        <v>122</v>
      </c>
      <c r="Z16" s="142" t="s">
        <v>122</v>
      </c>
      <c r="AA16" s="142" t="s">
        <v>122</v>
      </c>
      <c r="AB16" s="142" t="s">
        <v>122</v>
      </c>
      <c r="AC16" s="142" t="s">
        <v>122</v>
      </c>
      <c r="AD16" s="142" t="s">
        <v>122</v>
      </c>
      <c r="AE16" s="142" t="s">
        <v>122</v>
      </c>
      <c r="AF16" s="142" t="s">
        <v>122</v>
      </c>
      <c r="AG16" s="54" t="s">
        <v>122</v>
      </c>
      <c r="AH16" s="54" t="s">
        <v>122</v>
      </c>
      <c r="AI16" s="54" t="s">
        <v>122</v>
      </c>
      <c r="AJ16" s="54" t="s">
        <v>122</v>
      </c>
      <c r="AK16" s="54" t="s">
        <v>122</v>
      </c>
    </row>
    <row r="17" spans="1:41" ht="20.100000000000001" customHeight="1">
      <c r="A17" s="17">
        <v>111</v>
      </c>
      <c r="B17" s="16" t="s">
        <v>17</v>
      </c>
      <c r="C17" s="54" t="s">
        <v>122</v>
      </c>
      <c r="D17" s="54" t="s">
        <v>122</v>
      </c>
      <c r="E17" s="54" t="s">
        <v>122</v>
      </c>
      <c r="F17" s="54" t="s">
        <v>122</v>
      </c>
      <c r="G17" s="54" t="s">
        <v>122</v>
      </c>
      <c r="H17" s="54" t="s">
        <v>122</v>
      </c>
      <c r="I17" s="54" t="s">
        <v>122</v>
      </c>
      <c r="J17" s="54" t="s">
        <v>122</v>
      </c>
      <c r="K17" s="54" t="s">
        <v>122</v>
      </c>
      <c r="L17" s="54" t="s">
        <v>122</v>
      </c>
      <c r="M17" s="54" t="s">
        <v>122</v>
      </c>
      <c r="N17" s="54" t="s">
        <v>122</v>
      </c>
      <c r="O17" s="54" t="s">
        <v>122</v>
      </c>
      <c r="P17" s="54" t="s">
        <v>122</v>
      </c>
      <c r="Q17" s="54" t="s">
        <v>122</v>
      </c>
      <c r="R17" s="54" t="s">
        <v>122</v>
      </c>
      <c r="S17" s="142" t="s">
        <v>122</v>
      </c>
      <c r="T17" s="142" t="s">
        <v>122</v>
      </c>
      <c r="U17" s="142" t="s">
        <v>122</v>
      </c>
      <c r="V17" s="142" t="s">
        <v>122</v>
      </c>
      <c r="W17" s="142" t="s">
        <v>122</v>
      </c>
      <c r="X17" s="142" t="s">
        <v>122</v>
      </c>
      <c r="Y17" s="142" t="s">
        <v>122</v>
      </c>
      <c r="Z17" s="142" t="s">
        <v>122</v>
      </c>
      <c r="AA17" s="142" t="s">
        <v>122</v>
      </c>
      <c r="AB17" s="142" t="s">
        <v>122</v>
      </c>
      <c r="AC17" s="142" t="s">
        <v>122</v>
      </c>
      <c r="AD17" s="142" t="s">
        <v>122</v>
      </c>
      <c r="AE17" s="142" t="s">
        <v>122</v>
      </c>
      <c r="AF17" s="142" t="s">
        <v>122</v>
      </c>
      <c r="AG17" s="54" t="s">
        <v>122</v>
      </c>
      <c r="AH17" s="54" t="s">
        <v>122</v>
      </c>
      <c r="AI17" s="54" t="s">
        <v>122</v>
      </c>
      <c r="AJ17" s="54" t="s">
        <v>122</v>
      </c>
      <c r="AK17" s="54" t="s">
        <v>122</v>
      </c>
    </row>
    <row r="18" spans="1:41" ht="20.100000000000001" customHeight="1">
      <c r="A18" s="6"/>
      <c r="B18" s="18" t="s">
        <v>18</v>
      </c>
      <c r="C18" s="169">
        <v>416531539</v>
      </c>
      <c r="D18" s="169">
        <v>186572186</v>
      </c>
      <c r="E18" s="169">
        <v>1754798</v>
      </c>
      <c r="F18" s="169">
        <v>17224505</v>
      </c>
      <c r="G18" s="169">
        <v>16636570</v>
      </c>
      <c r="H18" s="169">
        <v>640630</v>
      </c>
      <c r="I18" s="169">
        <v>83296827</v>
      </c>
      <c r="J18" s="169">
        <v>24488029</v>
      </c>
      <c r="K18" s="169">
        <v>14250298</v>
      </c>
      <c r="L18" s="169">
        <v>1486723</v>
      </c>
      <c r="M18" s="169">
        <v>32924677</v>
      </c>
      <c r="N18" s="165">
        <v>37256296</v>
      </c>
      <c r="O18" s="166">
        <v>44.8</v>
      </c>
      <c r="P18" s="166">
        <v>4.0999999999999996</v>
      </c>
      <c r="Q18" s="166">
        <v>20</v>
      </c>
      <c r="R18" s="166">
        <v>7.9</v>
      </c>
      <c r="S18" s="164">
        <v>412296635</v>
      </c>
      <c r="T18" s="164">
        <v>69331457</v>
      </c>
      <c r="U18" s="164">
        <v>49573133</v>
      </c>
      <c r="V18" s="164">
        <v>4587626</v>
      </c>
      <c r="W18" s="164">
        <v>130186441</v>
      </c>
      <c r="X18" s="164">
        <v>22519337</v>
      </c>
      <c r="Y18" s="164">
        <v>47845851</v>
      </c>
      <c r="Z18" s="164">
        <v>5905216</v>
      </c>
      <c r="AA18" s="164">
        <v>3283127</v>
      </c>
      <c r="AB18" s="164">
        <v>37768044</v>
      </c>
      <c r="AC18" s="164">
        <v>41272145</v>
      </c>
      <c r="AD18" s="164">
        <v>24258</v>
      </c>
      <c r="AE18" s="185">
        <v>0</v>
      </c>
      <c r="AF18" s="185">
        <v>0</v>
      </c>
      <c r="AG18" s="167">
        <v>16.8</v>
      </c>
      <c r="AH18" s="167">
        <v>12</v>
      </c>
      <c r="AI18" s="167">
        <v>31.6</v>
      </c>
      <c r="AJ18" s="167">
        <v>11.6</v>
      </c>
      <c r="AK18" s="167">
        <v>10</v>
      </c>
      <c r="AL18" s="70"/>
      <c r="AM18" s="70"/>
      <c r="AN18" s="74"/>
      <c r="AO18" s="74"/>
    </row>
    <row r="19" spans="1:41" ht="20.100000000000001" customHeight="1">
      <c r="A19" s="15">
        <v>202</v>
      </c>
      <c r="B19" s="12" t="s">
        <v>19</v>
      </c>
      <c r="C19" s="149">
        <v>198149679</v>
      </c>
      <c r="D19" s="119">
        <v>78767750</v>
      </c>
      <c r="E19" s="119">
        <v>768808</v>
      </c>
      <c r="F19" s="119">
        <v>11395874</v>
      </c>
      <c r="G19" s="119">
        <v>7666290</v>
      </c>
      <c r="H19" s="119">
        <v>280200</v>
      </c>
      <c r="I19" s="119">
        <v>47406587</v>
      </c>
      <c r="J19" s="119">
        <v>12323825</v>
      </c>
      <c r="K19" s="119">
        <v>6366215</v>
      </c>
      <c r="L19" s="119">
        <v>380841</v>
      </c>
      <c r="M19" s="119">
        <v>17512223</v>
      </c>
      <c r="N19" s="54">
        <v>15281066</v>
      </c>
      <c r="O19" s="117">
        <v>39.799999999999997</v>
      </c>
      <c r="P19" s="117">
        <v>5.8</v>
      </c>
      <c r="Q19" s="117">
        <v>23.9</v>
      </c>
      <c r="R19" s="117">
        <v>8.8000000000000007</v>
      </c>
      <c r="S19" s="142">
        <v>197732423</v>
      </c>
      <c r="T19" s="148">
        <v>26873790</v>
      </c>
      <c r="U19" s="142">
        <v>18780536</v>
      </c>
      <c r="V19" s="142">
        <v>1202494</v>
      </c>
      <c r="W19" s="148">
        <v>74378151</v>
      </c>
      <c r="X19" s="142">
        <v>10234788</v>
      </c>
      <c r="Y19" s="142">
        <v>25807529</v>
      </c>
      <c r="Z19" s="148">
        <v>2878493</v>
      </c>
      <c r="AA19" s="142">
        <v>928211</v>
      </c>
      <c r="AB19" s="142">
        <v>17979339</v>
      </c>
      <c r="AC19" s="148">
        <v>18668382</v>
      </c>
      <c r="AD19" s="142">
        <v>710</v>
      </c>
      <c r="AE19" s="186">
        <v>0</v>
      </c>
      <c r="AF19" s="186">
        <v>0</v>
      </c>
      <c r="AG19" s="102">
        <v>13.6</v>
      </c>
      <c r="AH19" s="102">
        <v>9.5</v>
      </c>
      <c r="AI19" s="102">
        <v>37.6</v>
      </c>
      <c r="AJ19" s="102">
        <v>13.1</v>
      </c>
      <c r="AK19" s="102">
        <v>9.4</v>
      </c>
      <c r="AL19" s="70"/>
      <c r="AM19" s="70"/>
      <c r="AN19" s="75"/>
      <c r="AO19" s="75"/>
    </row>
    <row r="20" spans="1:41" ht="20.100000000000001" customHeight="1">
      <c r="A20" s="15">
        <v>204</v>
      </c>
      <c r="B20" s="12" t="s">
        <v>20</v>
      </c>
      <c r="C20" s="149">
        <v>171623727</v>
      </c>
      <c r="D20" s="119">
        <v>85766712</v>
      </c>
      <c r="E20" s="119">
        <v>811306</v>
      </c>
      <c r="F20" s="119">
        <v>4447543</v>
      </c>
      <c r="G20" s="119">
        <v>7544202</v>
      </c>
      <c r="H20" s="119">
        <v>296584</v>
      </c>
      <c r="I20" s="119">
        <v>30219697</v>
      </c>
      <c r="J20" s="119">
        <v>10126615</v>
      </c>
      <c r="K20" s="119">
        <v>6534331</v>
      </c>
      <c r="L20" s="119">
        <v>924249</v>
      </c>
      <c r="M20" s="119">
        <v>10389500</v>
      </c>
      <c r="N20" s="54">
        <v>14562988</v>
      </c>
      <c r="O20" s="117">
        <v>50</v>
      </c>
      <c r="P20" s="117">
        <v>2.6</v>
      </c>
      <c r="Q20" s="117">
        <v>17.600000000000001</v>
      </c>
      <c r="R20" s="117">
        <v>6.1</v>
      </c>
      <c r="S20" s="142">
        <v>168676640</v>
      </c>
      <c r="T20" s="148">
        <v>34616538</v>
      </c>
      <c r="U20" s="142">
        <v>24307998</v>
      </c>
      <c r="V20" s="142">
        <v>2928357</v>
      </c>
      <c r="W20" s="148">
        <v>48911499</v>
      </c>
      <c r="X20" s="142">
        <v>10789911</v>
      </c>
      <c r="Y20" s="142">
        <v>14467149</v>
      </c>
      <c r="Z20" s="148">
        <v>2073194</v>
      </c>
      <c r="AA20" s="142">
        <v>1778403</v>
      </c>
      <c r="AB20" s="142">
        <v>15220480</v>
      </c>
      <c r="AC20" s="148">
        <v>13582423</v>
      </c>
      <c r="AD20" s="142">
        <v>688</v>
      </c>
      <c r="AE20" s="186">
        <v>0</v>
      </c>
      <c r="AF20" s="186">
        <v>0</v>
      </c>
      <c r="AG20" s="102">
        <v>20.5</v>
      </c>
      <c r="AH20" s="102">
        <v>14.4</v>
      </c>
      <c r="AI20" s="102">
        <v>29</v>
      </c>
      <c r="AJ20" s="102">
        <v>8.6</v>
      </c>
      <c r="AK20" s="102">
        <v>8.1</v>
      </c>
      <c r="AL20" s="70"/>
      <c r="AM20" s="70"/>
      <c r="AN20" s="75"/>
      <c r="AO20" s="75"/>
    </row>
    <row r="21" spans="1:41" ht="20.100000000000001" customHeight="1">
      <c r="A21" s="15">
        <v>206</v>
      </c>
      <c r="B21" s="12" t="s">
        <v>21</v>
      </c>
      <c r="C21" s="149">
        <v>46758133</v>
      </c>
      <c r="D21" s="119">
        <v>22037724</v>
      </c>
      <c r="E21" s="119">
        <v>174684</v>
      </c>
      <c r="F21" s="119">
        <v>1381088</v>
      </c>
      <c r="G21" s="119">
        <v>1426078</v>
      </c>
      <c r="H21" s="119">
        <v>63846</v>
      </c>
      <c r="I21" s="119">
        <v>5670543</v>
      </c>
      <c r="J21" s="119">
        <v>2037589</v>
      </c>
      <c r="K21" s="119">
        <v>1349752</v>
      </c>
      <c r="L21" s="119">
        <v>181633</v>
      </c>
      <c r="M21" s="119">
        <v>5022954</v>
      </c>
      <c r="N21" s="54">
        <v>7412242</v>
      </c>
      <c r="O21" s="117">
        <v>47.1</v>
      </c>
      <c r="P21" s="117">
        <v>3</v>
      </c>
      <c r="Q21" s="117">
        <v>12.1</v>
      </c>
      <c r="R21" s="117">
        <v>10.7</v>
      </c>
      <c r="S21" s="142">
        <v>45887572</v>
      </c>
      <c r="T21" s="148">
        <v>7841129</v>
      </c>
      <c r="U21" s="142">
        <v>6484599</v>
      </c>
      <c r="V21" s="142">
        <v>456775</v>
      </c>
      <c r="W21" s="148">
        <v>6896791</v>
      </c>
      <c r="X21" s="142">
        <v>1494638</v>
      </c>
      <c r="Y21" s="142">
        <v>7571173</v>
      </c>
      <c r="Z21" s="148">
        <v>953529</v>
      </c>
      <c r="AA21" s="142">
        <v>576513</v>
      </c>
      <c r="AB21" s="142">
        <v>4568225</v>
      </c>
      <c r="AC21" s="148">
        <v>9021340</v>
      </c>
      <c r="AD21" s="142">
        <v>22860</v>
      </c>
      <c r="AE21" s="186">
        <v>0</v>
      </c>
      <c r="AF21" s="186">
        <v>0</v>
      </c>
      <c r="AG21" s="102">
        <v>17.100000000000001</v>
      </c>
      <c r="AH21" s="102">
        <v>14.1</v>
      </c>
      <c r="AI21" s="102">
        <v>15</v>
      </c>
      <c r="AJ21" s="102">
        <v>16.5</v>
      </c>
      <c r="AK21" s="102">
        <v>19.7</v>
      </c>
      <c r="AL21" s="70"/>
      <c r="AM21" s="70"/>
      <c r="AN21" s="75"/>
      <c r="AO21" s="75"/>
    </row>
    <row r="22" spans="1:41" ht="20.100000000000001" customHeight="1">
      <c r="A22" s="6"/>
      <c r="B22" s="18" t="s">
        <v>22</v>
      </c>
      <c r="C22" s="169">
        <v>255014793</v>
      </c>
      <c r="D22" s="169">
        <v>106983809</v>
      </c>
      <c r="E22" s="169">
        <v>2849175</v>
      </c>
      <c r="F22" s="169">
        <v>21692440</v>
      </c>
      <c r="G22" s="169">
        <v>11032059</v>
      </c>
      <c r="H22" s="169">
        <v>532422</v>
      </c>
      <c r="I22" s="169">
        <v>40150631</v>
      </c>
      <c r="J22" s="169">
        <v>16201014</v>
      </c>
      <c r="K22" s="169">
        <v>6490829</v>
      </c>
      <c r="L22" s="169">
        <v>946906</v>
      </c>
      <c r="M22" s="169">
        <v>24664731</v>
      </c>
      <c r="N22" s="165">
        <v>23470777</v>
      </c>
      <c r="O22" s="166">
        <v>42</v>
      </c>
      <c r="P22" s="166">
        <v>8.5</v>
      </c>
      <c r="Q22" s="166">
        <v>15.7</v>
      </c>
      <c r="R22" s="166">
        <v>9.6999999999999993</v>
      </c>
      <c r="S22" s="164">
        <v>251282110</v>
      </c>
      <c r="T22" s="164">
        <v>45638476</v>
      </c>
      <c r="U22" s="164">
        <v>35140014</v>
      </c>
      <c r="V22" s="164">
        <v>1284277</v>
      </c>
      <c r="W22" s="164">
        <v>64276640</v>
      </c>
      <c r="X22" s="164">
        <v>24590932</v>
      </c>
      <c r="Y22" s="164">
        <v>23754346</v>
      </c>
      <c r="Z22" s="164">
        <v>4970632</v>
      </c>
      <c r="AA22" s="164">
        <v>2272894</v>
      </c>
      <c r="AB22" s="164">
        <v>24031898</v>
      </c>
      <c r="AC22" s="164">
        <v>25255164</v>
      </c>
      <c r="AD22" s="164">
        <v>66837</v>
      </c>
      <c r="AE22" s="185">
        <v>0</v>
      </c>
      <c r="AF22" s="185">
        <v>0</v>
      </c>
      <c r="AG22" s="167">
        <v>18.2</v>
      </c>
      <c r="AH22" s="167">
        <v>14</v>
      </c>
      <c r="AI22" s="167">
        <v>25.6</v>
      </c>
      <c r="AJ22" s="167">
        <v>9.5</v>
      </c>
      <c r="AK22" s="167">
        <v>10.1</v>
      </c>
      <c r="AL22" s="70"/>
      <c r="AM22" s="70"/>
      <c r="AN22" s="74"/>
      <c r="AO22" s="74"/>
    </row>
    <row r="23" spans="1:41" ht="20.100000000000001" customHeight="1">
      <c r="A23" s="15">
        <v>207</v>
      </c>
      <c r="B23" s="12" t="s">
        <v>23</v>
      </c>
      <c r="C23" s="149">
        <v>72052584</v>
      </c>
      <c r="D23" s="119">
        <v>30352080</v>
      </c>
      <c r="E23" s="119">
        <v>1345121</v>
      </c>
      <c r="F23" s="119">
        <v>5624569</v>
      </c>
      <c r="G23" s="119">
        <v>3162531</v>
      </c>
      <c r="H23" s="119">
        <v>118784</v>
      </c>
      <c r="I23" s="119">
        <v>12660419</v>
      </c>
      <c r="J23" s="119">
        <v>4603051</v>
      </c>
      <c r="K23" s="119">
        <v>2028742</v>
      </c>
      <c r="L23" s="119">
        <v>119229</v>
      </c>
      <c r="M23" s="119">
        <v>4941841</v>
      </c>
      <c r="N23" s="54">
        <v>7096217</v>
      </c>
      <c r="O23" s="117">
        <v>42.1</v>
      </c>
      <c r="P23" s="117">
        <v>7.8</v>
      </c>
      <c r="Q23" s="117">
        <v>17.600000000000001</v>
      </c>
      <c r="R23" s="117">
        <v>6.9</v>
      </c>
      <c r="S23" s="142">
        <v>70480335</v>
      </c>
      <c r="T23" s="148">
        <v>12117451</v>
      </c>
      <c r="U23" s="142">
        <v>9150068</v>
      </c>
      <c r="V23" s="142">
        <v>333633</v>
      </c>
      <c r="W23" s="148">
        <v>21144278</v>
      </c>
      <c r="X23" s="142">
        <v>6436982</v>
      </c>
      <c r="Y23" s="142">
        <v>7229186</v>
      </c>
      <c r="Z23" s="148">
        <v>2194547</v>
      </c>
      <c r="AA23" s="142">
        <v>466259</v>
      </c>
      <c r="AB23" s="142">
        <v>6872128</v>
      </c>
      <c r="AC23" s="148">
        <v>4533185</v>
      </c>
      <c r="AD23" s="142">
        <v>2618</v>
      </c>
      <c r="AE23" s="186">
        <v>0</v>
      </c>
      <c r="AF23" s="186">
        <v>0</v>
      </c>
      <c r="AG23" s="102">
        <v>17.2</v>
      </c>
      <c r="AH23" s="102">
        <v>13</v>
      </c>
      <c r="AI23" s="102">
        <v>30</v>
      </c>
      <c r="AJ23" s="102">
        <v>10.3</v>
      </c>
      <c r="AK23" s="102">
        <v>6.4</v>
      </c>
      <c r="AL23" s="70"/>
      <c r="AM23" s="70"/>
      <c r="AN23" s="75"/>
      <c r="AO23" s="75"/>
    </row>
    <row r="24" spans="1:41" ht="20.100000000000001" customHeight="1">
      <c r="A24" s="15">
        <v>214</v>
      </c>
      <c r="B24" s="12" t="s">
        <v>24</v>
      </c>
      <c r="C24" s="149">
        <v>77344648</v>
      </c>
      <c r="D24" s="119">
        <v>35560610</v>
      </c>
      <c r="E24" s="119">
        <v>402167</v>
      </c>
      <c r="F24" s="119">
        <v>4059468</v>
      </c>
      <c r="G24" s="119">
        <v>3315673</v>
      </c>
      <c r="H24" s="119">
        <v>147190</v>
      </c>
      <c r="I24" s="119">
        <v>12975929</v>
      </c>
      <c r="J24" s="119">
        <v>5230470</v>
      </c>
      <c r="K24" s="119">
        <v>2090589</v>
      </c>
      <c r="L24" s="119">
        <v>341958</v>
      </c>
      <c r="M24" s="119">
        <v>5788300</v>
      </c>
      <c r="N24" s="54">
        <v>7432294</v>
      </c>
      <c r="O24" s="117">
        <v>46</v>
      </c>
      <c r="P24" s="117">
        <v>5.2</v>
      </c>
      <c r="Q24" s="117">
        <v>16.8</v>
      </c>
      <c r="R24" s="117">
        <v>7.5</v>
      </c>
      <c r="S24" s="142">
        <v>76358823</v>
      </c>
      <c r="T24" s="148">
        <v>14249353</v>
      </c>
      <c r="U24" s="142">
        <v>11307393</v>
      </c>
      <c r="V24" s="142">
        <v>350228</v>
      </c>
      <c r="W24" s="148">
        <v>21196483</v>
      </c>
      <c r="X24" s="142">
        <v>6104234</v>
      </c>
      <c r="Y24" s="142">
        <v>6460011</v>
      </c>
      <c r="Z24" s="148">
        <v>986041</v>
      </c>
      <c r="AA24" s="142">
        <v>533875</v>
      </c>
      <c r="AB24" s="142">
        <v>8113440</v>
      </c>
      <c r="AC24" s="148">
        <v>7056626</v>
      </c>
      <c r="AD24" s="142">
        <v>1139</v>
      </c>
      <c r="AE24" s="186">
        <v>0</v>
      </c>
      <c r="AF24" s="186">
        <v>0</v>
      </c>
      <c r="AG24" s="102">
        <v>18.7</v>
      </c>
      <c r="AH24" s="102">
        <v>14.8</v>
      </c>
      <c r="AI24" s="102">
        <v>27.8</v>
      </c>
      <c r="AJ24" s="102">
        <v>8.5</v>
      </c>
      <c r="AK24" s="102">
        <v>9.1999999999999993</v>
      </c>
      <c r="AL24" s="70"/>
      <c r="AM24" s="70"/>
      <c r="AN24" s="74"/>
      <c r="AO24" s="75"/>
    </row>
    <row r="25" spans="1:41" ht="20.100000000000001" customHeight="1">
      <c r="A25" s="15">
        <v>217</v>
      </c>
      <c r="B25" s="12" t="s">
        <v>25</v>
      </c>
      <c r="C25" s="149">
        <v>58445981</v>
      </c>
      <c r="D25" s="119">
        <v>19878309</v>
      </c>
      <c r="E25" s="119">
        <v>685753</v>
      </c>
      <c r="F25" s="119">
        <v>6845818</v>
      </c>
      <c r="G25" s="119">
        <v>2306824</v>
      </c>
      <c r="H25" s="119">
        <v>114352</v>
      </c>
      <c r="I25" s="119">
        <v>9160880</v>
      </c>
      <c r="J25" s="119">
        <v>3157365</v>
      </c>
      <c r="K25" s="119">
        <v>1423621</v>
      </c>
      <c r="L25" s="119">
        <v>257476</v>
      </c>
      <c r="M25" s="119">
        <v>10881725</v>
      </c>
      <c r="N25" s="54">
        <v>3733858</v>
      </c>
      <c r="O25" s="117">
        <v>34</v>
      </c>
      <c r="P25" s="117">
        <v>11.7</v>
      </c>
      <c r="Q25" s="117">
        <v>15.7</v>
      </c>
      <c r="R25" s="117">
        <v>18.600000000000001</v>
      </c>
      <c r="S25" s="142">
        <v>58092549</v>
      </c>
      <c r="T25" s="148">
        <v>9923916</v>
      </c>
      <c r="U25" s="142">
        <v>6393670</v>
      </c>
      <c r="V25" s="142">
        <v>294849</v>
      </c>
      <c r="W25" s="148">
        <v>12497884</v>
      </c>
      <c r="X25" s="142">
        <v>6501235</v>
      </c>
      <c r="Y25" s="142">
        <v>5381809</v>
      </c>
      <c r="Z25" s="148">
        <v>992028</v>
      </c>
      <c r="AA25" s="142">
        <v>942895</v>
      </c>
      <c r="AB25" s="142">
        <v>5218147</v>
      </c>
      <c r="AC25" s="148">
        <v>9946116</v>
      </c>
      <c r="AD25" s="186">
        <v>0</v>
      </c>
      <c r="AE25" s="186">
        <v>0</v>
      </c>
      <c r="AF25" s="186">
        <v>0</v>
      </c>
      <c r="AG25" s="102">
        <v>17.100000000000001</v>
      </c>
      <c r="AH25" s="102">
        <v>11</v>
      </c>
      <c r="AI25" s="102">
        <v>21.5</v>
      </c>
      <c r="AJ25" s="102">
        <v>9.3000000000000007</v>
      </c>
      <c r="AK25" s="102">
        <v>17.100000000000001</v>
      </c>
      <c r="AL25" s="70"/>
      <c r="AM25" s="70"/>
      <c r="AN25" s="74"/>
      <c r="AO25" s="75"/>
    </row>
    <row r="26" spans="1:41" ht="20.100000000000001" customHeight="1">
      <c r="A26" s="15">
        <v>219</v>
      </c>
      <c r="B26" s="12" t="s">
        <v>26</v>
      </c>
      <c r="C26" s="149">
        <v>36959477</v>
      </c>
      <c r="D26" s="119">
        <v>17657662</v>
      </c>
      <c r="E26" s="119">
        <v>315762</v>
      </c>
      <c r="F26" s="119">
        <v>2967244</v>
      </c>
      <c r="G26" s="119">
        <v>1797121</v>
      </c>
      <c r="H26" s="119">
        <v>115395</v>
      </c>
      <c r="I26" s="119">
        <v>4454330</v>
      </c>
      <c r="J26" s="119">
        <v>2497282</v>
      </c>
      <c r="K26" s="119">
        <v>751152</v>
      </c>
      <c r="L26" s="119">
        <v>199891</v>
      </c>
      <c r="M26" s="119">
        <v>2489109</v>
      </c>
      <c r="N26" s="54">
        <v>3714529</v>
      </c>
      <c r="O26" s="117">
        <v>47.8</v>
      </c>
      <c r="P26" s="117">
        <v>8</v>
      </c>
      <c r="Q26" s="117">
        <v>12.1</v>
      </c>
      <c r="R26" s="117">
        <v>6.7</v>
      </c>
      <c r="S26" s="142">
        <v>36430410</v>
      </c>
      <c r="T26" s="148">
        <v>7080099</v>
      </c>
      <c r="U26" s="142">
        <v>6269053</v>
      </c>
      <c r="V26" s="142">
        <v>240090</v>
      </c>
      <c r="W26" s="148">
        <v>7819515</v>
      </c>
      <c r="X26" s="142">
        <v>4414042</v>
      </c>
      <c r="Y26" s="142">
        <v>3980726</v>
      </c>
      <c r="Z26" s="148">
        <v>494970</v>
      </c>
      <c r="AA26" s="142">
        <v>299965</v>
      </c>
      <c r="AB26" s="142">
        <v>2921785</v>
      </c>
      <c r="AC26" s="148">
        <v>2860934</v>
      </c>
      <c r="AD26" s="142">
        <v>49231</v>
      </c>
      <c r="AE26" s="186">
        <v>0</v>
      </c>
      <c r="AF26" s="186">
        <v>0</v>
      </c>
      <c r="AG26" s="102">
        <v>19.399999999999999</v>
      </c>
      <c r="AH26" s="102">
        <v>17.2</v>
      </c>
      <c r="AI26" s="102">
        <v>21.5</v>
      </c>
      <c r="AJ26" s="102">
        <v>10.9</v>
      </c>
      <c r="AK26" s="102">
        <v>7.9</v>
      </c>
      <c r="AL26" s="70"/>
      <c r="AM26" s="70"/>
      <c r="AN26" s="74"/>
      <c r="AO26" s="75"/>
    </row>
    <row r="27" spans="1:41" ht="20.100000000000001" customHeight="1">
      <c r="A27" s="15">
        <v>301</v>
      </c>
      <c r="B27" s="12" t="s">
        <v>27</v>
      </c>
      <c r="C27" s="149">
        <v>10212103</v>
      </c>
      <c r="D27" s="119">
        <v>3535148</v>
      </c>
      <c r="E27" s="119">
        <v>100372</v>
      </c>
      <c r="F27" s="119">
        <v>2195341</v>
      </c>
      <c r="G27" s="119">
        <v>449910</v>
      </c>
      <c r="H27" s="119">
        <v>36701</v>
      </c>
      <c r="I27" s="119">
        <v>899073</v>
      </c>
      <c r="J27" s="119">
        <v>712846</v>
      </c>
      <c r="K27" s="119">
        <v>196725</v>
      </c>
      <c r="L27" s="119">
        <v>28352</v>
      </c>
      <c r="M27" s="119">
        <v>563756</v>
      </c>
      <c r="N27" s="54">
        <v>1493879</v>
      </c>
      <c r="O27" s="117">
        <v>34.6</v>
      </c>
      <c r="P27" s="117">
        <v>21.5</v>
      </c>
      <c r="Q27" s="117">
        <v>8.8000000000000007</v>
      </c>
      <c r="R27" s="117">
        <v>5.5</v>
      </c>
      <c r="S27" s="142">
        <v>9919993</v>
      </c>
      <c r="T27" s="148">
        <v>2267657</v>
      </c>
      <c r="U27" s="142">
        <v>2019830</v>
      </c>
      <c r="V27" s="142">
        <v>65477</v>
      </c>
      <c r="W27" s="148">
        <v>1618480</v>
      </c>
      <c r="X27" s="142">
        <v>1134439</v>
      </c>
      <c r="Y27" s="142">
        <v>702614</v>
      </c>
      <c r="Z27" s="148">
        <v>303046</v>
      </c>
      <c r="AA27" s="142">
        <v>29900</v>
      </c>
      <c r="AB27" s="142">
        <v>906398</v>
      </c>
      <c r="AC27" s="148">
        <v>858303</v>
      </c>
      <c r="AD27" s="142">
        <v>13849</v>
      </c>
      <c r="AE27" s="186">
        <v>0</v>
      </c>
      <c r="AF27" s="186">
        <v>0</v>
      </c>
      <c r="AG27" s="102">
        <v>22.9</v>
      </c>
      <c r="AH27" s="102">
        <v>20.399999999999999</v>
      </c>
      <c r="AI27" s="102">
        <v>16.3</v>
      </c>
      <c r="AJ27" s="102">
        <v>7.1</v>
      </c>
      <c r="AK27" s="102">
        <v>8.6999999999999993</v>
      </c>
      <c r="AL27" s="70"/>
      <c r="AM27" s="70"/>
      <c r="AN27" s="74"/>
      <c r="AO27" s="75"/>
    </row>
    <row r="28" spans="1:41" ht="20.100000000000001" customHeight="1">
      <c r="A28" s="6"/>
      <c r="B28" s="18" t="s">
        <v>28</v>
      </c>
      <c r="C28" s="169">
        <v>244569213</v>
      </c>
      <c r="D28" s="169">
        <v>107547874</v>
      </c>
      <c r="E28" s="169">
        <v>1611773</v>
      </c>
      <c r="F28" s="169">
        <v>16287428</v>
      </c>
      <c r="G28" s="169">
        <v>11559906</v>
      </c>
      <c r="H28" s="169">
        <v>518055</v>
      </c>
      <c r="I28" s="169">
        <v>40684363</v>
      </c>
      <c r="J28" s="169">
        <v>17965580</v>
      </c>
      <c r="K28" s="169">
        <v>3739680</v>
      </c>
      <c r="L28" s="169">
        <v>1610728</v>
      </c>
      <c r="M28" s="169">
        <v>24325258</v>
      </c>
      <c r="N28" s="165">
        <v>18718568</v>
      </c>
      <c r="O28" s="166">
        <v>44</v>
      </c>
      <c r="P28" s="166">
        <v>6.7</v>
      </c>
      <c r="Q28" s="166">
        <v>16.600000000000001</v>
      </c>
      <c r="R28" s="166">
        <v>9.9</v>
      </c>
      <c r="S28" s="164">
        <v>240709466</v>
      </c>
      <c r="T28" s="164">
        <v>41942606</v>
      </c>
      <c r="U28" s="164">
        <v>30237304</v>
      </c>
      <c r="V28" s="164">
        <v>2966453</v>
      </c>
      <c r="W28" s="164">
        <v>64806076</v>
      </c>
      <c r="X28" s="164">
        <v>21244963</v>
      </c>
      <c r="Y28" s="164">
        <v>22936818</v>
      </c>
      <c r="Z28" s="164">
        <v>3156018</v>
      </c>
      <c r="AA28" s="164">
        <v>2262499</v>
      </c>
      <c r="AB28" s="164">
        <v>23398091</v>
      </c>
      <c r="AC28" s="164">
        <v>27748819</v>
      </c>
      <c r="AD28" s="164">
        <v>9819</v>
      </c>
      <c r="AE28" s="185">
        <v>0</v>
      </c>
      <c r="AF28" s="185">
        <v>0</v>
      </c>
      <c r="AG28" s="167">
        <v>17.399999999999999</v>
      </c>
      <c r="AH28" s="167">
        <v>12.6</v>
      </c>
      <c r="AI28" s="167">
        <v>26.9</v>
      </c>
      <c r="AJ28" s="167">
        <v>9.5</v>
      </c>
      <c r="AK28" s="167">
        <v>11.5</v>
      </c>
      <c r="AL28" s="70"/>
      <c r="AM28" s="70"/>
      <c r="AN28" s="74"/>
      <c r="AO28" s="74"/>
    </row>
    <row r="29" spans="1:41" ht="20.100000000000001" customHeight="1">
      <c r="A29" s="15">
        <v>203</v>
      </c>
      <c r="B29" s="12" t="s">
        <v>29</v>
      </c>
      <c r="C29" s="149">
        <v>103228362</v>
      </c>
      <c r="D29" s="119">
        <v>41411555</v>
      </c>
      <c r="E29" s="119">
        <v>483001</v>
      </c>
      <c r="F29" s="119">
        <v>8626736</v>
      </c>
      <c r="G29" s="119">
        <v>4654358</v>
      </c>
      <c r="H29" s="119">
        <v>176351</v>
      </c>
      <c r="I29" s="119">
        <v>19427778</v>
      </c>
      <c r="J29" s="119">
        <v>7521297</v>
      </c>
      <c r="K29" s="119">
        <v>2234984</v>
      </c>
      <c r="L29" s="119">
        <v>476541</v>
      </c>
      <c r="M29" s="119">
        <v>11739599</v>
      </c>
      <c r="N29" s="54">
        <v>6476162</v>
      </c>
      <c r="O29" s="117">
        <v>40.1</v>
      </c>
      <c r="P29" s="117">
        <v>8.4</v>
      </c>
      <c r="Q29" s="117">
        <v>18.8</v>
      </c>
      <c r="R29" s="117">
        <v>11.4</v>
      </c>
      <c r="S29" s="142">
        <v>102213225</v>
      </c>
      <c r="T29" s="148">
        <v>17665836</v>
      </c>
      <c r="U29" s="142">
        <v>12707657</v>
      </c>
      <c r="V29" s="142">
        <v>1899655</v>
      </c>
      <c r="W29" s="148">
        <v>31446104</v>
      </c>
      <c r="X29" s="142">
        <v>6502409</v>
      </c>
      <c r="Y29" s="142">
        <v>10461336</v>
      </c>
      <c r="Z29" s="148">
        <v>616077</v>
      </c>
      <c r="AA29" s="142">
        <v>817099</v>
      </c>
      <c r="AB29" s="142">
        <v>9662671</v>
      </c>
      <c r="AC29" s="148">
        <v>10434381</v>
      </c>
      <c r="AD29" s="186">
        <v>0</v>
      </c>
      <c r="AE29" s="186">
        <v>0</v>
      </c>
      <c r="AF29" s="186">
        <v>0</v>
      </c>
      <c r="AG29" s="102">
        <v>17.3</v>
      </c>
      <c r="AH29" s="102">
        <v>12.4</v>
      </c>
      <c r="AI29" s="102">
        <v>30.8</v>
      </c>
      <c r="AJ29" s="102">
        <v>10.199999999999999</v>
      </c>
      <c r="AK29" s="102">
        <v>10.199999999999999</v>
      </c>
      <c r="AL29" s="70"/>
      <c r="AM29" s="70"/>
      <c r="AN29" s="74"/>
      <c r="AO29" s="75"/>
    </row>
    <row r="30" spans="1:41" ht="20.100000000000001" customHeight="1">
      <c r="A30" s="15">
        <v>210</v>
      </c>
      <c r="B30" s="12" t="s">
        <v>30</v>
      </c>
      <c r="C30" s="149">
        <v>81891341</v>
      </c>
      <c r="D30" s="119">
        <v>39430267</v>
      </c>
      <c r="E30" s="119">
        <v>696473</v>
      </c>
      <c r="F30" s="119">
        <v>3707582</v>
      </c>
      <c r="G30" s="119">
        <v>4236460</v>
      </c>
      <c r="H30" s="119">
        <v>204162</v>
      </c>
      <c r="I30" s="119">
        <v>13178696</v>
      </c>
      <c r="J30" s="119">
        <v>6329532</v>
      </c>
      <c r="K30" s="119">
        <v>887919</v>
      </c>
      <c r="L30" s="119">
        <v>874525</v>
      </c>
      <c r="M30" s="119">
        <v>6822000</v>
      </c>
      <c r="N30" s="54">
        <v>5523725</v>
      </c>
      <c r="O30" s="117">
        <v>48.1</v>
      </c>
      <c r="P30" s="117">
        <v>4.5</v>
      </c>
      <c r="Q30" s="117">
        <v>16.100000000000001</v>
      </c>
      <c r="R30" s="117">
        <v>8.3000000000000007</v>
      </c>
      <c r="S30" s="142">
        <v>81386390</v>
      </c>
      <c r="T30" s="148">
        <v>15417748</v>
      </c>
      <c r="U30" s="142">
        <v>10304905</v>
      </c>
      <c r="V30" s="142">
        <v>859673</v>
      </c>
      <c r="W30" s="148">
        <v>21081436</v>
      </c>
      <c r="X30" s="142">
        <v>7273146</v>
      </c>
      <c r="Y30" s="142">
        <v>7851138</v>
      </c>
      <c r="Z30" s="148">
        <v>1151181</v>
      </c>
      <c r="AA30" s="142">
        <v>655800</v>
      </c>
      <c r="AB30" s="142">
        <v>7466107</v>
      </c>
      <c r="AC30" s="148">
        <v>9315437</v>
      </c>
      <c r="AD30" s="142">
        <v>9819</v>
      </c>
      <c r="AE30" s="186">
        <v>0</v>
      </c>
      <c r="AF30" s="186">
        <v>0</v>
      </c>
      <c r="AG30" s="102">
        <v>18.899999999999999</v>
      </c>
      <c r="AH30" s="102">
        <v>12.7</v>
      </c>
      <c r="AI30" s="102">
        <v>25.9</v>
      </c>
      <c r="AJ30" s="102">
        <v>9.6</v>
      </c>
      <c r="AK30" s="102">
        <v>11.4</v>
      </c>
      <c r="AL30" s="70"/>
      <c r="AM30" s="70"/>
      <c r="AN30" s="75"/>
      <c r="AO30" s="75"/>
    </row>
    <row r="31" spans="1:41" ht="20.100000000000001" customHeight="1">
      <c r="A31" s="15">
        <v>216</v>
      </c>
      <c r="B31" s="12" t="s">
        <v>31</v>
      </c>
      <c r="C31" s="149">
        <v>35615949</v>
      </c>
      <c r="D31" s="119">
        <v>16703785</v>
      </c>
      <c r="E31" s="119">
        <v>203378</v>
      </c>
      <c r="F31" s="119">
        <v>1973329</v>
      </c>
      <c r="G31" s="119">
        <v>1592342</v>
      </c>
      <c r="H31" s="119">
        <v>73030</v>
      </c>
      <c r="I31" s="119">
        <v>5570009</v>
      </c>
      <c r="J31" s="119">
        <v>2091959</v>
      </c>
      <c r="K31" s="119">
        <v>427628</v>
      </c>
      <c r="L31" s="119">
        <v>93151</v>
      </c>
      <c r="M31" s="119">
        <v>3600813</v>
      </c>
      <c r="N31" s="54">
        <v>3286525</v>
      </c>
      <c r="O31" s="117">
        <v>46.9</v>
      </c>
      <c r="P31" s="117">
        <v>5.5</v>
      </c>
      <c r="Q31" s="117">
        <v>15.6</v>
      </c>
      <c r="R31" s="117">
        <v>10.1</v>
      </c>
      <c r="S31" s="142">
        <v>34823834</v>
      </c>
      <c r="T31" s="148">
        <v>6112711</v>
      </c>
      <c r="U31" s="142">
        <v>3812119</v>
      </c>
      <c r="V31" s="142">
        <v>121197</v>
      </c>
      <c r="W31" s="148">
        <v>8035500</v>
      </c>
      <c r="X31" s="142">
        <v>5222910</v>
      </c>
      <c r="Y31" s="142">
        <v>3018622</v>
      </c>
      <c r="Z31" s="148">
        <v>347708</v>
      </c>
      <c r="AA31" s="142">
        <v>682000</v>
      </c>
      <c r="AB31" s="142">
        <v>3024124</v>
      </c>
      <c r="AC31" s="148">
        <v>4446943</v>
      </c>
      <c r="AD31" s="186">
        <v>0</v>
      </c>
      <c r="AE31" s="186">
        <v>0</v>
      </c>
      <c r="AF31" s="186">
        <v>0</v>
      </c>
      <c r="AG31" s="102">
        <v>17.600000000000001</v>
      </c>
      <c r="AH31" s="102">
        <v>10.9</v>
      </c>
      <c r="AI31" s="102">
        <v>23.1</v>
      </c>
      <c r="AJ31" s="102">
        <v>8.6999999999999993</v>
      </c>
      <c r="AK31" s="102">
        <v>12.8</v>
      </c>
      <c r="AL31" s="70"/>
      <c r="AM31" s="70"/>
      <c r="AN31" s="75"/>
      <c r="AO31" s="75"/>
    </row>
    <row r="32" spans="1:41" ht="20.100000000000001" customHeight="1">
      <c r="A32" s="15">
        <v>381</v>
      </c>
      <c r="B32" s="12" t="s">
        <v>32</v>
      </c>
      <c r="C32" s="149">
        <v>11595039</v>
      </c>
      <c r="D32" s="119">
        <v>4480081</v>
      </c>
      <c r="E32" s="119">
        <v>107483</v>
      </c>
      <c r="F32" s="119">
        <v>1302006</v>
      </c>
      <c r="G32" s="119">
        <v>541000</v>
      </c>
      <c r="H32" s="119">
        <v>39374</v>
      </c>
      <c r="I32" s="119">
        <v>1152395</v>
      </c>
      <c r="J32" s="119">
        <v>1063021</v>
      </c>
      <c r="K32" s="119">
        <v>105630</v>
      </c>
      <c r="L32" s="119">
        <v>59408</v>
      </c>
      <c r="M32" s="119">
        <v>1050035</v>
      </c>
      <c r="N32" s="54">
        <v>1694606</v>
      </c>
      <c r="O32" s="117">
        <v>38.6</v>
      </c>
      <c r="P32" s="117">
        <v>11.2</v>
      </c>
      <c r="Q32" s="117">
        <v>9.9</v>
      </c>
      <c r="R32" s="117">
        <v>9.1</v>
      </c>
      <c r="S32" s="142">
        <v>10890392</v>
      </c>
      <c r="T32" s="148">
        <v>1365414</v>
      </c>
      <c r="U32" s="142">
        <v>1464936</v>
      </c>
      <c r="V32" s="142">
        <v>55322</v>
      </c>
      <c r="W32" s="148">
        <v>1978945</v>
      </c>
      <c r="X32" s="142">
        <v>1313147</v>
      </c>
      <c r="Y32" s="142">
        <v>764841</v>
      </c>
      <c r="Z32" s="148">
        <v>700635</v>
      </c>
      <c r="AA32" s="142">
        <v>45600</v>
      </c>
      <c r="AB32" s="142">
        <v>1634565</v>
      </c>
      <c r="AC32" s="148">
        <v>1566987</v>
      </c>
      <c r="AD32" s="186">
        <v>0</v>
      </c>
      <c r="AE32" s="186">
        <v>0</v>
      </c>
      <c r="AF32" s="186">
        <v>0</v>
      </c>
      <c r="AG32" s="102">
        <v>12.5</v>
      </c>
      <c r="AH32" s="102">
        <v>13.5</v>
      </c>
      <c r="AI32" s="102">
        <v>18.2</v>
      </c>
      <c r="AJ32" s="102">
        <v>7</v>
      </c>
      <c r="AK32" s="102">
        <v>14.4</v>
      </c>
      <c r="AL32" s="70"/>
      <c r="AM32" s="70"/>
      <c r="AN32" s="74"/>
      <c r="AO32" s="75"/>
    </row>
    <row r="33" spans="1:41" ht="20.100000000000001" customHeight="1">
      <c r="A33" s="15">
        <v>382</v>
      </c>
      <c r="B33" s="12" t="s">
        <v>33</v>
      </c>
      <c r="C33" s="149">
        <v>12238522</v>
      </c>
      <c r="D33" s="119">
        <v>5522186</v>
      </c>
      <c r="E33" s="119">
        <v>121438</v>
      </c>
      <c r="F33" s="119">
        <v>677775</v>
      </c>
      <c r="G33" s="119">
        <v>535746</v>
      </c>
      <c r="H33" s="119">
        <v>25138</v>
      </c>
      <c r="I33" s="119">
        <v>1355485</v>
      </c>
      <c r="J33" s="119">
        <v>959771</v>
      </c>
      <c r="K33" s="119">
        <v>83519</v>
      </c>
      <c r="L33" s="119">
        <v>107103</v>
      </c>
      <c r="M33" s="119">
        <v>1112811</v>
      </c>
      <c r="N33" s="54">
        <v>1737550</v>
      </c>
      <c r="O33" s="117">
        <v>45.1</v>
      </c>
      <c r="P33" s="117">
        <v>5.5</v>
      </c>
      <c r="Q33" s="117">
        <v>11.1</v>
      </c>
      <c r="R33" s="117">
        <v>9.1</v>
      </c>
      <c r="S33" s="142">
        <v>11395625</v>
      </c>
      <c r="T33" s="148">
        <v>1380897</v>
      </c>
      <c r="U33" s="142">
        <v>1947687</v>
      </c>
      <c r="V33" s="142">
        <v>30606</v>
      </c>
      <c r="W33" s="148">
        <v>2264091</v>
      </c>
      <c r="X33" s="142">
        <v>933351</v>
      </c>
      <c r="Y33" s="142">
        <v>840881</v>
      </c>
      <c r="Z33" s="148">
        <v>340417</v>
      </c>
      <c r="AA33" s="142">
        <v>62000</v>
      </c>
      <c r="AB33" s="142">
        <v>1610624</v>
      </c>
      <c r="AC33" s="148">
        <v>1985071</v>
      </c>
      <c r="AD33" s="186">
        <v>0</v>
      </c>
      <c r="AE33" s="186">
        <v>0</v>
      </c>
      <c r="AF33" s="186">
        <v>0</v>
      </c>
      <c r="AG33" s="102">
        <v>12.1</v>
      </c>
      <c r="AH33" s="102">
        <v>17.100000000000001</v>
      </c>
      <c r="AI33" s="102">
        <v>19.899999999999999</v>
      </c>
      <c r="AJ33" s="102">
        <v>7.4</v>
      </c>
      <c r="AK33" s="102">
        <v>17.399999999999999</v>
      </c>
      <c r="AL33" s="70"/>
      <c r="AM33" s="70"/>
      <c r="AN33" s="74"/>
      <c r="AO33" s="75"/>
    </row>
    <row r="34" spans="1:41" ht="20.100000000000001" customHeight="1">
      <c r="A34" s="6"/>
      <c r="B34" s="19" t="s">
        <v>34</v>
      </c>
      <c r="C34" s="169">
        <v>125287445</v>
      </c>
      <c r="D34" s="169">
        <v>39381199</v>
      </c>
      <c r="E34" s="169">
        <v>1025609</v>
      </c>
      <c r="F34" s="169">
        <v>27490103</v>
      </c>
      <c r="G34" s="169">
        <v>4693766</v>
      </c>
      <c r="H34" s="169">
        <v>375418</v>
      </c>
      <c r="I34" s="169">
        <v>13918543</v>
      </c>
      <c r="J34" s="169">
        <v>8536815</v>
      </c>
      <c r="K34" s="169">
        <v>1657016</v>
      </c>
      <c r="L34" s="169">
        <v>414116</v>
      </c>
      <c r="M34" s="169">
        <v>14780218</v>
      </c>
      <c r="N34" s="165">
        <v>13014642</v>
      </c>
      <c r="O34" s="166">
        <v>31.4</v>
      </c>
      <c r="P34" s="166">
        <v>21.9</v>
      </c>
      <c r="Q34" s="166">
        <v>11.1</v>
      </c>
      <c r="R34" s="166">
        <v>11.8</v>
      </c>
      <c r="S34" s="164">
        <v>123596805</v>
      </c>
      <c r="T34" s="164">
        <v>16076946</v>
      </c>
      <c r="U34" s="164">
        <v>17514766</v>
      </c>
      <c r="V34" s="164">
        <v>865513</v>
      </c>
      <c r="W34" s="164">
        <v>22732021</v>
      </c>
      <c r="X34" s="164">
        <v>24585611</v>
      </c>
      <c r="Y34" s="164">
        <v>12386086</v>
      </c>
      <c r="Z34" s="164">
        <v>2185674</v>
      </c>
      <c r="AA34" s="164">
        <v>3066761</v>
      </c>
      <c r="AB34" s="164">
        <v>10147526</v>
      </c>
      <c r="AC34" s="164">
        <v>13852777</v>
      </c>
      <c r="AD34" s="164">
        <v>183124</v>
      </c>
      <c r="AE34" s="185">
        <v>0</v>
      </c>
      <c r="AF34" s="185">
        <v>0</v>
      </c>
      <c r="AG34" s="167">
        <v>13</v>
      </c>
      <c r="AH34" s="167">
        <v>14.2</v>
      </c>
      <c r="AI34" s="167">
        <v>18.399999999999999</v>
      </c>
      <c r="AJ34" s="167">
        <v>10</v>
      </c>
      <c r="AK34" s="167">
        <v>11.2</v>
      </c>
      <c r="AL34" s="70"/>
      <c r="AM34" s="70"/>
      <c r="AN34" s="74"/>
      <c r="AO34" s="74"/>
    </row>
    <row r="35" spans="1:41" s="35" customFormat="1" ht="20.100000000000001" customHeight="1">
      <c r="A35" s="34">
        <v>213</v>
      </c>
      <c r="B35" s="48" t="s">
        <v>131</v>
      </c>
      <c r="C35" s="149">
        <v>19683317</v>
      </c>
      <c r="D35" s="119">
        <v>4815675</v>
      </c>
      <c r="E35" s="119">
        <v>150279</v>
      </c>
      <c r="F35" s="119">
        <v>6246222</v>
      </c>
      <c r="G35" s="119">
        <v>681388</v>
      </c>
      <c r="H35" s="119">
        <v>55032</v>
      </c>
      <c r="I35" s="119">
        <v>2211954</v>
      </c>
      <c r="J35" s="119">
        <v>1225873</v>
      </c>
      <c r="K35" s="119">
        <v>258389</v>
      </c>
      <c r="L35" s="119">
        <v>50181</v>
      </c>
      <c r="M35" s="119">
        <v>2091311</v>
      </c>
      <c r="N35" s="54">
        <v>1897013</v>
      </c>
      <c r="O35" s="117">
        <v>24.5</v>
      </c>
      <c r="P35" s="117">
        <v>31.7</v>
      </c>
      <c r="Q35" s="117">
        <v>11.2</v>
      </c>
      <c r="R35" s="117">
        <v>10.6</v>
      </c>
      <c r="S35" s="142">
        <v>19337134</v>
      </c>
      <c r="T35" s="148">
        <v>2045769</v>
      </c>
      <c r="U35" s="142">
        <v>2272574</v>
      </c>
      <c r="V35" s="142">
        <v>96310</v>
      </c>
      <c r="W35" s="148">
        <v>3422018</v>
      </c>
      <c r="X35" s="142">
        <v>5524322</v>
      </c>
      <c r="Y35" s="142">
        <v>1724249</v>
      </c>
      <c r="Z35" s="148">
        <v>277425</v>
      </c>
      <c r="AA35" s="142">
        <v>965385</v>
      </c>
      <c r="AB35" s="142">
        <v>1820498</v>
      </c>
      <c r="AC35" s="148">
        <v>1188584</v>
      </c>
      <c r="AD35" s="186">
        <v>0</v>
      </c>
      <c r="AE35" s="186">
        <v>0</v>
      </c>
      <c r="AF35" s="186">
        <v>0</v>
      </c>
      <c r="AG35" s="102">
        <v>10.6</v>
      </c>
      <c r="AH35" s="102">
        <v>11.8</v>
      </c>
      <c r="AI35" s="102">
        <v>17.7</v>
      </c>
      <c r="AJ35" s="102">
        <v>8.9</v>
      </c>
      <c r="AK35" s="102">
        <v>6.1</v>
      </c>
      <c r="AL35" s="70"/>
      <c r="AM35" s="70"/>
      <c r="AN35" s="75"/>
      <c r="AO35" s="75"/>
    </row>
    <row r="36" spans="1:41" ht="20.100000000000001" customHeight="1">
      <c r="A36" s="15">
        <v>215</v>
      </c>
      <c r="B36" s="12" t="s">
        <v>132</v>
      </c>
      <c r="C36" s="149">
        <v>32395979</v>
      </c>
      <c r="D36" s="119">
        <v>11491502</v>
      </c>
      <c r="E36" s="119">
        <v>255726</v>
      </c>
      <c r="F36" s="119">
        <v>5269502</v>
      </c>
      <c r="G36" s="119">
        <v>1314603</v>
      </c>
      <c r="H36" s="119">
        <v>93528</v>
      </c>
      <c r="I36" s="119">
        <v>4248373</v>
      </c>
      <c r="J36" s="119">
        <v>2165590</v>
      </c>
      <c r="K36" s="119">
        <v>281149</v>
      </c>
      <c r="L36" s="119">
        <v>128927</v>
      </c>
      <c r="M36" s="119">
        <v>3996476</v>
      </c>
      <c r="N36" s="54">
        <v>3150603</v>
      </c>
      <c r="O36" s="117">
        <v>35.5</v>
      </c>
      <c r="P36" s="117">
        <v>16.3</v>
      </c>
      <c r="Q36" s="117">
        <v>13.1</v>
      </c>
      <c r="R36" s="117">
        <v>12.3</v>
      </c>
      <c r="S36" s="142">
        <v>32182713</v>
      </c>
      <c r="T36" s="148">
        <v>4359957</v>
      </c>
      <c r="U36" s="142">
        <v>5366396</v>
      </c>
      <c r="V36" s="142">
        <v>235176</v>
      </c>
      <c r="W36" s="148">
        <v>6822247</v>
      </c>
      <c r="X36" s="142">
        <v>4267274</v>
      </c>
      <c r="Y36" s="142">
        <v>3115156</v>
      </c>
      <c r="Z36" s="148">
        <v>138763</v>
      </c>
      <c r="AA36" s="142">
        <v>843530</v>
      </c>
      <c r="AB36" s="142">
        <v>2837072</v>
      </c>
      <c r="AC36" s="148">
        <v>4121303</v>
      </c>
      <c r="AD36" s="142">
        <v>75839</v>
      </c>
      <c r="AE36" s="186">
        <v>0</v>
      </c>
      <c r="AF36" s="186">
        <v>0</v>
      </c>
      <c r="AG36" s="102">
        <v>13.5</v>
      </c>
      <c r="AH36" s="102">
        <v>16.7</v>
      </c>
      <c r="AI36" s="102">
        <v>21.2</v>
      </c>
      <c r="AJ36" s="102">
        <v>9.6999999999999993</v>
      </c>
      <c r="AK36" s="102">
        <v>12.8</v>
      </c>
      <c r="AL36" s="70"/>
      <c r="AM36" s="70"/>
      <c r="AN36" s="75"/>
      <c r="AO36" s="75"/>
    </row>
    <row r="37" spans="1:41" ht="20.100000000000001" customHeight="1">
      <c r="A37" s="15">
        <v>218</v>
      </c>
      <c r="B37" s="12" t="s">
        <v>37</v>
      </c>
      <c r="C37" s="149">
        <v>20540758</v>
      </c>
      <c r="D37" s="119">
        <v>7230794</v>
      </c>
      <c r="E37" s="119">
        <v>166565</v>
      </c>
      <c r="F37" s="119">
        <v>3006970</v>
      </c>
      <c r="G37" s="119">
        <v>837739</v>
      </c>
      <c r="H37" s="119">
        <v>60980</v>
      </c>
      <c r="I37" s="119">
        <v>2621627</v>
      </c>
      <c r="J37" s="119">
        <v>1416794</v>
      </c>
      <c r="K37" s="119">
        <v>376210</v>
      </c>
      <c r="L37" s="119">
        <v>41880</v>
      </c>
      <c r="M37" s="119">
        <v>2244431</v>
      </c>
      <c r="N37" s="54">
        <v>2536768</v>
      </c>
      <c r="O37" s="117">
        <v>35.200000000000003</v>
      </c>
      <c r="P37" s="117">
        <v>14.6</v>
      </c>
      <c r="Q37" s="117">
        <v>12.8</v>
      </c>
      <c r="R37" s="117">
        <v>10.9</v>
      </c>
      <c r="S37" s="142">
        <v>20008057</v>
      </c>
      <c r="T37" s="148">
        <v>2959864</v>
      </c>
      <c r="U37" s="142">
        <v>2758638</v>
      </c>
      <c r="V37" s="142">
        <v>89804</v>
      </c>
      <c r="W37" s="148">
        <v>4370432</v>
      </c>
      <c r="X37" s="142">
        <v>2652846</v>
      </c>
      <c r="Y37" s="142">
        <v>2104069</v>
      </c>
      <c r="Z37" s="148">
        <v>264398</v>
      </c>
      <c r="AA37" s="142">
        <v>310400</v>
      </c>
      <c r="AB37" s="142">
        <v>1667033</v>
      </c>
      <c r="AC37" s="148">
        <v>2828405</v>
      </c>
      <c r="AD37" s="142">
        <v>2168</v>
      </c>
      <c r="AE37" s="186">
        <v>0</v>
      </c>
      <c r="AF37" s="186">
        <v>0</v>
      </c>
      <c r="AG37" s="102">
        <v>14.8</v>
      </c>
      <c r="AH37" s="102">
        <v>13.8</v>
      </c>
      <c r="AI37" s="102">
        <v>21.8</v>
      </c>
      <c r="AJ37" s="102">
        <v>10.5</v>
      </c>
      <c r="AK37" s="102">
        <v>14.1</v>
      </c>
      <c r="AL37" s="70"/>
      <c r="AM37" s="70"/>
      <c r="AN37" s="74"/>
      <c r="AO37" s="75"/>
    </row>
    <row r="38" spans="1:41" ht="20.100000000000001" customHeight="1">
      <c r="A38" s="15">
        <v>220</v>
      </c>
      <c r="B38" s="12" t="s">
        <v>38</v>
      </c>
      <c r="C38" s="149">
        <v>19683591</v>
      </c>
      <c r="D38" s="119">
        <v>6875734</v>
      </c>
      <c r="E38" s="119">
        <v>157131</v>
      </c>
      <c r="F38" s="119">
        <v>3725075</v>
      </c>
      <c r="G38" s="119">
        <v>776531</v>
      </c>
      <c r="H38" s="119">
        <v>57550</v>
      </c>
      <c r="I38" s="119">
        <v>2092399</v>
      </c>
      <c r="J38" s="119">
        <v>1464080</v>
      </c>
      <c r="K38" s="119">
        <v>264301</v>
      </c>
      <c r="L38" s="119">
        <v>126883</v>
      </c>
      <c r="M38" s="119">
        <v>1882600</v>
      </c>
      <c r="N38" s="54">
        <v>2261307</v>
      </c>
      <c r="O38" s="117">
        <v>34.9</v>
      </c>
      <c r="P38" s="117">
        <v>18.899999999999999</v>
      </c>
      <c r="Q38" s="117">
        <v>10.6</v>
      </c>
      <c r="R38" s="117">
        <v>9.6</v>
      </c>
      <c r="S38" s="142">
        <v>19594447</v>
      </c>
      <c r="T38" s="148">
        <v>2603792</v>
      </c>
      <c r="U38" s="142">
        <v>2538303</v>
      </c>
      <c r="V38" s="142">
        <v>221846</v>
      </c>
      <c r="W38" s="148">
        <v>3592076</v>
      </c>
      <c r="X38" s="142">
        <v>4376597</v>
      </c>
      <c r="Y38" s="142">
        <v>1632280</v>
      </c>
      <c r="Z38" s="148">
        <v>664791</v>
      </c>
      <c r="AA38" s="142">
        <v>304000</v>
      </c>
      <c r="AB38" s="142">
        <v>1797709</v>
      </c>
      <c r="AC38" s="148">
        <v>1855388</v>
      </c>
      <c r="AD38" s="142">
        <v>7665</v>
      </c>
      <c r="AE38" s="186">
        <v>0</v>
      </c>
      <c r="AF38" s="186">
        <v>0</v>
      </c>
      <c r="AG38" s="102">
        <v>13.3</v>
      </c>
      <c r="AH38" s="102">
        <v>13</v>
      </c>
      <c r="AI38" s="102">
        <v>18.3</v>
      </c>
      <c r="AJ38" s="102">
        <v>8.3000000000000007</v>
      </c>
      <c r="AK38" s="102">
        <v>9.5</v>
      </c>
      <c r="AL38" s="70"/>
      <c r="AM38" s="70"/>
      <c r="AN38" s="74"/>
      <c r="AO38" s="75"/>
    </row>
    <row r="39" spans="1:41" ht="20.100000000000001" customHeight="1">
      <c r="A39" s="15">
        <v>228</v>
      </c>
      <c r="B39" s="12" t="s">
        <v>88</v>
      </c>
      <c r="C39" s="149">
        <v>20516721</v>
      </c>
      <c r="D39" s="119">
        <v>6851153</v>
      </c>
      <c r="E39" s="119">
        <v>171966</v>
      </c>
      <c r="F39" s="119">
        <v>3973307</v>
      </c>
      <c r="G39" s="119">
        <v>734068</v>
      </c>
      <c r="H39" s="119">
        <v>62934</v>
      </c>
      <c r="I39" s="119">
        <v>1970050</v>
      </c>
      <c r="J39" s="119">
        <v>1441816</v>
      </c>
      <c r="K39" s="119">
        <v>220142</v>
      </c>
      <c r="L39" s="119">
        <v>52982</v>
      </c>
      <c r="M39" s="119">
        <v>3211700</v>
      </c>
      <c r="N39" s="54">
        <v>1826603</v>
      </c>
      <c r="O39" s="117">
        <v>33.4</v>
      </c>
      <c r="P39" s="117">
        <v>19.399999999999999</v>
      </c>
      <c r="Q39" s="117">
        <v>9.6</v>
      </c>
      <c r="R39" s="117">
        <v>15.7</v>
      </c>
      <c r="S39" s="142">
        <v>20050886</v>
      </c>
      <c r="T39" s="148">
        <v>2315590</v>
      </c>
      <c r="U39" s="142">
        <v>2691502</v>
      </c>
      <c r="V39" s="142">
        <v>175087</v>
      </c>
      <c r="W39" s="148">
        <v>3283045</v>
      </c>
      <c r="X39" s="142">
        <v>4618461</v>
      </c>
      <c r="Y39" s="142">
        <v>1934176</v>
      </c>
      <c r="Z39" s="148">
        <v>684277</v>
      </c>
      <c r="AA39" s="142">
        <v>497446</v>
      </c>
      <c r="AB39" s="142">
        <v>1359774</v>
      </c>
      <c r="AC39" s="148">
        <v>2451861</v>
      </c>
      <c r="AD39" s="142">
        <v>39667</v>
      </c>
      <c r="AE39" s="186">
        <v>0</v>
      </c>
      <c r="AF39" s="186">
        <v>0</v>
      </c>
      <c r="AG39" s="102">
        <v>11.5</v>
      </c>
      <c r="AH39" s="102">
        <v>13.4</v>
      </c>
      <c r="AI39" s="102">
        <v>16.399999999999999</v>
      </c>
      <c r="AJ39" s="102">
        <v>9.6</v>
      </c>
      <c r="AK39" s="102">
        <v>12.2</v>
      </c>
      <c r="AL39" s="70"/>
      <c r="AM39" s="70"/>
      <c r="AN39" s="75"/>
      <c r="AO39" s="75"/>
    </row>
    <row r="40" spans="1:41" ht="20.100000000000001" customHeight="1">
      <c r="A40" s="15">
        <v>365</v>
      </c>
      <c r="B40" s="12" t="s">
        <v>83</v>
      </c>
      <c r="C40" s="149">
        <v>12467079</v>
      </c>
      <c r="D40" s="119">
        <v>2116341</v>
      </c>
      <c r="E40" s="119">
        <v>123942</v>
      </c>
      <c r="F40" s="119">
        <v>5269027</v>
      </c>
      <c r="G40" s="119">
        <v>349437</v>
      </c>
      <c r="H40" s="119">
        <v>45394</v>
      </c>
      <c r="I40" s="119">
        <v>774140</v>
      </c>
      <c r="J40" s="119">
        <v>822662</v>
      </c>
      <c r="K40" s="119">
        <v>256825</v>
      </c>
      <c r="L40" s="119">
        <v>13263</v>
      </c>
      <c r="M40" s="119">
        <v>1353700</v>
      </c>
      <c r="N40" s="54">
        <v>1342348</v>
      </c>
      <c r="O40" s="117">
        <v>17</v>
      </c>
      <c r="P40" s="117">
        <v>42.3</v>
      </c>
      <c r="Q40" s="117">
        <v>6.2</v>
      </c>
      <c r="R40" s="117">
        <v>10.9</v>
      </c>
      <c r="S40" s="142">
        <v>12423568</v>
      </c>
      <c r="T40" s="148">
        <v>1791974</v>
      </c>
      <c r="U40" s="142">
        <v>1887353</v>
      </c>
      <c r="V40" s="142">
        <v>47290</v>
      </c>
      <c r="W40" s="148">
        <v>1242203</v>
      </c>
      <c r="X40" s="142">
        <v>3146111</v>
      </c>
      <c r="Y40" s="142">
        <v>1876156</v>
      </c>
      <c r="Z40" s="148">
        <v>156020</v>
      </c>
      <c r="AA40" s="142">
        <v>146000</v>
      </c>
      <c r="AB40" s="142">
        <v>665440</v>
      </c>
      <c r="AC40" s="148">
        <v>1407236</v>
      </c>
      <c r="AD40" s="142">
        <v>57785</v>
      </c>
      <c r="AE40" s="186">
        <v>0</v>
      </c>
      <c r="AF40" s="186">
        <v>0</v>
      </c>
      <c r="AG40" s="102">
        <v>14.4</v>
      </c>
      <c r="AH40" s="102">
        <v>15.2</v>
      </c>
      <c r="AI40" s="102">
        <v>10</v>
      </c>
      <c r="AJ40" s="102">
        <v>15.1</v>
      </c>
      <c r="AK40" s="102">
        <v>11.3</v>
      </c>
      <c r="AL40" s="70"/>
      <c r="AM40" s="70"/>
      <c r="AN40" s="74"/>
      <c r="AO40" s="75"/>
    </row>
    <row r="41" spans="1:41" ht="20.100000000000001" customHeight="1">
      <c r="A41" s="6"/>
      <c r="B41" s="19" t="s">
        <v>39</v>
      </c>
      <c r="C41" s="169">
        <v>239259756</v>
      </c>
      <c r="D41" s="169">
        <v>102991074</v>
      </c>
      <c r="E41" s="169">
        <v>1610110</v>
      </c>
      <c r="F41" s="169">
        <v>19687639</v>
      </c>
      <c r="G41" s="169">
        <v>10055088</v>
      </c>
      <c r="H41" s="169">
        <v>542665</v>
      </c>
      <c r="I41" s="169">
        <v>36618216</v>
      </c>
      <c r="J41" s="169">
        <v>14170028</v>
      </c>
      <c r="K41" s="169">
        <v>7270174</v>
      </c>
      <c r="L41" s="169">
        <v>1115262</v>
      </c>
      <c r="M41" s="169">
        <v>24224067</v>
      </c>
      <c r="N41" s="165">
        <v>20975433</v>
      </c>
      <c r="O41" s="166">
        <v>43</v>
      </c>
      <c r="P41" s="166">
        <v>8.1999999999999993</v>
      </c>
      <c r="Q41" s="166">
        <v>15.3</v>
      </c>
      <c r="R41" s="166">
        <v>10.1</v>
      </c>
      <c r="S41" s="164">
        <v>231020421</v>
      </c>
      <c r="T41" s="164">
        <v>37042365</v>
      </c>
      <c r="U41" s="164">
        <v>29202662</v>
      </c>
      <c r="V41" s="164">
        <v>1480385</v>
      </c>
      <c r="W41" s="164">
        <v>55129340</v>
      </c>
      <c r="X41" s="164">
        <v>16128253</v>
      </c>
      <c r="Y41" s="164">
        <v>22720688</v>
      </c>
      <c r="Z41" s="164">
        <v>620095</v>
      </c>
      <c r="AA41" s="164">
        <v>9425983</v>
      </c>
      <c r="AB41" s="164">
        <v>19115990</v>
      </c>
      <c r="AC41" s="164">
        <v>39898823</v>
      </c>
      <c r="AD41" s="164">
        <v>255837</v>
      </c>
      <c r="AE41" s="185">
        <v>0</v>
      </c>
      <c r="AF41" s="185">
        <v>0</v>
      </c>
      <c r="AG41" s="167">
        <v>16</v>
      </c>
      <c r="AH41" s="167">
        <v>12.6</v>
      </c>
      <c r="AI41" s="167">
        <v>23.9</v>
      </c>
      <c r="AJ41" s="167">
        <v>9.8000000000000007</v>
      </c>
      <c r="AK41" s="167">
        <v>17.3</v>
      </c>
      <c r="AL41" s="70"/>
      <c r="AM41" s="70"/>
      <c r="AN41" s="74"/>
      <c r="AO41" s="74"/>
    </row>
    <row r="42" spans="1:41" s="35" customFormat="1" ht="20.100000000000001" customHeight="1">
      <c r="A42" s="34">
        <v>201</v>
      </c>
      <c r="B42" s="48" t="s">
        <v>126</v>
      </c>
      <c r="C42" s="149">
        <v>214371736</v>
      </c>
      <c r="D42" s="119">
        <v>96510552</v>
      </c>
      <c r="E42" s="119">
        <v>1397345</v>
      </c>
      <c r="F42" s="119">
        <v>13180309</v>
      </c>
      <c r="G42" s="119">
        <v>9305852</v>
      </c>
      <c r="H42" s="119">
        <v>464716</v>
      </c>
      <c r="I42" s="119">
        <v>34346321</v>
      </c>
      <c r="J42" s="119">
        <v>12615898</v>
      </c>
      <c r="K42" s="119">
        <v>6777424</v>
      </c>
      <c r="L42" s="119">
        <v>1072358</v>
      </c>
      <c r="M42" s="119">
        <v>20480700</v>
      </c>
      <c r="N42" s="54">
        <v>18220261</v>
      </c>
      <c r="O42" s="117">
        <v>45</v>
      </c>
      <c r="P42" s="117">
        <v>6.1</v>
      </c>
      <c r="Q42" s="117">
        <v>16</v>
      </c>
      <c r="R42" s="117">
        <v>9.6</v>
      </c>
      <c r="S42" s="142">
        <v>206814785</v>
      </c>
      <c r="T42" s="148">
        <v>33534636</v>
      </c>
      <c r="U42" s="142">
        <v>25265935</v>
      </c>
      <c r="V42" s="142">
        <v>1385344</v>
      </c>
      <c r="W42" s="142">
        <v>52617515</v>
      </c>
      <c r="X42" s="142">
        <v>11566574</v>
      </c>
      <c r="Y42" s="142">
        <v>20166770</v>
      </c>
      <c r="Z42" s="148">
        <v>162986</v>
      </c>
      <c r="AA42" s="142">
        <v>9103041</v>
      </c>
      <c r="AB42" s="142">
        <v>17444944</v>
      </c>
      <c r="AC42" s="148">
        <v>35562489</v>
      </c>
      <c r="AD42" s="142">
        <v>4551</v>
      </c>
      <c r="AE42" s="186">
        <v>0</v>
      </c>
      <c r="AF42" s="186">
        <v>0</v>
      </c>
      <c r="AG42" s="102">
        <v>16.2</v>
      </c>
      <c r="AH42" s="102">
        <v>12.2</v>
      </c>
      <c r="AI42" s="102">
        <v>25.4</v>
      </c>
      <c r="AJ42" s="102">
        <v>9.8000000000000007</v>
      </c>
      <c r="AK42" s="102">
        <v>17.2</v>
      </c>
      <c r="AL42" s="70"/>
      <c r="AM42" s="70"/>
      <c r="AN42" s="75"/>
      <c r="AO42" s="75"/>
    </row>
    <row r="43" spans="1:41" ht="20.100000000000001" customHeight="1">
      <c r="A43" s="15">
        <v>442</v>
      </c>
      <c r="B43" s="12" t="s">
        <v>40</v>
      </c>
      <c r="C43" s="149">
        <v>6306840</v>
      </c>
      <c r="D43" s="119">
        <v>1292069</v>
      </c>
      <c r="E43" s="119">
        <v>71318</v>
      </c>
      <c r="F43" s="119">
        <v>2117295</v>
      </c>
      <c r="G43" s="119">
        <v>191587</v>
      </c>
      <c r="H43" s="119">
        <v>26160</v>
      </c>
      <c r="I43" s="119">
        <v>484099</v>
      </c>
      <c r="J43" s="119">
        <v>407772</v>
      </c>
      <c r="K43" s="119">
        <v>49232</v>
      </c>
      <c r="L43" s="119">
        <v>18028</v>
      </c>
      <c r="M43" s="119">
        <v>787500</v>
      </c>
      <c r="N43" s="54">
        <v>861780</v>
      </c>
      <c r="O43" s="117">
        <v>20.5</v>
      </c>
      <c r="P43" s="117">
        <v>33.6</v>
      </c>
      <c r="Q43" s="117">
        <v>7.7</v>
      </c>
      <c r="R43" s="117">
        <v>12.5</v>
      </c>
      <c r="S43" s="142">
        <v>6195557</v>
      </c>
      <c r="T43" s="148">
        <v>1025314</v>
      </c>
      <c r="U43" s="142">
        <v>1020953</v>
      </c>
      <c r="V43" s="142">
        <v>58359</v>
      </c>
      <c r="W43" s="148">
        <v>667698</v>
      </c>
      <c r="X43" s="142">
        <v>1073341</v>
      </c>
      <c r="Y43" s="142">
        <v>602872</v>
      </c>
      <c r="Z43" s="148">
        <v>236644</v>
      </c>
      <c r="AA43" s="142" t="s">
        <v>156</v>
      </c>
      <c r="AB43" s="142">
        <v>563594</v>
      </c>
      <c r="AC43" s="148">
        <v>715477</v>
      </c>
      <c r="AD43" s="142">
        <v>231305</v>
      </c>
      <c r="AE43" s="186">
        <v>0</v>
      </c>
      <c r="AF43" s="186">
        <v>0</v>
      </c>
      <c r="AG43" s="102">
        <v>16.5</v>
      </c>
      <c r="AH43" s="102">
        <v>16.5</v>
      </c>
      <c r="AI43" s="102">
        <v>10.8</v>
      </c>
      <c r="AJ43" s="102">
        <v>9.6999999999999993</v>
      </c>
      <c r="AK43" s="102">
        <v>11.5</v>
      </c>
      <c r="AL43" s="70"/>
      <c r="AM43" s="70"/>
      <c r="AN43" s="75"/>
      <c r="AO43" s="74"/>
    </row>
    <row r="44" spans="1:41" ht="20.100000000000001" customHeight="1">
      <c r="A44" s="15">
        <v>443</v>
      </c>
      <c r="B44" s="12" t="s">
        <v>41</v>
      </c>
      <c r="C44" s="149">
        <v>8459533</v>
      </c>
      <c r="D44" s="119">
        <v>3298891</v>
      </c>
      <c r="E44" s="119">
        <v>74386</v>
      </c>
      <c r="F44" s="119">
        <v>1186859</v>
      </c>
      <c r="G44" s="119">
        <v>378697</v>
      </c>
      <c r="H44" s="119">
        <v>27254</v>
      </c>
      <c r="I44" s="119">
        <v>1031918</v>
      </c>
      <c r="J44" s="119">
        <v>511345</v>
      </c>
      <c r="K44" s="119">
        <v>175607</v>
      </c>
      <c r="L44" s="119">
        <v>16949</v>
      </c>
      <c r="M44" s="119">
        <v>909591</v>
      </c>
      <c r="N44" s="54">
        <v>848036</v>
      </c>
      <c r="O44" s="117">
        <v>39</v>
      </c>
      <c r="P44" s="117">
        <v>14</v>
      </c>
      <c r="Q44" s="117">
        <v>12.2</v>
      </c>
      <c r="R44" s="117">
        <v>10.8</v>
      </c>
      <c r="S44" s="142">
        <v>8188193</v>
      </c>
      <c r="T44" s="148">
        <v>1247519</v>
      </c>
      <c r="U44" s="142">
        <v>1328671</v>
      </c>
      <c r="V44" s="142">
        <v>29431</v>
      </c>
      <c r="W44" s="148">
        <v>1070099</v>
      </c>
      <c r="X44" s="142">
        <v>1514813</v>
      </c>
      <c r="Y44" s="142">
        <v>907962</v>
      </c>
      <c r="Z44" s="148">
        <v>42664</v>
      </c>
      <c r="AA44" s="142">
        <v>98922</v>
      </c>
      <c r="AB44" s="142">
        <v>622419</v>
      </c>
      <c r="AC44" s="148">
        <v>1316409</v>
      </c>
      <c r="AD44" s="142">
        <v>9284</v>
      </c>
      <c r="AE44" s="186">
        <v>0</v>
      </c>
      <c r="AF44" s="186">
        <v>0</v>
      </c>
      <c r="AG44" s="102">
        <v>15.2</v>
      </c>
      <c r="AH44" s="102">
        <v>16.2</v>
      </c>
      <c r="AI44" s="102">
        <v>13.1</v>
      </c>
      <c r="AJ44" s="102">
        <v>11.1</v>
      </c>
      <c r="AK44" s="102">
        <v>16.100000000000001</v>
      </c>
      <c r="AL44" s="70"/>
      <c r="AM44" s="70"/>
      <c r="AN44" s="75"/>
      <c r="AO44" s="75"/>
    </row>
    <row r="45" spans="1:41" ht="20.100000000000001" customHeight="1">
      <c r="A45" s="15">
        <v>446</v>
      </c>
      <c r="B45" s="12" t="s">
        <v>84</v>
      </c>
      <c r="C45" s="149">
        <v>10121647</v>
      </c>
      <c r="D45" s="119">
        <v>1889562</v>
      </c>
      <c r="E45" s="119">
        <v>67061</v>
      </c>
      <c r="F45" s="119">
        <v>3203176</v>
      </c>
      <c r="G45" s="119">
        <v>178952</v>
      </c>
      <c r="H45" s="119">
        <v>24535</v>
      </c>
      <c r="I45" s="119">
        <v>755878</v>
      </c>
      <c r="J45" s="119">
        <v>635013</v>
      </c>
      <c r="K45" s="119">
        <v>267911</v>
      </c>
      <c r="L45" s="119">
        <v>7927</v>
      </c>
      <c r="M45" s="119">
        <v>2046276</v>
      </c>
      <c r="N45" s="54">
        <v>1045356</v>
      </c>
      <c r="O45" s="117">
        <v>18.7</v>
      </c>
      <c r="P45" s="117">
        <v>31.6</v>
      </c>
      <c r="Q45" s="117">
        <v>7.5</v>
      </c>
      <c r="R45" s="117">
        <v>20.2</v>
      </c>
      <c r="S45" s="142">
        <v>9821886</v>
      </c>
      <c r="T45" s="148">
        <v>1234896</v>
      </c>
      <c r="U45" s="142">
        <v>1587103</v>
      </c>
      <c r="V45" s="142">
        <v>7251</v>
      </c>
      <c r="W45" s="148">
        <v>774028</v>
      </c>
      <c r="X45" s="142">
        <v>1973525</v>
      </c>
      <c r="Y45" s="142">
        <v>1043084</v>
      </c>
      <c r="Z45" s="148">
        <v>177801</v>
      </c>
      <c r="AA45" s="142">
        <v>224020</v>
      </c>
      <c r="AB45" s="142">
        <v>485033</v>
      </c>
      <c r="AC45" s="148">
        <v>2304448</v>
      </c>
      <c r="AD45" s="142">
        <v>10697</v>
      </c>
      <c r="AE45" s="186">
        <v>0</v>
      </c>
      <c r="AF45" s="186">
        <v>0</v>
      </c>
      <c r="AG45" s="102">
        <v>12.6</v>
      </c>
      <c r="AH45" s="102">
        <v>16.2</v>
      </c>
      <c r="AI45" s="102">
        <v>7.9</v>
      </c>
      <c r="AJ45" s="102">
        <v>10.6</v>
      </c>
      <c r="AK45" s="102">
        <v>23.5</v>
      </c>
      <c r="AL45" s="70"/>
      <c r="AM45" s="70"/>
      <c r="AN45" s="74"/>
      <c r="AO45" s="75"/>
    </row>
    <row r="46" spans="1:41" ht="20.100000000000001" customHeight="1">
      <c r="A46" s="6"/>
      <c r="B46" s="19" t="s">
        <v>42</v>
      </c>
      <c r="C46" s="169">
        <v>124447458</v>
      </c>
      <c r="D46" s="169">
        <v>37268146</v>
      </c>
      <c r="E46" s="169">
        <v>1021586</v>
      </c>
      <c r="F46" s="169">
        <v>35205724</v>
      </c>
      <c r="G46" s="169">
        <v>4349113</v>
      </c>
      <c r="H46" s="169">
        <v>373570</v>
      </c>
      <c r="I46" s="169">
        <v>13101171</v>
      </c>
      <c r="J46" s="169">
        <v>7639243</v>
      </c>
      <c r="K46" s="169">
        <v>1957568</v>
      </c>
      <c r="L46" s="169">
        <v>381840</v>
      </c>
      <c r="M46" s="169">
        <v>12484095</v>
      </c>
      <c r="N46" s="165">
        <v>10665402</v>
      </c>
      <c r="O46" s="166">
        <v>29.9</v>
      </c>
      <c r="P46" s="166">
        <v>28.3</v>
      </c>
      <c r="Q46" s="166">
        <v>10.5</v>
      </c>
      <c r="R46" s="166">
        <v>10</v>
      </c>
      <c r="S46" s="164">
        <v>122103029</v>
      </c>
      <c r="T46" s="164">
        <v>17830956</v>
      </c>
      <c r="U46" s="164">
        <v>15004252</v>
      </c>
      <c r="V46" s="164">
        <v>845492</v>
      </c>
      <c r="W46" s="164">
        <v>19916992</v>
      </c>
      <c r="X46" s="164">
        <v>15579104</v>
      </c>
      <c r="Y46" s="164">
        <v>15096755</v>
      </c>
      <c r="Z46" s="164">
        <v>2610530</v>
      </c>
      <c r="AA46" s="164">
        <v>1454672</v>
      </c>
      <c r="AB46" s="164">
        <v>20307954</v>
      </c>
      <c r="AC46" s="164">
        <v>13340803</v>
      </c>
      <c r="AD46" s="164">
        <v>115519</v>
      </c>
      <c r="AE46" s="185">
        <v>0</v>
      </c>
      <c r="AF46" s="185">
        <v>0</v>
      </c>
      <c r="AG46" s="167">
        <v>14.6</v>
      </c>
      <c r="AH46" s="167">
        <v>12.3</v>
      </c>
      <c r="AI46" s="167">
        <v>16.3</v>
      </c>
      <c r="AJ46" s="167">
        <v>12.4</v>
      </c>
      <c r="AK46" s="167">
        <v>10.9</v>
      </c>
      <c r="AL46" s="70"/>
      <c r="AM46" s="70"/>
      <c r="AN46" s="74"/>
      <c r="AO46" s="74"/>
    </row>
    <row r="47" spans="1:41" ht="20.100000000000001" customHeight="1">
      <c r="A47" s="15">
        <v>208</v>
      </c>
      <c r="B47" s="12" t="s">
        <v>43</v>
      </c>
      <c r="C47" s="149">
        <v>13227277</v>
      </c>
      <c r="D47" s="119">
        <v>4327284</v>
      </c>
      <c r="E47" s="119">
        <v>101897</v>
      </c>
      <c r="F47" s="119">
        <v>3248526</v>
      </c>
      <c r="G47" s="119">
        <v>505598</v>
      </c>
      <c r="H47" s="119">
        <v>36963</v>
      </c>
      <c r="I47" s="119">
        <v>1458547</v>
      </c>
      <c r="J47" s="119">
        <v>816364</v>
      </c>
      <c r="K47" s="119">
        <v>242837</v>
      </c>
      <c r="L47" s="119">
        <v>88357</v>
      </c>
      <c r="M47" s="119">
        <v>1004911</v>
      </c>
      <c r="N47" s="54">
        <v>1395993</v>
      </c>
      <c r="O47" s="117">
        <v>32.700000000000003</v>
      </c>
      <c r="P47" s="117">
        <v>24.6</v>
      </c>
      <c r="Q47" s="117">
        <v>11</v>
      </c>
      <c r="R47" s="117">
        <v>7.6</v>
      </c>
      <c r="S47" s="142">
        <v>12838216</v>
      </c>
      <c r="T47" s="148">
        <v>1841856</v>
      </c>
      <c r="U47" s="142">
        <v>1658774</v>
      </c>
      <c r="V47" s="142">
        <v>78192</v>
      </c>
      <c r="W47" s="142">
        <v>2561226</v>
      </c>
      <c r="X47" s="142">
        <v>1006093</v>
      </c>
      <c r="Y47" s="142">
        <v>1507809</v>
      </c>
      <c r="Z47" s="148">
        <v>403937</v>
      </c>
      <c r="AA47" s="142">
        <v>39675</v>
      </c>
      <c r="AB47" s="142">
        <v>2421724</v>
      </c>
      <c r="AC47" s="148">
        <v>1282024</v>
      </c>
      <c r="AD47" s="142">
        <v>36906</v>
      </c>
      <c r="AE47" s="186">
        <v>0</v>
      </c>
      <c r="AF47" s="186">
        <v>0</v>
      </c>
      <c r="AG47" s="102">
        <v>14.3</v>
      </c>
      <c r="AH47" s="102">
        <v>12.9</v>
      </c>
      <c r="AI47" s="102">
        <v>20</v>
      </c>
      <c r="AJ47" s="102">
        <v>11.7</v>
      </c>
      <c r="AK47" s="102">
        <v>10</v>
      </c>
      <c r="AL47" s="70"/>
      <c r="AM47" s="70"/>
      <c r="AN47" s="75"/>
      <c r="AO47" s="75"/>
    </row>
    <row r="48" spans="1:41" ht="20.100000000000001" customHeight="1">
      <c r="A48" s="15">
        <v>212</v>
      </c>
      <c r="B48" s="12" t="s">
        <v>44</v>
      </c>
      <c r="C48" s="149">
        <v>20602234</v>
      </c>
      <c r="D48" s="119">
        <v>8439643</v>
      </c>
      <c r="E48" s="119">
        <v>162055</v>
      </c>
      <c r="F48" s="119">
        <v>3150612</v>
      </c>
      <c r="G48" s="119">
        <v>802432</v>
      </c>
      <c r="H48" s="119">
        <v>59187</v>
      </c>
      <c r="I48" s="119">
        <v>2846495</v>
      </c>
      <c r="J48" s="119">
        <v>1090582</v>
      </c>
      <c r="K48" s="119">
        <v>387232</v>
      </c>
      <c r="L48" s="119">
        <v>35780</v>
      </c>
      <c r="M48" s="119">
        <v>2383569</v>
      </c>
      <c r="N48" s="54">
        <v>1244647</v>
      </c>
      <c r="O48" s="117">
        <v>41</v>
      </c>
      <c r="P48" s="117">
        <v>15.3</v>
      </c>
      <c r="Q48" s="117">
        <v>13.8</v>
      </c>
      <c r="R48" s="117">
        <v>11.6</v>
      </c>
      <c r="S48" s="142">
        <v>20458679</v>
      </c>
      <c r="T48" s="148">
        <v>3837213</v>
      </c>
      <c r="U48" s="142">
        <v>2661089</v>
      </c>
      <c r="V48" s="142">
        <v>174898</v>
      </c>
      <c r="W48" s="142">
        <v>3263087</v>
      </c>
      <c r="X48" s="142">
        <v>1376683</v>
      </c>
      <c r="Y48" s="142">
        <v>2397077</v>
      </c>
      <c r="Z48" s="148">
        <v>39680</v>
      </c>
      <c r="AA48" s="142">
        <v>671034</v>
      </c>
      <c r="AB48" s="142">
        <v>2949042</v>
      </c>
      <c r="AC48" s="148">
        <v>3088876</v>
      </c>
      <c r="AD48" s="186">
        <v>0</v>
      </c>
      <c r="AE48" s="186">
        <v>0</v>
      </c>
      <c r="AF48" s="186">
        <v>0</v>
      </c>
      <c r="AG48" s="102">
        <v>18.8</v>
      </c>
      <c r="AH48" s="102">
        <v>13</v>
      </c>
      <c r="AI48" s="102">
        <v>15.9</v>
      </c>
      <c r="AJ48" s="102">
        <v>11.7</v>
      </c>
      <c r="AK48" s="102">
        <v>15.1</v>
      </c>
      <c r="AL48" s="70"/>
      <c r="AM48" s="70"/>
      <c r="AN48" s="75"/>
      <c r="AO48" s="75"/>
    </row>
    <row r="49" spans="1:41" ht="20.100000000000001" customHeight="1">
      <c r="A49" s="15">
        <v>227</v>
      </c>
      <c r="B49" s="12" t="s">
        <v>80</v>
      </c>
      <c r="C49" s="149">
        <v>24420769</v>
      </c>
      <c r="D49" s="119">
        <v>4665455</v>
      </c>
      <c r="E49" s="119">
        <v>178790</v>
      </c>
      <c r="F49" s="119">
        <v>9646994</v>
      </c>
      <c r="G49" s="119">
        <v>642290</v>
      </c>
      <c r="H49" s="119">
        <v>65533</v>
      </c>
      <c r="I49" s="119">
        <v>2120969</v>
      </c>
      <c r="J49" s="119">
        <v>1680740</v>
      </c>
      <c r="K49" s="119">
        <v>301808</v>
      </c>
      <c r="L49" s="119">
        <v>94706</v>
      </c>
      <c r="M49" s="119">
        <v>3096442</v>
      </c>
      <c r="N49" s="54">
        <v>1927042</v>
      </c>
      <c r="O49" s="117">
        <v>19.100000000000001</v>
      </c>
      <c r="P49" s="117">
        <v>39.5</v>
      </c>
      <c r="Q49" s="117">
        <v>8.6999999999999993</v>
      </c>
      <c r="R49" s="117">
        <v>12.7</v>
      </c>
      <c r="S49" s="142">
        <v>23900045</v>
      </c>
      <c r="T49" s="148">
        <v>3274534</v>
      </c>
      <c r="U49" s="142">
        <v>2987358</v>
      </c>
      <c r="V49" s="142">
        <v>155280</v>
      </c>
      <c r="W49" s="148">
        <v>3489079</v>
      </c>
      <c r="X49" s="142">
        <v>4168068</v>
      </c>
      <c r="Y49" s="142">
        <v>3103488</v>
      </c>
      <c r="Z49" s="148">
        <v>126819</v>
      </c>
      <c r="AA49" s="142">
        <v>335000</v>
      </c>
      <c r="AB49" s="142">
        <v>3233037</v>
      </c>
      <c r="AC49" s="148">
        <v>3015899</v>
      </c>
      <c r="AD49" s="142">
        <v>11483</v>
      </c>
      <c r="AE49" s="186">
        <v>0</v>
      </c>
      <c r="AF49" s="186">
        <v>0</v>
      </c>
      <c r="AG49" s="102">
        <v>13.7</v>
      </c>
      <c r="AH49" s="102">
        <v>12.5</v>
      </c>
      <c r="AI49" s="102">
        <v>14.6</v>
      </c>
      <c r="AJ49" s="102">
        <v>13</v>
      </c>
      <c r="AK49" s="102">
        <v>12.6</v>
      </c>
      <c r="AL49" s="70"/>
      <c r="AM49" s="70"/>
      <c r="AN49" s="74"/>
      <c r="AO49" s="75"/>
    </row>
    <row r="50" spans="1:41" ht="20.100000000000001" customHeight="1">
      <c r="A50" s="15">
        <v>229</v>
      </c>
      <c r="B50" s="12" t="s">
        <v>85</v>
      </c>
      <c r="C50" s="149">
        <v>34707297</v>
      </c>
      <c r="D50" s="119">
        <v>11082447</v>
      </c>
      <c r="E50" s="119">
        <v>267362</v>
      </c>
      <c r="F50" s="119">
        <v>9436516</v>
      </c>
      <c r="G50" s="119">
        <v>1317234</v>
      </c>
      <c r="H50" s="119">
        <v>97778</v>
      </c>
      <c r="I50" s="119">
        <v>3938223</v>
      </c>
      <c r="J50" s="119">
        <v>2063632</v>
      </c>
      <c r="K50" s="119">
        <v>543946</v>
      </c>
      <c r="L50" s="119">
        <v>47982</v>
      </c>
      <c r="M50" s="119">
        <v>3069588</v>
      </c>
      <c r="N50" s="54">
        <v>2842589</v>
      </c>
      <c r="O50" s="117">
        <v>31.9</v>
      </c>
      <c r="P50" s="117">
        <v>27.2</v>
      </c>
      <c r="Q50" s="117">
        <v>11.3</v>
      </c>
      <c r="R50" s="117">
        <v>8.8000000000000007</v>
      </c>
      <c r="S50" s="142">
        <v>33936187</v>
      </c>
      <c r="T50" s="148">
        <v>4340295</v>
      </c>
      <c r="U50" s="142">
        <v>3406847</v>
      </c>
      <c r="V50" s="142">
        <v>300931</v>
      </c>
      <c r="W50" s="148">
        <v>6224162</v>
      </c>
      <c r="X50" s="142">
        <v>4910493</v>
      </c>
      <c r="Y50" s="142">
        <v>3580300</v>
      </c>
      <c r="Z50" s="148">
        <v>1050831</v>
      </c>
      <c r="AA50" s="142">
        <v>357700</v>
      </c>
      <c r="AB50" s="142">
        <v>6601209</v>
      </c>
      <c r="AC50" s="148">
        <v>3163340</v>
      </c>
      <c r="AD50" s="142">
        <v>79</v>
      </c>
      <c r="AE50" s="186">
        <v>0</v>
      </c>
      <c r="AF50" s="186">
        <v>0</v>
      </c>
      <c r="AG50" s="102">
        <v>12.8</v>
      </c>
      <c r="AH50" s="102">
        <v>10</v>
      </c>
      <c r="AI50" s="102">
        <v>18.3</v>
      </c>
      <c r="AJ50" s="102">
        <v>10.6</v>
      </c>
      <c r="AK50" s="102">
        <v>9.3000000000000007</v>
      </c>
      <c r="AL50" s="70"/>
      <c r="AM50" s="70"/>
      <c r="AN50" s="75"/>
      <c r="AO50" s="75"/>
    </row>
    <row r="51" spans="1:41" ht="20.100000000000001" customHeight="1">
      <c r="A51" s="15">
        <v>464</v>
      </c>
      <c r="B51" s="12" t="s">
        <v>45</v>
      </c>
      <c r="C51" s="149">
        <v>11499101</v>
      </c>
      <c r="D51" s="119">
        <v>4091805</v>
      </c>
      <c r="E51" s="119">
        <v>79327</v>
      </c>
      <c r="F51" s="119">
        <v>1737697</v>
      </c>
      <c r="G51" s="119">
        <v>543153</v>
      </c>
      <c r="H51" s="119">
        <v>29020</v>
      </c>
      <c r="I51" s="119">
        <v>1440137</v>
      </c>
      <c r="J51" s="119">
        <v>876482</v>
      </c>
      <c r="K51" s="119">
        <v>138353</v>
      </c>
      <c r="L51" s="119">
        <v>22934</v>
      </c>
      <c r="M51" s="119">
        <v>765852</v>
      </c>
      <c r="N51" s="54">
        <v>1774341</v>
      </c>
      <c r="O51" s="117">
        <v>35.6</v>
      </c>
      <c r="P51" s="117">
        <v>15.1</v>
      </c>
      <c r="Q51" s="117">
        <v>12.5</v>
      </c>
      <c r="R51" s="117">
        <v>6.7</v>
      </c>
      <c r="S51" s="142">
        <v>11172618</v>
      </c>
      <c r="T51" s="148">
        <v>1424229</v>
      </c>
      <c r="U51" s="142">
        <v>1380039</v>
      </c>
      <c r="V51" s="142">
        <v>47516</v>
      </c>
      <c r="W51" s="148">
        <v>2463084</v>
      </c>
      <c r="X51" s="142">
        <v>1591270</v>
      </c>
      <c r="Y51" s="142">
        <v>918036</v>
      </c>
      <c r="Z51" s="148">
        <v>607223</v>
      </c>
      <c r="AA51" s="142">
        <v>31110</v>
      </c>
      <c r="AB51" s="142">
        <v>1934473</v>
      </c>
      <c r="AC51" s="148">
        <v>773832</v>
      </c>
      <c r="AD51" s="142">
        <v>1806</v>
      </c>
      <c r="AE51" s="186">
        <v>0</v>
      </c>
      <c r="AF51" s="186">
        <v>0</v>
      </c>
      <c r="AG51" s="102">
        <v>12.7</v>
      </c>
      <c r="AH51" s="102">
        <v>12.4</v>
      </c>
      <c r="AI51" s="102">
        <v>22</v>
      </c>
      <c r="AJ51" s="102">
        <v>8.1999999999999993</v>
      </c>
      <c r="AK51" s="102">
        <v>6.9</v>
      </c>
      <c r="AL51" s="70"/>
      <c r="AM51" s="70"/>
      <c r="AN51" s="74"/>
      <c r="AO51" s="75"/>
    </row>
    <row r="52" spans="1:41" ht="20.100000000000001" customHeight="1">
      <c r="A52" s="15">
        <v>481</v>
      </c>
      <c r="B52" s="12" t="s">
        <v>46</v>
      </c>
      <c r="C52" s="149">
        <v>7563055</v>
      </c>
      <c r="D52" s="119">
        <v>2445811</v>
      </c>
      <c r="E52" s="119">
        <v>97598</v>
      </c>
      <c r="F52" s="119">
        <v>2007721</v>
      </c>
      <c r="G52" s="119">
        <v>239958</v>
      </c>
      <c r="H52" s="119">
        <v>35749</v>
      </c>
      <c r="I52" s="119">
        <v>724996</v>
      </c>
      <c r="J52" s="119">
        <v>486439</v>
      </c>
      <c r="K52" s="119">
        <v>103286</v>
      </c>
      <c r="L52" s="119">
        <v>37230</v>
      </c>
      <c r="M52" s="119">
        <v>770198</v>
      </c>
      <c r="N52" s="54">
        <v>614069</v>
      </c>
      <c r="O52" s="117">
        <v>32.299999999999997</v>
      </c>
      <c r="P52" s="117">
        <v>26.5</v>
      </c>
      <c r="Q52" s="117">
        <v>9.6</v>
      </c>
      <c r="R52" s="117">
        <v>10.199999999999999</v>
      </c>
      <c r="S52" s="142">
        <v>7460585</v>
      </c>
      <c r="T52" s="148">
        <v>1131996</v>
      </c>
      <c r="U52" s="142">
        <v>1122524</v>
      </c>
      <c r="V52" s="142">
        <v>24409</v>
      </c>
      <c r="W52" s="148">
        <v>893571</v>
      </c>
      <c r="X52" s="142">
        <v>1084170</v>
      </c>
      <c r="Y52" s="142">
        <v>1016204</v>
      </c>
      <c r="Z52" s="148">
        <v>68364</v>
      </c>
      <c r="AA52" s="142">
        <v>5743</v>
      </c>
      <c r="AB52" s="142">
        <v>1323871</v>
      </c>
      <c r="AC52" s="148">
        <v>761042</v>
      </c>
      <c r="AD52" s="142">
        <v>28691</v>
      </c>
      <c r="AE52" s="186">
        <v>0</v>
      </c>
      <c r="AF52" s="186">
        <v>0</v>
      </c>
      <c r="AG52" s="102">
        <v>15.2</v>
      </c>
      <c r="AH52" s="102">
        <v>15</v>
      </c>
      <c r="AI52" s="102">
        <v>12</v>
      </c>
      <c r="AJ52" s="102">
        <v>13.6</v>
      </c>
      <c r="AK52" s="102">
        <v>10.199999999999999</v>
      </c>
      <c r="AL52" s="70"/>
      <c r="AM52" s="70"/>
      <c r="AN52" s="75"/>
      <c r="AO52" s="74"/>
    </row>
    <row r="53" spans="1:41" ht="20.100000000000001" customHeight="1">
      <c r="A53" s="15">
        <v>501</v>
      </c>
      <c r="B53" s="12" t="s">
        <v>127</v>
      </c>
      <c r="C53" s="149">
        <v>12427725</v>
      </c>
      <c r="D53" s="119">
        <v>2215701</v>
      </c>
      <c r="E53" s="119">
        <v>134557</v>
      </c>
      <c r="F53" s="119">
        <v>5977658</v>
      </c>
      <c r="G53" s="119">
        <v>298448</v>
      </c>
      <c r="H53" s="119">
        <v>49340</v>
      </c>
      <c r="I53" s="119">
        <v>571804</v>
      </c>
      <c r="J53" s="119">
        <v>625004</v>
      </c>
      <c r="K53" s="119">
        <v>240106</v>
      </c>
      <c r="L53" s="119">
        <v>54851</v>
      </c>
      <c r="M53" s="119">
        <v>1393535</v>
      </c>
      <c r="N53" s="54">
        <v>866721</v>
      </c>
      <c r="O53" s="117">
        <v>17.8</v>
      </c>
      <c r="P53" s="117">
        <v>48.1</v>
      </c>
      <c r="Q53" s="117">
        <v>4.5999999999999996</v>
      </c>
      <c r="R53" s="117">
        <v>11.2</v>
      </c>
      <c r="S53" s="142">
        <v>12336699</v>
      </c>
      <c r="T53" s="148">
        <v>1980833</v>
      </c>
      <c r="U53" s="142">
        <v>1787621</v>
      </c>
      <c r="V53" s="142">
        <v>64266</v>
      </c>
      <c r="W53" s="148">
        <v>1022783</v>
      </c>
      <c r="X53" s="142">
        <v>1442327</v>
      </c>
      <c r="Y53" s="142">
        <v>2573841</v>
      </c>
      <c r="Z53" s="148">
        <v>313676</v>
      </c>
      <c r="AA53" s="142">
        <v>14410</v>
      </c>
      <c r="AB53" s="142">
        <v>1844598</v>
      </c>
      <c r="AC53" s="148">
        <v>1255790</v>
      </c>
      <c r="AD53" s="142">
        <v>36554</v>
      </c>
      <c r="AE53" s="186">
        <v>0</v>
      </c>
      <c r="AF53" s="186">
        <v>0</v>
      </c>
      <c r="AG53" s="102">
        <v>16.100000000000001</v>
      </c>
      <c r="AH53" s="102">
        <v>14.5</v>
      </c>
      <c r="AI53" s="102">
        <v>8.3000000000000007</v>
      </c>
      <c r="AJ53" s="102">
        <v>20.9</v>
      </c>
      <c r="AK53" s="102">
        <v>10.199999999999999</v>
      </c>
      <c r="AL53" s="70"/>
      <c r="AM53" s="70"/>
      <c r="AN53" s="75"/>
      <c r="AO53" s="75"/>
    </row>
    <row r="54" spans="1:41" ht="20.100000000000001" customHeight="1">
      <c r="A54" s="6"/>
      <c r="B54" s="30" t="s">
        <v>47</v>
      </c>
      <c r="C54" s="169">
        <v>123692100</v>
      </c>
      <c r="D54" s="169">
        <v>20076280</v>
      </c>
      <c r="E54" s="169">
        <v>881839</v>
      </c>
      <c r="F54" s="169">
        <v>47850738</v>
      </c>
      <c r="G54" s="169">
        <v>2921630</v>
      </c>
      <c r="H54" s="169">
        <v>322808</v>
      </c>
      <c r="I54" s="169">
        <v>9858455</v>
      </c>
      <c r="J54" s="169">
        <v>7598445</v>
      </c>
      <c r="K54" s="169">
        <v>2125253</v>
      </c>
      <c r="L54" s="169">
        <v>447708</v>
      </c>
      <c r="M54" s="169">
        <v>9400534</v>
      </c>
      <c r="N54" s="165">
        <v>22208410</v>
      </c>
      <c r="O54" s="166">
        <v>16.2</v>
      </c>
      <c r="P54" s="166">
        <v>38.700000000000003</v>
      </c>
      <c r="Q54" s="166">
        <v>8</v>
      </c>
      <c r="R54" s="166">
        <v>7.6</v>
      </c>
      <c r="S54" s="164">
        <v>120663819</v>
      </c>
      <c r="T54" s="164">
        <v>16167911</v>
      </c>
      <c r="U54" s="164">
        <v>14790093</v>
      </c>
      <c r="V54" s="164">
        <v>1187788</v>
      </c>
      <c r="W54" s="164">
        <v>13630900</v>
      </c>
      <c r="X54" s="164">
        <v>19317675</v>
      </c>
      <c r="Y54" s="164">
        <v>16985358</v>
      </c>
      <c r="Z54" s="164">
        <v>13189442</v>
      </c>
      <c r="AA54" s="164">
        <v>2766714</v>
      </c>
      <c r="AB54" s="164">
        <v>8461596</v>
      </c>
      <c r="AC54" s="164">
        <v>13574993</v>
      </c>
      <c r="AD54" s="164">
        <v>591349</v>
      </c>
      <c r="AE54" s="185">
        <v>0</v>
      </c>
      <c r="AF54" s="185">
        <v>0</v>
      </c>
      <c r="AG54" s="167">
        <v>13.4</v>
      </c>
      <c r="AH54" s="167">
        <v>12.3</v>
      </c>
      <c r="AI54" s="167">
        <v>11.3</v>
      </c>
      <c r="AJ54" s="167">
        <v>14.1</v>
      </c>
      <c r="AK54" s="167">
        <v>11.3</v>
      </c>
      <c r="AL54" s="70"/>
      <c r="AM54" s="70"/>
      <c r="AN54" s="74"/>
      <c r="AO54" s="74"/>
    </row>
    <row r="55" spans="1:41" ht="20.100000000000001" customHeight="1">
      <c r="A55" s="15">
        <v>209</v>
      </c>
      <c r="B55" s="39" t="s">
        <v>78</v>
      </c>
      <c r="C55" s="149">
        <v>54575662</v>
      </c>
      <c r="D55" s="119">
        <v>10124485</v>
      </c>
      <c r="E55" s="119">
        <v>359040</v>
      </c>
      <c r="F55" s="119">
        <v>18032424</v>
      </c>
      <c r="G55" s="119">
        <v>1430235</v>
      </c>
      <c r="H55" s="119">
        <v>131286</v>
      </c>
      <c r="I55" s="119">
        <v>4759539</v>
      </c>
      <c r="J55" s="119">
        <v>2924007</v>
      </c>
      <c r="K55" s="119">
        <v>938858</v>
      </c>
      <c r="L55" s="119">
        <v>220239</v>
      </c>
      <c r="M55" s="119">
        <v>3719700</v>
      </c>
      <c r="N55" s="54">
        <v>11935849</v>
      </c>
      <c r="O55" s="117">
        <v>18.600000000000001</v>
      </c>
      <c r="P55" s="117">
        <v>33</v>
      </c>
      <c r="Q55" s="117">
        <v>8.6999999999999993</v>
      </c>
      <c r="R55" s="117">
        <v>6.8</v>
      </c>
      <c r="S55" s="142">
        <v>53481599</v>
      </c>
      <c r="T55" s="148">
        <v>7726835</v>
      </c>
      <c r="U55" s="142">
        <v>5768396</v>
      </c>
      <c r="V55" s="142">
        <v>243602</v>
      </c>
      <c r="W55" s="148">
        <v>6634127</v>
      </c>
      <c r="X55" s="142">
        <v>8216450</v>
      </c>
      <c r="Y55" s="142">
        <v>7128498</v>
      </c>
      <c r="Z55" s="148">
        <v>7946092</v>
      </c>
      <c r="AA55" s="142">
        <v>633100</v>
      </c>
      <c r="AB55" s="142">
        <v>3375325</v>
      </c>
      <c r="AC55" s="148">
        <v>5667969</v>
      </c>
      <c r="AD55" s="142">
        <v>141205</v>
      </c>
      <c r="AE55" s="186">
        <v>0</v>
      </c>
      <c r="AF55" s="186">
        <v>0</v>
      </c>
      <c r="AG55" s="102">
        <v>14.4</v>
      </c>
      <c r="AH55" s="102">
        <v>10.8</v>
      </c>
      <c r="AI55" s="102">
        <v>12.4</v>
      </c>
      <c r="AJ55" s="102">
        <v>13.3</v>
      </c>
      <c r="AK55" s="102">
        <v>10.6</v>
      </c>
      <c r="AL55" s="70"/>
      <c r="AM55" s="70"/>
      <c r="AN55" s="75"/>
      <c r="AO55" s="75"/>
    </row>
    <row r="56" spans="1:41" ht="20.100000000000001" customHeight="1">
      <c r="A56" s="15">
        <v>222</v>
      </c>
      <c r="B56" s="12" t="s">
        <v>67</v>
      </c>
      <c r="C56" s="149">
        <v>21938947</v>
      </c>
      <c r="D56" s="119">
        <v>2394000</v>
      </c>
      <c r="E56" s="119">
        <v>151050</v>
      </c>
      <c r="F56" s="119">
        <v>9799568</v>
      </c>
      <c r="G56" s="119">
        <v>406076</v>
      </c>
      <c r="H56" s="119">
        <v>55310</v>
      </c>
      <c r="I56" s="119">
        <v>1332786</v>
      </c>
      <c r="J56" s="119">
        <v>1323242</v>
      </c>
      <c r="K56" s="119">
        <v>253488</v>
      </c>
      <c r="L56" s="119">
        <v>39179</v>
      </c>
      <c r="M56" s="119">
        <v>976300</v>
      </c>
      <c r="N56" s="54">
        <v>5207948</v>
      </c>
      <c r="O56" s="117">
        <v>10.9</v>
      </c>
      <c r="P56" s="117">
        <v>44.7</v>
      </c>
      <c r="Q56" s="117">
        <v>6.1</v>
      </c>
      <c r="R56" s="117">
        <v>4.5</v>
      </c>
      <c r="S56" s="142">
        <v>21223587</v>
      </c>
      <c r="T56" s="148">
        <v>2390042</v>
      </c>
      <c r="U56" s="142">
        <v>2204928</v>
      </c>
      <c r="V56" s="142">
        <v>327672</v>
      </c>
      <c r="W56" s="148">
        <v>2220986</v>
      </c>
      <c r="X56" s="142">
        <v>3690993</v>
      </c>
      <c r="Y56" s="142">
        <v>2604279</v>
      </c>
      <c r="Z56" s="148">
        <v>3997113</v>
      </c>
      <c r="AA56" s="142">
        <v>1203095</v>
      </c>
      <c r="AB56" s="142">
        <v>1319347</v>
      </c>
      <c r="AC56" s="148">
        <v>1132138</v>
      </c>
      <c r="AD56" s="142">
        <v>132994</v>
      </c>
      <c r="AE56" s="186">
        <v>0</v>
      </c>
      <c r="AF56" s="186">
        <v>0</v>
      </c>
      <c r="AG56" s="102">
        <v>11.3</v>
      </c>
      <c r="AH56" s="102">
        <v>10.4</v>
      </c>
      <c r="AI56" s="102">
        <v>10.5</v>
      </c>
      <c r="AJ56" s="102">
        <v>12.3</v>
      </c>
      <c r="AK56" s="102">
        <v>5.3</v>
      </c>
      <c r="AL56" s="70"/>
      <c r="AM56" s="70"/>
      <c r="AN56" s="75"/>
      <c r="AO56" s="74"/>
    </row>
    <row r="57" spans="1:41" ht="20.100000000000001" customHeight="1">
      <c r="A57" s="15">
        <v>225</v>
      </c>
      <c r="B57" s="12" t="s">
        <v>79</v>
      </c>
      <c r="C57" s="149">
        <v>21861564</v>
      </c>
      <c r="D57" s="119">
        <v>4386276</v>
      </c>
      <c r="E57" s="119">
        <v>187288</v>
      </c>
      <c r="F57" s="119">
        <v>8294580</v>
      </c>
      <c r="G57" s="119">
        <v>534624</v>
      </c>
      <c r="H57" s="119">
        <v>68631</v>
      </c>
      <c r="I57" s="119">
        <v>2182213</v>
      </c>
      <c r="J57" s="119">
        <v>1512343</v>
      </c>
      <c r="K57" s="119">
        <v>616785</v>
      </c>
      <c r="L57" s="119">
        <v>96038</v>
      </c>
      <c r="M57" s="119">
        <v>1335500</v>
      </c>
      <c r="N57" s="54">
        <v>2647286</v>
      </c>
      <c r="O57" s="117">
        <v>20.100000000000001</v>
      </c>
      <c r="P57" s="117">
        <v>37.9</v>
      </c>
      <c r="Q57" s="117">
        <v>10</v>
      </c>
      <c r="R57" s="117">
        <v>6.1</v>
      </c>
      <c r="S57" s="142">
        <v>21215678</v>
      </c>
      <c r="T57" s="148">
        <v>2839115</v>
      </c>
      <c r="U57" s="142">
        <v>3173845</v>
      </c>
      <c r="V57" s="142">
        <v>71471</v>
      </c>
      <c r="W57" s="148">
        <v>2629341</v>
      </c>
      <c r="X57" s="142">
        <v>2971721</v>
      </c>
      <c r="Y57" s="142">
        <v>3793380</v>
      </c>
      <c r="Z57" s="148">
        <v>377630</v>
      </c>
      <c r="AA57" s="142">
        <v>164650</v>
      </c>
      <c r="AB57" s="142">
        <v>2145900</v>
      </c>
      <c r="AC57" s="148">
        <v>2979313</v>
      </c>
      <c r="AD57" s="142">
        <v>69312</v>
      </c>
      <c r="AE57" s="186">
        <v>0</v>
      </c>
      <c r="AF57" s="186">
        <v>0</v>
      </c>
      <c r="AG57" s="102">
        <v>13.4</v>
      </c>
      <c r="AH57" s="102">
        <v>15</v>
      </c>
      <c r="AI57" s="102">
        <v>12.4</v>
      </c>
      <c r="AJ57" s="102">
        <v>17.899999999999999</v>
      </c>
      <c r="AK57" s="102">
        <v>14</v>
      </c>
      <c r="AL57" s="70"/>
      <c r="AM57" s="70"/>
      <c r="AN57" s="75"/>
      <c r="AO57" s="75"/>
    </row>
    <row r="58" spans="1:41" ht="20.100000000000001" customHeight="1">
      <c r="A58" s="15">
        <v>585</v>
      </c>
      <c r="B58" s="12" t="s">
        <v>81</v>
      </c>
      <c r="C58" s="149">
        <v>14367497</v>
      </c>
      <c r="D58" s="119">
        <v>1757790</v>
      </c>
      <c r="E58" s="119">
        <v>104841</v>
      </c>
      <c r="F58" s="119">
        <v>6731124</v>
      </c>
      <c r="G58" s="119">
        <v>304269</v>
      </c>
      <c r="H58" s="119">
        <v>38424</v>
      </c>
      <c r="I58" s="119">
        <v>957233</v>
      </c>
      <c r="J58" s="119">
        <v>975194</v>
      </c>
      <c r="K58" s="119">
        <v>109576</v>
      </c>
      <c r="L58" s="119">
        <v>38728</v>
      </c>
      <c r="M58" s="119">
        <v>1993127</v>
      </c>
      <c r="N58" s="54">
        <v>1357191</v>
      </c>
      <c r="O58" s="117">
        <v>12.2</v>
      </c>
      <c r="P58" s="117">
        <v>46.8</v>
      </c>
      <c r="Q58" s="117">
        <v>6.7</v>
      </c>
      <c r="R58" s="117">
        <v>13.9</v>
      </c>
      <c r="S58" s="142">
        <v>13943603</v>
      </c>
      <c r="T58" s="148">
        <v>1882177</v>
      </c>
      <c r="U58" s="142">
        <v>1954039</v>
      </c>
      <c r="V58" s="142">
        <v>304822</v>
      </c>
      <c r="W58" s="148">
        <v>1206603</v>
      </c>
      <c r="X58" s="142">
        <v>2388675</v>
      </c>
      <c r="Y58" s="142">
        <v>2025836</v>
      </c>
      <c r="Z58" s="148">
        <v>410524</v>
      </c>
      <c r="AA58" s="142">
        <v>390627</v>
      </c>
      <c r="AB58" s="142">
        <v>878009</v>
      </c>
      <c r="AC58" s="148">
        <v>2327669</v>
      </c>
      <c r="AD58" s="142">
        <v>174622</v>
      </c>
      <c r="AE58" s="186">
        <v>0</v>
      </c>
      <c r="AF58" s="186">
        <v>0</v>
      </c>
      <c r="AG58" s="102">
        <v>13.5</v>
      </c>
      <c r="AH58" s="102">
        <v>14</v>
      </c>
      <c r="AI58" s="102">
        <v>8.6999999999999993</v>
      </c>
      <c r="AJ58" s="102">
        <v>14.5</v>
      </c>
      <c r="AK58" s="102">
        <v>16.7</v>
      </c>
      <c r="AL58" s="70"/>
      <c r="AM58" s="70"/>
      <c r="AN58" s="75"/>
      <c r="AO58" s="75"/>
    </row>
    <row r="59" spans="1:41" ht="20.100000000000001" customHeight="1">
      <c r="A59" s="15">
        <v>586</v>
      </c>
      <c r="B59" s="12" t="s">
        <v>89</v>
      </c>
      <c r="C59" s="149">
        <v>10948430</v>
      </c>
      <c r="D59" s="119">
        <v>1413729</v>
      </c>
      <c r="E59" s="119">
        <v>79620</v>
      </c>
      <c r="F59" s="119">
        <v>4993042</v>
      </c>
      <c r="G59" s="119">
        <v>246426</v>
      </c>
      <c r="H59" s="119">
        <v>29157</v>
      </c>
      <c r="I59" s="119">
        <v>626684</v>
      </c>
      <c r="J59" s="119">
        <v>863659</v>
      </c>
      <c r="K59" s="119">
        <v>206546</v>
      </c>
      <c r="L59" s="119">
        <v>53524</v>
      </c>
      <c r="M59" s="119">
        <v>1375907</v>
      </c>
      <c r="N59" s="54">
        <v>1060136</v>
      </c>
      <c r="O59" s="117">
        <v>12.9</v>
      </c>
      <c r="P59" s="117">
        <v>45.6</v>
      </c>
      <c r="Q59" s="117">
        <v>5.7</v>
      </c>
      <c r="R59" s="117">
        <v>12.6</v>
      </c>
      <c r="S59" s="142">
        <v>10799352</v>
      </c>
      <c r="T59" s="148">
        <v>1329742</v>
      </c>
      <c r="U59" s="142">
        <v>1688885</v>
      </c>
      <c r="V59" s="142">
        <v>240221</v>
      </c>
      <c r="W59" s="148">
        <v>939843</v>
      </c>
      <c r="X59" s="142">
        <v>2049836</v>
      </c>
      <c r="Y59" s="142">
        <v>1433365</v>
      </c>
      <c r="Z59" s="148">
        <v>458083</v>
      </c>
      <c r="AA59" s="142">
        <v>375242</v>
      </c>
      <c r="AB59" s="142">
        <v>743015</v>
      </c>
      <c r="AC59" s="148">
        <v>1467904</v>
      </c>
      <c r="AD59" s="142">
        <v>73216</v>
      </c>
      <c r="AE59" s="186">
        <v>0</v>
      </c>
      <c r="AF59" s="186">
        <v>0</v>
      </c>
      <c r="AG59" s="102">
        <v>12.3</v>
      </c>
      <c r="AH59" s="102">
        <v>15.6</v>
      </c>
      <c r="AI59" s="102">
        <v>8.6999999999999993</v>
      </c>
      <c r="AJ59" s="102">
        <v>13.3</v>
      </c>
      <c r="AK59" s="102">
        <v>13.6</v>
      </c>
      <c r="AL59" s="70"/>
      <c r="AM59" s="70"/>
      <c r="AN59" s="75"/>
      <c r="AO59" s="75"/>
    </row>
    <row r="60" spans="1:41" ht="20.100000000000001" customHeight="1">
      <c r="A60" s="6"/>
      <c r="B60" s="20" t="s">
        <v>48</v>
      </c>
      <c r="C60" s="169">
        <v>59910712</v>
      </c>
      <c r="D60" s="169">
        <v>13062967</v>
      </c>
      <c r="E60" s="169">
        <v>600066</v>
      </c>
      <c r="F60" s="169">
        <v>20397518</v>
      </c>
      <c r="G60" s="169">
        <v>1788620</v>
      </c>
      <c r="H60" s="169">
        <v>219821</v>
      </c>
      <c r="I60" s="169">
        <v>4804117</v>
      </c>
      <c r="J60" s="169">
        <v>3841825</v>
      </c>
      <c r="K60" s="169">
        <v>804966</v>
      </c>
      <c r="L60" s="169">
        <v>547469</v>
      </c>
      <c r="M60" s="169">
        <v>4933075</v>
      </c>
      <c r="N60" s="165">
        <v>8910268</v>
      </c>
      <c r="O60" s="166">
        <v>21.8</v>
      </c>
      <c r="P60" s="166">
        <v>34</v>
      </c>
      <c r="Q60" s="166">
        <v>8</v>
      </c>
      <c r="R60" s="166">
        <v>8.1999999999999993</v>
      </c>
      <c r="S60" s="164">
        <v>57118208</v>
      </c>
      <c r="T60" s="164">
        <v>8427142</v>
      </c>
      <c r="U60" s="164">
        <v>8442710</v>
      </c>
      <c r="V60" s="164">
        <v>870037</v>
      </c>
      <c r="W60" s="164">
        <v>7627697</v>
      </c>
      <c r="X60" s="164">
        <v>7937653</v>
      </c>
      <c r="Y60" s="164">
        <v>7848209</v>
      </c>
      <c r="Z60" s="164">
        <v>2420402</v>
      </c>
      <c r="AA60" s="164">
        <v>1259809</v>
      </c>
      <c r="AB60" s="164">
        <v>6467633</v>
      </c>
      <c r="AC60" s="164">
        <v>5521748</v>
      </c>
      <c r="AD60" s="164">
        <v>295168</v>
      </c>
      <c r="AE60" s="185">
        <v>0</v>
      </c>
      <c r="AF60" s="185">
        <v>0</v>
      </c>
      <c r="AG60" s="167">
        <v>14.8</v>
      </c>
      <c r="AH60" s="167">
        <v>14.8</v>
      </c>
      <c r="AI60" s="167">
        <v>13.4</v>
      </c>
      <c r="AJ60" s="167">
        <v>13.7</v>
      </c>
      <c r="AK60" s="167">
        <v>9.6999999999999993</v>
      </c>
      <c r="AL60" s="70"/>
      <c r="AM60" s="70"/>
      <c r="AN60" s="74"/>
      <c r="AO60" s="74"/>
    </row>
    <row r="61" spans="1:41" ht="20.100000000000001" customHeight="1">
      <c r="A61" s="15">
        <v>221</v>
      </c>
      <c r="B61" s="12" t="s">
        <v>49</v>
      </c>
      <c r="C61" s="149">
        <v>22693777</v>
      </c>
      <c r="D61" s="119">
        <v>5098564</v>
      </c>
      <c r="E61" s="119">
        <v>250030</v>
      </c>
      <c r="F61" s="119">
        <v>8040799</v>
      </c>
      <c r="G61" s="119">
        <v>685456</v>
      </c>
      <c r="H61" s="119">
        <v>91583</v>
      </c>
      <c r="I61" s="119">
        <v>1812793</v>
      </c>
      <c r="J61" s="119">
        <v>1508061</v>
      </c>
      <c r="K61" s="119">
        <v>456573</v>
      </c>
      <c r="L61" s="119">
        <v>260647</v>
      </c>
      <c r="M61" s="119">
        <v>1134075</v>
      </c>
      <c r="N61" s="54">
        <v>3355196</v>
      </c>
      <c r="O61" s="117">
        <v>22.5</v>
      </c>
      <c r="P61" s="117">
        <v>35.4</v>
      </c>
      <c r="Q61" s="117">
        <v>8</v>
      </c>
      <c r="R61" s="117">
        <v>5</v>
      </c>
      <c r="S61" s="142">
        <v>22030275</v>
      </c>
      <c r="T61" s="148">
        <v>3505782</v>
      </c>
      <c r="U61" s="142">
        <v>3579110</v>
      </c>
      <c r="V61" s="142">
        <v>214987</v>
      </c>
      <c r="W61" s="148">
        <v>2856560</v>
      </c>
      <c r="X61" s="142">
        <v>2569615</v>
      </c>
      <c r="Y61" s="142">
        <v>2931178</v>
      </c>
      <c r="Z61" s="148">
        <v>1158715</v>
      </c>
      <c r="AA61" s="142">
        <v>6120</v>
      </c>
      <c r="AB61" s="142">
        <v>3622160</v>
      </c>
      <c r="AC61" s="148">
        <v>1398070</v>
      </c>
      <c r="AD61" s="142">
        <v>187978</v>
      </c>
      <c r="AE61" s="186">
        <v>0</v>
      </c>
      <c r="AF61" s="186">
        <v>0</v>
      </c>
      <c r="AG61" s="102">
        <v>15.9</v>
      </c>
      <c r="AH61" s="102">
        <v>16.2</v>
      </c>
      <c r="AI61" s="102">
        <v>13</v>
      </c>
      <c r="AJ61" s="102">
        <v>13.3</v>
      </c>
      <c r="AK61" s="102">
        <v>6.3</v>
      </c>
      <c r="AL61" s="70"/>
      <c r="AM61" s="70"/>
      <c r="AN61" s="74"/>
      <c r="AO61" s="75"/>
    </row>
    <row r="62" spans="1:41" ht="20.100000000000001" customHeight="1">
      <c r="A62" s="15">
        <v>223</v>
      </c>
      <c r="B62" s="12" t="s">
        <v>75</v>
      </c>
      <c r="C62" s="149">
        <v>37216935</v>
      </c>
      <c r="D62" s="119">
        <v>7964403</v>
      </c>
      <c r="E62" s="119">
        <v>350036</v>
      </c>
      <c r="F62" s="119">
        <v>12356719</v>
      </c>
      <c r="G62" s="119">
        <v>1103164</v>
      </c>
      <c r="H62" s="119">
        <v>128238</v>
      </c>
      <c r="I62" s="119">
        <v>2991324</v>
      </c>
      <c r="J62" s="119">
        <v>2333764</v>
      </c>
      <c r="K62" s="119">
        <v>348393</v>
      </c>
      <c r="L62" s="119">
        <v>286822</v>
      </c>
      <c r="M62" s="119">
        <v>3799000</v>
      </c>
      <c r="N62" s="54">
        <v>5555072</v>
      </c>
      <c r="O62" s="117">
        <v>21.4</v>
      </c>
      <c r="P62" s="117">
        <v>33.200000000000003</v>
      </c>
      <c r="Q62" s="117">
        <v>8</v>
      </c>
      <c r="R62" s="117">
        <v>10.199999999999999</v>
      </c>
      <c r="S62" s="142">
        <v>35087933</v>
      </c>
      <c r="T62" s="148">
        <v>4921360</v>
      </c>
      <c r="U62" s="142">
        <v>4863600</v>
      </c>
      <c r="V62" s="142">
        <v>655050</v>
      </c>
      <c r="W62" s="142">
        <v>4771137</v>
      </c>
      <c r="X62" s="142">
        <v>5368038</v>
      </c>
      <c r="Y62" s="142">
        <v>4917031</v>
      </c>
      <c r="Z62" s="148">
        <v>1261687</v>
      </c>
      <c r="AA62" s="142">
        <v>1253689</v>
      </c>
      <c r="AB62" s="142">
        <v>2845473</v>
      </c>
      <c r="AC62" s="148">
        <v>4123678</v>
      </c>
      <c r="AD62" s="142">
        <v>107190</v>
      </c>
      <c r="AE62" s="186">
        <v>0</v>
      </c>
      <c r="AF62" s="186">
        <v>0</v>
      </c>
      <c r="AG62" s="102">
        <v>14</v>
      </c>
      <c r="AH62" s="102">
        <v>13.9</v>
      </c>
      <c r="AI62" s="102">
        <v>13.6</v>
      </c>
      <c r="AJ62" s="102">
        <v>14</v>
      </c>
      <c r="AK62" s="102">
        <v>11.8</v>
      </c>
      <c r="AL62" s="70"/>
      <c r="AM62" s="70"/>
      <c r="AN62" s="75"/>
      <c r="AO62" s="75"/>
    </row>
    <row r="63" spans="1:41" ht="20.100000000000001" customHeight="1">
      <c r="A63" s="6"/>
      <c r="B63" s="21" t="s">
        <v>50</v>
      </c>
      <c r="C63" s="169">
        <v>81400453</v>
      </c>
      <c r="D63" s="169">
        <v>16917069</v>
      </c>
      <c r="E63" s="169">
        <v>713652</v>
      </c>
      <c r="F63" s="169">
        <v>28204441</v>
      </c>
      <c r="G63" s="169">
        <v>2269415</v>
      </c>
      <c r="H63" s="169">
        <v>261495</v>
      </c>
      <c r="I63" s="169">
        <v>6752828</v>
      </c>
      <c r="J63" s="169">
        <v>5902707</v>
      </c>
      <c r="K63" s="169">
        <v>2146703</v>
      </c>
      <c r="L63" s="169">
        <v>525282</v>
      </c>
      <c r="M63" s="169">
        <v>8670310</v>
      </c>
      <c r="N63" s="165">
        <v>9036551</v>
      </c>
      <c r="O63" s="166">
        <v>20.8</v>
      </c>
      <c r="P63" s="166">
        <v>34.6</v>
      </c>
      <c r="Q63" s="166">
        <v>8.3000000000000007</v>
      </c>
      <c r="R63" s="166">
        <v>10.7</v>
      </c>
      <c r="S63" s="164">
        <v>80010552</v>
      </c>
      <c r="T63" s="164">
        <v>10931356</v>
      </c>
      <c r="U63" s="164">
        <v>11465114</v>
      </c>
      <c r="V63" s="164">
        <v>397864</v>
      </c>
      <c r="W63" s="164">
        <v>10594121</v>
      </c>
      <c r="X63" s="164">
        <v>10173903</v>
      </c>
      <c r="Y63" s="164">
        <v>13429922</v>
      </c>
      <c r="Z63" s="164">
        <v>3855796</v>
      </c>
      <c r="AA63" s="164">
        <v>182022</v>
      </c>
      <c r="AB63" s="164">
        <v>9096827</v>
      </c>
      <c r="AC63" s="164">
        <v>9361799</v>
      </c>
      <c r="AD63" s="164">
        <v>521828</v>
      </c>
      <c r="AE63" s="185">
        <v>0</v>
      </c>
      <c r="AF63" s="185">
        <v>0</v>
      </c>
      <c r="AG63" s="167">
        <v>13.7</v>
      </c>
      <c r="AH63" s="167">
        <v>14.3</v>
      </c>
      <c r="AI63" s="167">
        <v>13.2</v>
      </c>
      <c r="AJ63" s="167">
        <v>16.8</v>
      </c>
      <c r="AK63" s="167">
        <v>11.7</v>
      </c>
      <c r="AL63" s="70"/>
      <c r="AM63" s="70"/>
      <c r="AN63" s="74"/>
      <c r="AO63" s="74"/>
    </row>
    <row r="64" spans="1:41" s="35" customFormat="1" ht="20.100000000000001" customHeight="1">
      <c r="A64" s="34">
        <v>205</v>
      </c>
      <c r="B64" s="48" t="s">
        <v>128</v>
      </c>
      <c r="C64" s="149">
        <v>24146944</v>
      </c>
      <c r="D64" s="119">
        <v>5882057</v>
      </c>
      <c r="E64" s="119">
        <v>177153</v>
      </c>
      <c r="F64" s="119">
        <v>6498136</v>
      </c>
      <c r="G64" s="119">
        <v>762661</v>
      </c>
      <c r="H64" s="119">
        <v>64956</v>
      </c>
      <c r="I64" s="119">
        <v>2385163</v>
      </c>
      <c r="J64" s="119">
        <v>1647121</v>
      </c>
      <c r="K64" s="119">
        <v>885420</v>
      </c>
      <c r="L64" s="119">
        <v>167664</v>
      </c>
      <c r="M64" s="119">
        <v>1769310</v>
      </c>
      <c r="N64" s="54">
        <v>3907303</v>
      </c>
      <c r="O64" s="117">
        <v>24.4</v>
      </c>
      <c r="P64" s="117">
        <v>26.9</v>
      </c>
      <c r="Q64" s="117">
        <v>9.9</v>
      </c>
      <c r="R64" s="117">
        <v>7.3</v>
      </c>
      <c r="S64" s="142">
        <v>23681986</v>
      </c>
      <c r="T64" s="148">
        <v>3716750</v>
      </c>
      <c r="U64" s="142">
        <v>3511188</v>
      </c>
      <c r="V64" s="142">
        <v>32908</v>
      </c>
      <c r="W64" s="148">
        <v>3634320</v>
      </c>
      <c r="X64" s="142">
        <v>2300840</v>
      </c>
      <c r="Y64" s="142">
        <v>3907224</v>
      </c>
      <c r="Z64" s="148">
        <v>1204805</v>
      </c>
      <c r="AA64" s="142">
        <v>43884</v>
      </c>
      <c r="AB64" s="142">
        <v>3153765</v>
      </c>
      <c r="AC64" s="148">
        <v>2061790</v>
      </c>
      <c r="AD64" s="142">
        <v>114512</v>
      </c>
      <c r="AE64" s="186">
        <v>0</v>
      </c>
      <c r="AF64" s="186">
        <v>0</v>
      </c>
      <c r="AG64" s="102">
        <v>15.7</v>
      </c>
      <c r="AH64" s="102">
        <v>14.8</v>
      </c>
      <c r="AI64" s="102">
        <v>15.3</v>
      </c>
      <c r="AJ64" s="102">
        <v>16.5</v>
      </c>
      <c r="AK64" s="102">
        <v>8.6999999999999993</v>
      </c>
      <c r="AL64" s="70"/>
      <c r="AM64" s="70"/>
      <c r="AN64" s="75"/>
      <c r="AO64" s="75"/>
    </row>
    <row r="65" spans="1:41" ht="20.100000000000001" customHeight="1">
      <c r="A65" s="15">
        <v>224</v>
      </c>
      <c r="B65" s="12" t="s">
        <v>76</v>
      </c>
      <c r="C65" s="149">
        <v>27505166</v>
      </c>
      <c r="D65" s="119">
        <v>5799644</v>
      </c>
      <c r="E65" s="119">
        <v>289505</v>
      </c>
      <c r="F65" s="119">
        <v>9677683</v>
      </c>
      <c r="G65" s="119">
        <v>782496</v>
      </c>
      <c r="H65" s="119">
        <v>106165</v>
      </c>
      <c r="I65" s="119">
        <v>2141694</v>
      </c>
      <c r="J65" s="119">
        <v>2082657</v>
      </c>
      <c r="K65" s="119">
        <v>613537</v>
      </c>
      <c r="L65" s="119">
        <v>189784</v>
      </c>
      <c r="M65" s="119">
        <v>3137800</v>
      </c>
      <c r="N65" s="54">
        <v>2684201</v>
      </c>
      <c r="O65" s="117">
        <v>21.1</v>
      </c>
      <c r="P65" s="117">
        <v>35.200000000000003</v>
      </c>
      <c r="Q65" s="117">
        <v>7.8</v>
      </c>
      <c r="R65" s="117">
        <v>11.4</v>
      </c>
      <c r="S65" s="142">
        <v>27035036</v>
      </c>
      <c r="T65" s="148">
        <v>3677469</v>
      </c>
      <c r="U65" s="142">
        <v>3768424</v>
      </c>
      <c r="V65" s="142">
        <v>208164</v>
      </c>
      <c r="W65" s="142">
        <v>3586604</v>
      </c>
      <c r="X65" s="142">
        <v>4581745</v>
      </c>
      <c r="Y65" s="142">
        <v>4273752</v>
      </c>
      <c r="Z65" s="148">
        <v>1086377</v>
      </c>
      <c r="AA65" s="142">
        <v>22259</v>
      </c>
      <c r="AB65" s="142">
        <v>2010257</v>
      </c>
      <c r="AC65" s="148">
        <v>3630019</v>
      </c>
      <c r="AD65" s="142">
        <v>189966</v>
      </c>
      <c r="AE65" s="186">
        <v>0</v>
      </c>
      <c r="AF65" s="186">
        <v>0</v>
      </c>
      <c r="AG65" s="102">
        <v>13.6</v>
      </c>
      <c r="AH65" s="102">
        <v>13.9</v>
      </c>
      <c r="AI65" s="102">
        <v>13.3</v>
      </c>
      <c r="AJ65" s="102">
        <v>15.8</v>
      </c>
      <c r="AK65" s="102">
        <v>13.4</v>
      </c>
      <c r="AL65" s="70"/>
      <c r="AM65" s="70"/>
      <c r="AN65" s="74"/>
      <c r="AO65" s="74"/>
    </row>
    <row r="66" spans="1:41" ht="20.100000000000001" customHeight="1">
      <c r="A66" s="15">
        <v>226</v>
      </c>
      <c r="B66" s="12" t="s">
        <v>77</v>
      </c>
      <c r="C66" s="149">
        <v>29748343</v>
      </c>
      <c r="D66" s="119">
        <v>5235368</v>
      </c>
      <c r="E66" s="119">
        <v>246994</v>
      </c>
      <c r="F66" s="119">
        <v>12028622</v>
      </c>
      <c r="G66" s="119">
        <v>724258</v>
      </c>
      <c r="H66" s="119">
        <v>90374</v>
      </c>
      <c r="I66" s="119">
        <v>2225971</v>
      </c>
      <c r="J66" s="119">
        <v>2172929</v>
      </c>
      <c r="K66" s="119">
        <v>647746</v>
      </c>
      <c r="L66" s="119">
        <v>167834</v>
      </c>
      <c r="M66" s="119">
        <v>3763200</v>
      </c>
      <c r="N66" s="54">
        <v>2445047</v>
      </c>
      <c r="O66" s="117">
        <v>17.600000000000001</v>
      </c>
      <c r="P66" s="117">
        <v>40.4</v>
      </c>
      <c r="Q66" s="117">
        <v>7.5</v>
      </c>
      <c r="R66" s="117">
        <v>12.7</v>
      </c>
      <c r="S66" s="142">
        <v>29293530</v>
      </c>
      <c r="T66" s="148">
        <v>3537137</v>
      </c>
      <c r="U66" s="142">
        <v>4185502</v>
      </c>
      <c r="V66" s="142">
        <v>156792</v>
      </c>
      <c r="W66" s="142">
        <v>3373197</v>
      </c>
      <c r="X66" s="142">
        <v>3291318</v>
      </c>
      <c r="Y66" s="142">
        <v>5248946</v>
      </c>
      <c r="Z66" s="148">
        <v>1564614</v>
      </c>
      <c r="AA66" s="142">
        <v>115879</v>
      </c>
      <c r="AB66" s="142">
        <v>3932805</v>
      </c>
      <c r="AC66" s="148">
        <v>3669990</v>
      </c>
      <c r="AD66" s="142">
        <v>217350</v>
      </c>
      <c r="AE66" s="186">
        <v>0</v>
      </c>
      <c r="AF66" s="186">
        <v>0</v>
      </c>
      <c r="AG66" s="102">
        <v>12.1</v>
      </c>
      <c r="AH66" s="102">
        <v>14.3</v>
      </c>
      <c r="AI66" s="102">
        <v>11.5</v>
      </c>
      <c r="AJ66" s="102">
        <v>17.899999999999999</v>
      </c>
      <c r="AK66" s="102">
        <v>12.5</v>
      </c>
      <c r="AL66" s="70"/>
      <c r="AM66" s="70"/>
      <c r="AN66" s="75"/>
      <c r="AO66" s="75"/>
    </row>
    <row r="67" spans="1:41" ht="12" customHeight="1">
      <c r="A67" s="22"/>
      <c r="B67" s="23"/>
      <c r="C67" s="31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32"/>
      <c r="P67" s="24"/>
      <c r="Q67" s="24"/>
      <c r="R67" s="24"/>
      <c r="S67" s="3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103"/>
      <c r="AH67" s="104"/>
      <c r="AI67" s="105"/>
      <c r="AJ67" s="106"/>
      <c r="AK67" s="107"/>
    </row>
    <row r="68" spans="1:41" s="43" customFormat="1" ht="15" customHeight="1">
      <c r="A68" s="141"/>
      <c r="B68" s="40" t="s">
        <v>7</v>
      </c>
      <c r="C68" s="36" t="s">
        <v>141</v>
      </c>
      <c r="D68" s="41"/>
      <c r="E68" s="41"/>
      <c r="F68" s="41"/>
      <c r="G68" s="41"/>
      <c r="H68" s="41"/>
      <c r="I68" s="42"/>
      <c r="K68" s="36" t="s">
        <v>141</v>
      </c>
      <c r="M68" s="42"/>
      <c r="N68" s="42"/>
      <c r="O68" s="44"/>
      <c r="P68" s="42"/>
      <c r="Q68" s="42"/>
      <c r="R68" s="42"/>
      <c r="S68" s="36" t="s">
        <v>141</v>
      </c>
      <c r="T68" s="72"/>
      <c r="U68" s="72"/>
      <c r="V68" s="72"/>
      <c r="W68" s="72"/>
      <c r="X68" s="72"/>
      <c r="Y68" s="72"/>
      <c r="Z68" s="36"/>
      <c r="AA68" s="36"/>
      <c r="AB68" s="72" t="s">
        <v>150</v>
      </c>
      <c r="AC68" s="72"/>
      <c r="AD68" s="72"/>
      <c r="AE68" s="72"/>
      <c r="AF68" s="72"/>
      <c r="AG68" s="108"/>
      <c r="AH68" s="40"/>
      <c r="AI68" s="102"/>
      <c r="AJ68" s="45"/>
      <c r="AK68" s="45"/>
    </row>
    <row r="69" spans="1:41" ht="18" customHeight="1">
      <c r="A69" s="1"/>
      <c r="B69" s="1"/>
      <c r="C69" s="25"/>
      <c r="D69" s="33"/>
      <c r="E69" s="33"/>
      <c r="F69" s="33"/>
      <c r="G69" s="33"/>
      <c r="H69" s="33"/>
      <c r="I69" s="34"/>
      <c r="J69" s="34"/>
      <c r="K69" s="35"/>
      <c r="L69" s="35"/>
      <c r="M69" s="34"/>
      <c r="N69" s="87"/>
      <c r="O69" s="66"/>
      <c r="P69" s="34"/>
      <c r="Q69" s="34"/>
      <c r="R69" s="34"/>
      <c r="S69" s="95"/>
      <c r="T69" s="73"/>
      <c r="U69" s="73"/>
      <c r="V69" s="73"/>
      <c r="W69" s="90"/>
      <c r="X69" s="90"/>
      <c r="Y69" s="90"/>
      <c r="Z69" s="90"/>
      <c r="AA69" s="90"/>
      <c r="AB69" s="90"/>
      <c r="AC69" s="90"/>
      <c r="AD69" s="90"/>
      <c r="AE69" s="73"/>
      <c r="AF69" s="73"/>
      <c r="AG69" s="92"/>
      <c r="AH69" s="93"/>
      <c r="AI69" s="91"/>
      <c r="AJ69" s="94"/>
      <c r="AK69" s="94"/>
    </row>
    <row r="70" spans="1:41" ht="12" customHeight="1">
      <c r="A70" s="1"/>
      <c r="B70" s="1"/>
      <c r="C70" s="34"/>
      <c r="D70" s="34"/>
      <c r="E70" s="34"/>
      <c r="F70" s="34"/>
      <c r="G70" s="34"/>
      <c r="H70" s="34"/>
      <c r="I70" s="33"/>
      <c r="J70" s="33"/>
      <c r="K70" s="34"/>
      <c r="L70" s="36"/>
      <c r="M70" s="33"/>
      <c r="N70" s="88"/>
      <c r="O70" s="37"/>
      <c r="P70" s="33"/>
      <c r="Q70" s="33"/>
      <c r="R70" s="33"/>
      <c r="S70" s="87"/>
      <c r="T70" s="73"/>
      <c r="U70" s="73"/>
      <c r="V70" s="73"/>
      <c r="W70" s="90"/>
      <c r="X70" s="90"/>
      <c r="Y70" s="90"/>
      <c r="Z70" s="90"/>
      <c r="AA70" s="90"/>
      <c r="AB70" s="90"/>
      <c r="AC70" s="90"/>
      <c r="AD70" s="90"/>
      <c r="AE70" s="73"/>
      <c r="AF70" s="73"/>
      <c r="AG70" s="87"/>
      <c r="AH70" s="93"/>
      <c r="AI70" s="91"/>
      <c r="AJ70" s="87"/>
      <c r="AK70" s="87"/>
    </row>
    <row r="71" spans="1:41" ht="12" customHeight="1">
      <c r="A71" s="1"/>
      <c r="B71" s="1"/>
      <c r="C71" s="34"/>
      <c r="D71" s="34"/>
      <c r="E71" s="34"/>
      <c r="F71" s="34"/>
      <c r="G71" s="34"/>
      <c r="H71" s="34"/>
      <c r="I71" s="33"/>
      <c r="J71" s="33"/>
      <c r="K71" s="34"/>
      <c r="L71" s="36"/>
      <c r="M71" s="33"/>
      <c r="N71" s="88"/>
      <c r="O71" s="37"/>
      <c r="P71" s="33"/>
      <c r="Q71" s="33"/>
      <c r="R71" s="33"/>
      <c r="S71" s="87"/>
      <c r="T71" s="73"/>
      <c r="U71" s="73"/>
      <c r="V71" s="73"/>
      <c r="W71" s="90"/>
      <c r="X71" s="90"/>
      <c r="Y71" s="90"/>
      <c r="Z71" s="90"/>
      <c r="AA71" s="90"/>
      <c r="AB71" s="90"/>
      <c r="AC71" s="90"/>
      <c r="AD71" s="90"/>
      <c r="AE71" s="73"/>
      <c r="AF71" s="73"/>
      <c r="AG71" s="87"/>
      <c r="AH71" s="93"/>
      <c r="AI71" s="91"/>
      <c r="AJ71" s="87"/>
      <c r="AK71" s="87"/>
    </row>
    <row r="72" spans="1:41" ht="12" customHeight="1">
      <c r="A72" s="1"/>
      <c r="B72" s="1"/>
      <c r="C72" s="34"/>
      <c r="D72" s="34"/>
      <c r="E72" s="34"/>
      <c r="F72" s="34"/>
      <c r="G72" s="34"/>
      <c r="H72" s="34"/>
      <c r="I72" s="33"/>
      <c r="J72" s="33"/>
      <c r="K72" s="34"/>
      <c r="L72" s="36"/>
      <c r="M72" s="33"/>
      <c r="N72" s="88"/>
      <c r="O72" s="37"/>
      <c r="P72" s="33"/>
      <c r="Q72" s="33"/>
      <c r="R72" s="33"/>
      <c r="S72" s="87"/>
      <c r="T72" s="73"/>
      <c r="U72" s="73"/>
      <c r="V72" s="73"/>
      <c r="W72" s="90"/>
      <c r="X72" s="90"/>
      <c r="Y72" s="90"/>
      <c r="Z72" s="90"/>
      <c r="AA72" s="90"/>
      <c r="AB72" s="90"/>
      <c r="AC72" s="90"/>
      <c r="AD72" s="90"/>
      <c r="AE72" s="73"/>
      <c r="AF72" s="73"/>
      <c r="AG72" s="87"/>
      <c r="AH72" s="93"/>
      <c r="AI72" s="91"/>
      <c r="AJ72" s="87"/>
      <c r="AK72" s="87"/>
    </row>
    <row r="73" spans="1:41">
      <c r="AI73" s="91"/>
    </row>
    <row r="74" spans="1:41">
      <c r="AI74" s="91"/>
    </row>
    <row r="75" spans="1:41">
      <c r="AI75" s="91"/>
    </row>
    <row r="76" spans="1:41">
      <c r="AI76" s="91"/>
    </row>
    <row r="77" spans="1:41">
      <c r="AI77" s="91"/>
    </row>
    <row r="78" spans="1:41">
      <c r="AI78" s="91"/>
    </row>
    <row r="79" spans="1:41">
      <c r="AI79" s="91"/>
    </row>
    <row r="80" spans="1:41">
      <c r="AI80" s="91"/>
    </row>
    <row r="81" spans="35:35">
      <c r="AI81" s="91"/>
    </row>
    <row r="82" spans="35:35">
      <c r="AI82" s="91"/>
    </row>
    <row r="83" spans="35:35">
      <c r="AI83" s="91"/>
    </row>
    <row r="84" spans="35:35">
      <c r="AI84" s="91"/>
    </row>
    <row r="85" spans="35:35">
      <c r="AI85" s="91"/>
    </row>
    <row r="86" spans="35:35">
      <c r="AI86" s="91"/>
    </row>
    <row r="87" spans="35:35">
      <c r="AI87" s="91"/>
    </row>
    <row r="88" spans="35:35">
      <c r="AI88" s="91"/>
    </row>
    <row r="89" spans="35:35">
      <c r="AI89" s="91"/>
    </row>
    <row r="90" spans="35:35">
      <c r="AI90" s="91"/>
    </row>
    <row r="91" spans="35:35">
      <c r="AI91" s="91"/>
    </row>
    <row r="92" spans="35:35">
      <c r="AI92" s="91"/>
    </row>
    <row r="93" spans="35:35">
      <c r="AI93" s="91"/>
    </row>
    <row r="94" spans="35:35">
      <c r="AI94" s="91"/>
    </row>
    <row r="95" spans="35:35">
      <c r="AI95" s="91"/>
    </row>
    <row r="96" spans="35:35">
      <c r="AI96" s="91"/>
    </row>
    <row r="97" spans="35:35">
      <c r="AI97" s="91"/>
    </row>
    <row r="98" spans="35:35">
      <c r="AI98" s="91"/>
    </row>
    <row r="99" spans="35:35">
      <c r="AI99" s="91"/>
    </row>
    <row r="100" spans="35:35">
      <c r="AI100" s="91"/>
    </row>
    <row r="101" spans="35:35">
      <c r="AI101" s="91"/>
    </row>
    <row r="102" spans="35:35">
      <c r="AI102" s="91"/>
    </row>
    <row r="103" spans="35:35">
      <c r="AI103" s="91"/>
    </row>
    <row r="104" spans="35:35">
      <c r="AI104" s="91"/>
    </row>
    <row r="105" spans="35:35">
      <c r="AI105" s="91"/>
    </row>
    <row r="106" spans="35:35">
      <c r="AI106" s="91"/>
    </row>
    <row r="107" spans="35:35">
      <c r="AI107" s="91"/>
    </row>
    <row r="108" spans="35:35">
      <c r="AI108" s="91"/>
    </row>
    <row r="109" spans="35:35">
      <c r="AI109" s="91"/>
    </row>
    <row r="110" spans="35:35">
      <c r="AI110" s="91"/>
    </row>
    <row r="111" spans="35:35">
      <c r="AI111" s="91"/>
    </row>
    <row r="112" spans="35:35">
      <c r="AI112" s="91"/>
    </row>
    <row r="113" spans="35:35">
      <c r="AI113" s="91"/>
    </row>
    <row r="114" spans="35:35">
      <c r="AI114" s="91"/>
    </row>
    <row r="115" spans="35:35">
      <c r="AI115" s="91"/>
    </row>
    <row r="116" spans="35:35">
      <c r="AI116" s="91"/>
    </row>
    <row r="117" spans="35:35">
      <c r="AI117" s="91"/>
    </row>
    <row r="118" spans="35:35">
      <c r="AI118" s="91"/>
    </row>
    <row r="119" spans="35:35">
      <c r="AI119" s="91"/>
    </row>
    <row r="120" spans="35:35">
      <c r="AI120" s="91"/>
    </row>
    <row r="121" spans="35:35">
      <c r="AI121" s="91"/>
    </row>
    <row r="122" spans="35:35">
      <c r="AI122" s="91"/>
    </row>
    <row r="123" spans="35:35">
      <c r="AI123" s="91"/>
    </row>
    <row r="124" spans="35:35">
      <c r="AI124" s="91"/>
    </row>
    <row r="125" spans="35:35">
      <c r="AI125" s="91"/>
    </row>
    <row r="126" spans="35:35">
      <c r="AI126" s="91"/>
    </row>
    <row r="127" spans="35:35">
      <c r="AI127" s="91"/>
    </row>
    <row r="128" spans="35:35">
      <c r="AI128" s="91"/>
    </row>
    <row r="129" spans="35:35">
      <c r="AI129" s="91"/>
    </row>
    <row r="130" spans="35:35">
      <c r="AI130" s="91"/>
    </row>
    <row r="131" spans="35:35">
      <c r="AI131" s="91"/>
    </row>
    <row r="132" spans="35:35">
      <c r="AI132" s="91"/>
    </row>
    <row r="133" spans="35:35">
      <c r="AI133" s="91"/>
    </row>
    <row r="134" spans="35:35">
      <c r="AI134" s="91"/>
    </row>
    <row r="135" spans="35:35">
      <c r="AI135" s="91"/>
    </row>
    <row r="136" spans="35:35">
      <c r="AI136" s="91"/>
    </row>
    <row r="137" spans="35:35">
      <c r="AI137" s="91"/>
    </row>
    <row r="138" spans="35:35">
      <c r="AI138" s="91"/>
    </row>
    <row r="139" spans="35:35">
      <c r="AI139" s="91"/>
    </row>
    <row r="140" spans="35:35">
      <c r="AI140" s="91"/>
    </row>
    <row r="141" spans="35:35">
      <c r="AI141" s="91"/>
    </row>
    <row r="142" spans="35:35">
      <c r="AI142" s="91"/>
    </row>
    <row r="143" spans="35:35">
      <c r="AI143" s="91"/>
    </row>
    <row r="144" spans="35:35">
      <c r="AI144" s="91"/>
    </row>
    <row r="145" spans="35:35">
      <c r="AI145" s="91"/>
    </row>
    <row r="146" spans="35:35">
      <c r="AI146" s="91"/>
    </row>
    <row r="147" spans="35:35">
      <c r="AI147" s="91"/>
    </row>
    <row r="148" spans="35:35">
      <c r="AI148" s="91"/>
    </row>
    <row r="149" spans="35:35">
      <c r="AI149" s="91"/>
    </row>
    <row r="150" spans="35:35">
      <c r="AI150" s="91"/>
    </row>
    <row r="151" spans="35:35">
      <c r="AI151" s="91"/>
    </row>
    <row r="152" spans="35:35">
      <c r="AI152" s="91"/>
    </row>
    <row r="153" spans="35:35">
      <c r="AI153" s="91"/>
    </row>
    <row r="154" spans="35:35">
      <c r="AI154" s="91"/>
    </row>
    <row r="155" spans="35:35">
      <c r="AI155" s="91"/>
    </row>
    <row r="156" spans="35:35">
      <c r="AI156" s="91"/>
    </row>
    <row r="157" spans="35:35">
      <c r="AI157" s="91"/>
    </row>
    <row r="158" spans="35:35">
      <c r="AI158" s="91"/>
    </row>
    <row r="159" spans="35:35">
      <c r="AI159" s="91"/>
    </row>
    <row r="160" spans="35:35">
      <c r="AI160" s="91"/>
    </row>
    <row r="161" spans="35:35">
      <c r="AI161" s="91"/>
    </row>
    <row r="162" spans="35:35">
      <c r="AI162" s="91"/>
    </row>
    <row r="163" spans="35:35">
      <c r="AI163" s="91"/>
    </row>
    <row r="164" spans="35:35">
      <c r="AI164" s="91"/>
    </row>
    <row r="165" spans="35:35">
      <c r="AI165" s="91"/>
    </row>
    <row r="166" spans="35:35">
      <c r="AI166" s="91"/>
    </row>
    <row r="167" spans="35:35">
      <c r="AI167" s="91"/>
    </row>
    <row r="168" spans="35:35">
      <c r="AI168" s="91"/>
    </row>
    <row r="169" spans="35:35">
      <c r="AI169" s="91"/>
    </row>
    <row r="170" spans="35:35">
      <c r="AI170" s="91"/>
    </row>
    <row r="171" spans="35:35">
      <c r="AI171" s="91"/>
    </row>
    <row r="172" spans="35:35">
      <c r="AI172" s="91"/>
    </row>
    <row r="173" spans="35:35">
      <c r="AI173" s="91"/>
    </row>
    <row r="174" spans="35:35">
      <c r="AI174" s="91"/>
    </row>
    <row r="175" spans="35:35">
      <c r="AI175" s="91"/>
    </row>
    <row r="176" spans="35:35">
      <c r="AI176" s="91"/>
    </row>
    <row r="177" spans="35:35">
      <c r="AI177" s="91"/>
    </row>
    <row r="178" spans="35:35">
      <c r="AI178" s="91"/>
    </row>
    <row r="179" spans="35:35">
      <c r="AI179" s="91"/>
    </row>
    <row r="180" spans="35:35">
      <c r="AI180" s="91"/>
    </row>
    <row r="181" spans="35:35">
      <c r="AI181" s="91"/>
    </row>
    <row r="182" spans="35:35">
      <c r="AI182" s="91"/>
    </row>
    <row r="183" spans="35:35">
      <c r="AI183" s="91"/>
    </row>
    <row r="184" spans="35:35">
      <c r="AI184" s="91"/>
    </row>
    <row r="185" spans="35:35">
      <c r="AI185" s="91"/>
    </row>
    <row r="186" spans="35:35">
      <c r="AI186" s="91"/>
    </row>
    <row r="187" spans="35:35">
      <c r="AI187" s="91"/>
    </row>
    <row r="188" spans="35:35">
      <c r="AI188" s="91"/>
    </row>
    <row r="189" spans="35:35">
      <c r="AI189" s="91"/>
    </row>
    <row r="190" spans="35:35">
      <c r="AI190" s="91"/>
    </row>
    <row r="191" spans="35:35">
      <c r="AI191" s="91"/>
    </row>
    <row r="192" spans="35:35">
      <c r="AI192" s="91"/>
    </row>
    <row r="193" spans="35:35">
      <c r="AI193" s="91"/>
    </row>
    <row r="194" spans="35:35">
      <c r="AI194" s="91"/>
    </row>
    <row r="195" spans="35:35">
      <c r="AI195" s="91"/>
    </row>
    <row r="196" spans="35:35">
      <c r="AI196" s="91"/>
    </row>
    <row r="197" spans="35:35">
      <c r="AI197" s="91"/>
    </row>
    <row r="198" spans="35:35">
      <c r="AI198" s="91"/>
    </row>
    <row r="199" spans="35:35">
      <c r="AI199" s="91"/>
    </row>
    <row r="200" spans="35:35">
      <c r="AI200" s="91"/>
    </row>
    <row r="201" spans="35:35">
      <c r="AI201" s="91"/>
    </row>
    <row r="202" spans="35:35">
      <c r="AI202" s="91"/>
    </row>
    <row r="203" spans="35:35">
      <c r="AI203" s="91"/>
    </row>
    <row r="204" spans="35:35">
      <c r="AI204" s="91"/>
    </row>
    <row r="205" spans="35:35">
      <c r="AI205" s="91"/>
    </row>
    <row r="206" spans="35:35">
      <c r="AI206" s="91"/>
    </row>
    <row r="207" spans="35:35">
      <c r="AI207" s="91"/>
    </row>
    <row r="208" spans="35:35">
      <c r="AI208" s="91"/>
    </row>
    <row r="209" spans="35:35">
      <c r="AI209" s="91"/>
    </row>
    <row r="210" spans="35:35">
      <c r="AI210" s="91"/>
    </row>
    <row r="211" spans="35:35">
      <c r="AI211" s="91"/>
    </row>
    <row r="212" spans="35:35">
      <c r="AI212" s="91"/>
    </row>
    <row r="213" spans="35:35">
      <c r="AI213" s="91"/>
    </row>
    <row r="214" spans="35:35">
      <c r="AI214" s="91"/>
    </row>
    <row r="215" spans="35:35">
      <c r="AI215" s="91"/>
    </row>
    <row r="216" spans="35:35">
      <c r="AI216" s="91"/>
    </row>
    <row r="217" spans="35:35">
      <c r="AI217" s="91"/>
    </row>
    <row r="218" spans="35:35">
      <c r="AI218" s="91"/>
    </row>
    <row r="219" spans="35:35">
      <c r="AI219" s="91"/>
    </row>
    <row r="220" spans="35:35">
      <c r="AI220" s="91"/>
    </row>
    <row r="221" spans="35:35">
      <c r="AI221" s="91"/>
    </row>
    <row r="222" spans="35:35">
      <c r="AI222" s="91"/>
    </row>
    <row r="223" spans="35:35">
      <c r="AI223" s="91"/>
    </row>
    <row r="224" spans="35:35">
      <c r="AI224" s="91"/>
    </row>
    <row r="225" spans="35:35">
      <c r="AI225" s="91"/>
    </row>
    <row r="226" spans="35:35">
      <c r="AI226" s="91"/>
    </row>
    <row r="227" spans="35:35">
      <c r="AI227" s="91"/>
    </row>
    <row r="228" spans="35:35">
      <c r="AI228" s="91"/>
    </row>
    <row r="229" spans="35:35">
      <c r="AI229" s="91"/>
    </row>
    <row r="230" spans="35:35">
      <c r="AI230" s="91"/>
    </row>
    <row r="231" spans="35:35">
      <c r="AI231" s="91"/>
    </row>
    <row r="232" spans="35:35">
      <c r="AI232" s="91"/>
    </row>
    <row r="233" spans="35:35">
      <c r="AI233" s="91"/>
    </row>
    <row r="234" spans="35:35">
      <c r="AI234" s="91"/>
    </row>
    <row r="235" spans="35:35">
      <c r="AI235" s="91"/>
    </row>
    <row r="236" spans="35:35">
      <c r="AI236" s="91"/>
    </row>
    <row r="237" spans="35:35">
      <c r="AI237" s="91"/>
    </row>
    <row r="238" spans="35:35">
      <c r="AI238" s="91"/>
    </row>
    <row r="239" spans="35:35">
      <c r="AI239" s="91"/>
    </row>
    <row r="240" spans="35:35">
      <c r="AI240" s="91"/>
    </row>
    <row r="241" spans="35:35">
      <c r="AI241" s="91"/>
    </row>
    <row r="242" spans="35:35">
      <c r="AI242" s="91"/>
    </row>
    <row r="243" spans="35:35">
      <c r="AI243" s="91"/>
    </row>
    <row r="244" spans="35:35">
      <c r="AI244" s="91"/>
    </row>
    <row r="245" spans="35:35">
      <c r="AI245" s="91"/>
    </row>
    <row r="246" spans="35:35">
      <c r="AI246" s="91"/>
    </row>
    <row r="247" spans="35:35">
      <c r="AI247" s="91"/>
    </row>
    <row r="248" spans="35:35">
      <c r="AI248" s="91"/>
    </row>
    <row r="249" spans="35:35">
      <c r="AI249" s="91"/>
    </row>
    <row r="250" spans="35:35">
      <c r="AI250" s="91"/>
    </row>
    <row r="251" spans="35:35">
      <c r="AI251" s="91"/>
    </row>
    <row r="252" spans="35:35">
      <c r="AI252" s="91"/>
    </row>
    <row r="253" spans="35:35">
      <c r="AI253" s="91"/>
    </row>
    <row r="254" spans="35:35">
      <c r="AI254" s="91"/>
    </row>
    <row r="255" spans="35:35">
      <c r="AI255" s="91"/>
    </row>
    <row r="256" spans="35:35">
      <c r="AI256" s="91"/>
    </row>
    <row r="257" spans="35:35">
      <c r="AI257" s="91"/>
    </row>
    <row r="258" spans="35:35">
      <c r="AI258" s="91"/>
    </row>
    <row r="259" spans="35:35">
      <c r="AI259" s="91"/>
    </row>
    <row r="260" spans="35:35">
      <c r="AI260" s="91"/>
    </row>
    <row r="261" spans="35:35">
      <c r="AI261" s="91"/>
    </row>
    <row r="262" spans="35:35">
      <c r="AI262" s="91"/>
    </row>
    <row r="263" spans="35:35">
      <c r="AI263" s="91"/>
    </row>
    <row r="264" spans="35:35">
      <c r="AI264" s="91"/>
    </row>
    <row r="265" spans="35:35">
      <c r="AI265" s="91"/>
    </row>
    <row r="266" spans="35:35">
      <c r="AI266" s="91"/>
    </row>
    <row r="267" spans="35:35">
      <c r="AI267" s="91"/>
    </row>
    <row r="268" spans="35:35">
      <c r="AI268" s="91"/>
    </row>
    <row r="269" spans="35:35">
      <c r="AI269" s="91"/>
    </row>
    <row r="270" spans="35:35">
      <c r="AI270" s="91"/>
    </row>
    <row r="271" spans="35:35">
      <c r="AI271" s="91"/>
    </row>
    <row r="272" spans="35:35">
      <c r="AI272" s="91"/>
    </row>
    <row r="273" spans="35:35">
      <c r="AI273" s="91"/>
    </row>
    <row r="274" spans="35:35">
      <c r="AI274" s="91"/>
    </row>
    <row r="275" spans="35:35">
      <c r="AI275" s="91"/>
    </row>
  </sheetData>
  <mergeCells count="3">
    <mergeCell ref="A3:B3"/>
    <mergeCell ref="A4:B4"/>
    <mergeCell ref="A5:B5"/>
  </mergeCells>
  <phoneticPr fontId="9"/>
  <pageMargins left="0.23622047244094491" right="0.23622047244094491" top="0.74803149606299213" bottom="0.74803149606299213" header="0.31496062992125984" footer="0.31496062992125984"/>
  <pageSetup paperSize="9" scale="98" firstPageNumber="66" orientation="portrait" useFirstPageNumber="1" r:id="rId1"/>
  <headerFooter alignWithMargins="0">
    <oddHeader>&amp;L&amp;"ＭＳ Ｐゴシック,太字"&amp;12Ⅰ市区町ﾃﾞｰﾀ　４行政基盤　（２）普通会計決算</oddHeader>
  </headerFooter>
  <rowBreaks count="1" manualBreakCount="1">
    <brk id="40" max="36" man="1"/>
  </rowBreaks>
  <colBreaks count="3" manualBreakCount="3">
    <brk id="10" max="1048575" man="1"/>
    <brk id="18" max="67" man="1"/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13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42" sqref="L42"/>
    </sheetView>
  </sheetViews>
  <sheetFormatPr defaultRowHeight="17.25"/>
  <cols>
    <col min="1" max="1" width="3.09765625" style="53" customWidth="1"/>
    <col min="2" max="2" width="7.69921875" style="53" customWidth="1"/>
    <col min="3" max="9" width="8" style="86" customWidth="1"/>
    <col min="10" max="17" width="6.796875" style="68" customWidth="1"/>
    <col min="18" max="18" width="6.69921875" style="68" customWidth="1"/>
    <col min="19" max="19" width="8.796875" style="53"/>
    <col min="20" max="20" width="12.3984375" style="53" bestFit="1" customWidth="1"/>
    <col min="21" max="16384" width="8.796875" style="53"/>
  </cols>
  <sheetData>
    <row r="1" spans="1:19" ht="12" customHeight="1">
      <c r="A1" s="2"/>
      <c r="B1" s="2"/>
      <c r="C1" s="27" t="s">
        <v>68</v>
      </c>
      <c r="D1" s="27"/>
      <c r="E1" s="85"/>
      <c r="F1" s="85"/>
      <c r="G1" s="85"/>
      <c r="H1" s="85"/>
      <c r="I1" s="85"/>
      <c r="J1" s="27" t="s">
        <v>66</v>
      </c>
      <c r="K1" s="85"/>
      <c r="L1" s="120"/>
      <c r="M1" s="85" t="s">
        <v>69</v>
      </c>
      <c r="N1" s="85"/>
      <c r="O1" s="85"/>
      <c r="P1" s="85" t="s">
        <v>70</v>
      </c>
      <c r="Q1" s="121"/>
      <c r="R1" s="85"/>
    </row>
    <row r="2" spans="1:19" ht="12" customHeight="1">
      <c r="A2" s="13"/>
      <c r="B2" s="13"/>
      <c r="C2" s="100">
        <v>330</v>
      </c>
      <c r="D2" s="100">
        <v>331</v>
      </c>
      <c r="E2" s="100">
        <v>332</v>
      </c>
      <c r="F2" s="100">
        <v>333</v>
      </c>
      <c r="G2" s="100">
        <v>334</v>
      </c>
      <c r="H2" s="100">
        <v>335</v>
      </c>
      <c r="I2" s="100">
        <v>336</v>
      </c>
      <c r="J2" s="100">
        <v>337</v>
      </c>
      <c r="K2" s="100">
        <v>338</v>
      </c>
      <c r="L2" s="100">
        <v>339</v>
      </c>
      <c r="M2" s="100">
        <v>340</v>
      </c>
      <c r="N2" s="100">
        <v>341</v>
      </c>
      <c r="O2" s="100">
        <v>342</v>
      </c>
      <c r="P2" s="100">
        <v>343</v>
      </c>
      <c r="Q2" s="100">
        <v>344</v>
      </c>
      <c r="R2" s="100">
        <v>345</v>
      </c>
    </row>
    <row r="3" spans="1:19" ht="45" customHeight="1">
      <c r="A3" s="193" t="s">
        <v>1</v>
      </c>
      <c r="B3" s="194"/>
      <c r="C3" s="156" t="s">
        <v>155</v>
      </c>
      <c r="D3" s="154" t="s">
        <v>117</v>
      </c>
      <c r="E3" s="154" t="s">
        <v>118</v>
      </c>
      <c r="F3" s="154" t="s">
        <v>148</v>
      </c>
      <c r="G3" s="154" t="s">
        <v>119</v>
      </c>
      <c r="H3" s="158" t="s">
        <v>149</v>
      </c>
      <c r="I3" s="155" t="s">
        <v>151</v>
      </c>
      <c r="J3" s="156" t="s">
        <v>90</v>
      </c>
      <c r="K3" s="154" t="s">
        <v>91</v>
      </c>
      <c r="L3" s="154" t="s">
        <v>92</v>
      </c>
      <c r="M3" s="154" t="s">
        <v>133</v>
      </c>
      <c r="N3" s="154" t="s">
        <v>134</v>
      </c>
      <c r="O3" s="154" t="s">
        <v>135</v>
      </c>
      <c r="P3" s="159" t="s">
        <v>136</v>
      </c>
      <c r="Q3" s="159" t="s">
        <v>137</v>
      </c>
      <c r="R3" s="155" t="s">
        <v>138</v>
      </c>
    </row>
    <row r="4" spans="1:19" ht="21" customHeight="1">
      <c r="A4" s="195" t="s">
        <v>2</v>
      </c>
      <c r="B4" s="196"/>
      <c r="C4" s="123">
        <v>43466</v>
      </c>
      <c r="D4" s="122">
        <v>43191</v>
      </c>
      <c r="E4" s="122">
        <v>43191</v>
      </c>
      <c r="F4" s="122">
        <v>43191</v>
      </c>
      <c r="G4" s="122">
        <v>43191</v>
      </c>
      <c r="H4" s="122">
        <v>43191</v>
      </c>
      <c r="I4" s="182">
        <v>43191</v>
      </c>
      <c r="J4" s="123">
        <v>42665</v>
      </c>
      <c r="K4" s="123">
        <v>42665</v>
      </c>
      <c r="L4" s="123">
        <v>42665</v>
      </c>
      <c r="M4" s="122">
        <v>42561</v>
      </c>
      <c r="N4" s="122">
        <v>42561</v>
      </c>
      <c r="O4" s="122">
        <v>42561</v>
      </c>
      <c r="P4" s="122">
        <v>42918</v>
      </c>
      <c r="Q4" s="122">
        <v>42918</v>
      </c>
      <c r="R4" s="182">
        <v>42918</v>
      </c>
    </row>
    <row r="5" spans="1:19" ht="12" customHeight="1">
      <c r="A5" s="193" t="s">
        <v>3</v>
      </c>
      <c r="B5" s="194"/>
      <c r="C5" s="124" t="s">
        <v>5</v>
      </c>
      <c r="D5" s="109" t="s">
        <v>5</v>
      </c>
      <c r="E5" s="109" t="s">
        <v>5</v>
      </c>
      <c r="F5" s="109" t="s">
        <v>5</v>
      </c>
      <c r="G5" s="109" t="s">
        <v>5</v>
      </c>
      <c r="H5" s="109" t="s">
        <v>5</v>
      </c>
      <c r="I5" s="110" t="s">
        <v>5</v>
      </c>
      <c r="J5" s="124" t="s">
        <v>5</v>
      </c>
      <c r="K5" s="109" t="s">
        <v>5</v>
      </c>
      <c r="L5" s="125" t="s">
        <v>65</v>
      </c>
      <c r="M5" s="109" t="s">
        <v>5</v>
      </c>
      <c r="N5" s="109" t="s">
        <v>5</v>
      </c>
      <c r="O5" s="125" t="s">
        <v>139</v>
      </c>
      <c r="P5" s="126" t="s">
        <v>5</v>
      </c>
      <c r="Q5" s="126" t="s">
        <v>5</v>
      </c>
      <c r="R5" s="127" t="s">
        <v>139</v>
      </c>
    </row>
    <row r="6" spans="1:19" ht="9" customHeight="1">
      <c r="A6" s="4"/>
      <c r="B6" s="9"/>
      <c r="C6" s="5"/>
      <c r="D6" s="8"/>
      <c r="E6" s="5"/>
      <c r="F6" s="5"/>
      <c r="G6" s="5"/>
      <c r="H6" s="5"/>
      <c r="I6" s="5"/>
      <c r="J6" s="5"/>
      <c r="K6" s="5"/>
      <c r="L6" s="128"/>
      <c r="M6" s="128"/>
      <c r="N6" s="128"/>
      <c r="O6" s="5"/>
      <c r="P6" s="128"/>
      <c r="Q6" s="128"/>
      <c r="R6" s="5"/>
    </row>
    <row r="7" spans="1:19" ht="20.100000000000001" customHeight="1">
      <c r="A7" s="6" t="s">
        <v>6</v>
      </c>
      <c r="B7" s="7" t="s">
        <v>0</v>
      </c>
      <c r="C7" s="189">
        <v>87</v>
      </c>
      <c r="D7" s="171">
        <v>56489</v>
      </c>
      <c r="E7" s="171">
        <v>47113</v>
      </c>
      <c r="F7" s="171">
        <v>22383</v>
      </c>
      <c r="G7" s="171">
        <v>9353</v>
      </c>
      <c r="H7" s="171">
        <v>8361</v>
      </c>
      <c r="I7" s="171">
        <v>19</v>
      </c>
      <c r="J7" s="172">
        <f>J8+J18+J22+J28+J34+J41+J46+J54+J60+J63</f>
        <v>4622417</v>
      </c>
      <c r="K7" s="172">
        <f>K8+K18+K22+K28+K34+K41+K46+K54+K60+K63</f>
        <v>2247447</v>
      </c>
      <c r="L7" s="173">
        <f>K7/J7*100</f>
        <v>48.620602598164552</v>
      </c>
      <c r="M7" s="172">
        <v>4631741</v>
      </c>
      <c r="N7" s="172">
        <v>2488871</v>
      </c>
      <c r="O7" s="174">
        <v>53.74</v>
      </c>
      <c r="P7" s="172">
        <f>SUM(P8+P18+P22+P28+P34+P41+P46+P54+P60+P63)</f>
        <v>4560209</v>
      </c>
      <c r="Q7" s="172">
        <f>SUM(Q8+Q18+Q22+Q28+Q34+Q41+Q46+Q54+Q60+Q63)</f>
        <v>1863367</v>
      </c>
      <c r="R7" s="173">
        <f>Q7/P7*100</f>
        <v>40.86143858757351</v>
      </c>
    </row>
    <row r="8" spans="1:19" ht="20.100000000000001" customHeight="1">
      <c r="A8" s="14">
        <v>100</v>
      </c>
      <c r="B8" s="7" t="s">
        <v>8</v>
      </c>
      <c r="C8" s="189">
        <v>69</v>
      </c>
      <c r="D8" s="171">
        <v>21241</v>
      </c>
      <c r="E8" s="175">
        <v>13803</v>
      </c>
      <c r="F8" s="175">
        <v>6325</v>
      </c>
      <c r="G8" s="171">
        <v>7438</v>
      </c>
      <c r="H8" s="175">
        <v>7257</v>
      </c>
      <c r="I8" s="171" t="s">
        <v>157</v>
      </c>
      <c r="J8" s="176">
        <f>SUM(J9:J17)</f>
        <v>1269313</v>
      </c>
      <c r="K8" s="176">
        <f>SUM(K9:K17)</f>
        <v>600268</v>
      </c>
      <c r="L8" s="173">
        <f>K8/J8*100</f>
        <v>47.290778555013617</v>
      </c>
      <c r="M8" s="172">
        <v>1271570</v>
      </c>
      <c r="N8" s="172">
        <v>669463</v>
      </c>
      <c r="O8" s="174">
        <v>52.65</v>
      </c>
      <c r="P8" s="172">
        <f>SUM(P9:P17)</f>
        <v>1251777</v>
      </c>
      <c r="Q8" s="172">
        <f>SUM(Q9:Q17)</f>
        <v>495534</v>
      </c>
      <c r="R8" s="173">
        <f t="shared" ref="R8:R66" si="0">Q8/P8*100</f>
        <v>39.586443911335643</v>
      </c>
      <c r="S8" s="183"/>
    </row>
    <row r="9" spans="1:19" ht="20.100000000000001" customHeight="1">
      <c r="A9" s="15">
        <v>101</v>
      </c>
      <c r="B9" s="16" t="s">
        <v>9</v>
      </c>
      <c r="C9" s="190" t="s">
        <v>122</v>
      </c>
      <c r="D9" s="146" t="s">
        <v>122</v>
      </c>
      <c r="E9" s="146" t="s">
        <v>122</v>
      </c>
      <c r="F9" s="146" t="s">
        <v>122</v>
      </c>
      <c r="G9" s="146" t="s">
        <v>122</v>
      </c>
      <c r="H9" s="146" t="s">
        <v>122</v>
      </c>
      <c r="I9" s="146" t="s">
        <v>122</v>
      </c>
      <c r="J9" s="130">
        <v>174278</v>
      </c>
      <c r="K9" s="130">
        <v>86925</v>
      </c>
      <c r="L9" s="129">
        <f t="shared" ref="L9:L66" si="1">K9/J9*100</f>
        <v>49.877207679684183</v>
      </c>
      <c r="M9" s="118">
        <v>173767</v>
      </c>
      <c r="N9" s="118">
        <v>96036</v>
      </c>
      <c r="O9" s="140">
        <v>55.27</v>
      </c>
      <c r="P9" s="118">
        <v>170509</v>
      </c>
      <c r="Q9" s="118">
        <v>71175</v>
      </c>
      <c r="R9" s="129">
        <f t="shared" si="0"/>
        <v>41.742664610079231</v>
      </c>
      <c r="S9" s="184"/>
    </row>
    <row r="10" spans="1:19" ht="20.100000000000001" customHeight="1">
      <c r="A10" s="15">
        <v>102</v>
      </c>
      <c r="B10" s="16" t="s">
        <v>10</v>
      </c>
      <c r="C10" s="190" t="s">
        <v>122</v>
      </c>
      <c r="D10" s="146" t="s">
        <v>122</v>
      </c>
      <c r="E10" s="146" t="s">
        <v>122</v>
      </c>
      <c r="F10" s="146" t="s">
        <v>122</v>
      </c>
      <c r="G10" s="146" t="s">
        <v>122</v>
      </c>
      <c r="H10" s="146" t="s">
        <v>122</v>
      </c>
      <c r="I10" s="146" t="s">
        <v>122</v>
      </c>
      <c r="J10" s="130">
        <v>108411</v>
      </c>
      <c r="K10" s="130">
        <v>52893</v>
      </c>
      <c r="L10" s="129">
        <f t="shared" si="1"/>
        <v>48.789329496084342</v>
      </c>
      <c r="M10" s="118">
        <v>108030</v>
      </c>
      <c r="N10" s="118">
        <v>58558</v>
      </c>
      <c r="O10" s="140">
        <v>54.21</v>
      </c>
      <c r="P10" s="118">
        <v>106539</v>
      </c>
      <c r="Q10" s="118">
        <v>45055</v>
      </c>
      <c r="R10" s="129">
        <f t="shared" si="0"/>
        <v>42.289677958306349</v>
      </c>
      <c r="S10" s="184"/>
    </row>
    <row r="11" spans="1:19" ht="20.100000000000001" customHeight="1">
      <c r="A11" s="17">
        <v>110</v>
      </c>
      <c r="B11" s="16" t="s">
        <v>11</v>
      </c>
      <c r="C11" s="190" t="s">
        <v>122</v>
      </c>
      <c r="D11" s="146" t="s">
        <v>122</v>
      </c>
      <c r="E11" s="146" t="s">
        <v>122</v>
      </c>
      <c r="F11" s="146" t="s">
        <v>122</v>
      </c>
      <c r="G11" s="146" t="s">
        <v>122</v>
      </c>
      <c r="H11" s="146" t="s">
        <v>122</v>
      </c>
      <c r="I11" s="146" t="s">
        <v>122</v>
      </c>
      <c r="J11" s="130">
        <v>107053</v>
      </c>
      <c r="K11" s="130">
        <v>46533</v>
      </c>
      <c r="L11" s="129">
        <f t="shared" si="1"/>
        <v>43.467254537472094</v>
      </c>
      <c r="M11" s="118">
        <v>105027</v>
      </c>
      <c r="N11" s="118">
        <v>50948</v>
      </c>
      <c r="O11" s="140">
        <v>48.51</v>
      </c>
      <c r="P11" s="118">
        <v>103767</v>
      </c>
      <c r="Q11" s="118">
        <v>38606</v>
      </c>
      <c r="R11" s="129">
        <f t="shared" si="0"/>
        <v>37.204506249578387</v>
      </c>
      <c r="S11" s="184"/>
    </row>
    <row r="12" spans="1:19" ht="20.100000000000001" customHeight="1">
      <c r="A12" s="17">
        <v>105</v>
      </c>
      <c r="B12" s="16" t="s">
        <v>12</v>
      </c>
      <c r="C12" s="190" t="s">
        <v>122</v>
      </c>
      <c r="D12" s="146" t="s">
        <v>122</v>
      </c>
      <c r="E12" s="146" t="s">
        <v>122</v>
      </c>
      <c r="F12" s="146" t="s">
        <v>122</v>
      </c>
      <c r="G12" s="146" t="s">
        <v>122</v>
      </c>
      <c r="H12" s="146" t="s">
        <v>122</v>
      </c>
      <c r="I12" s="146" t="s">
        <v>122</v>
      </c>
      <c r="J12" s="130">
        <v>90499</v>
      </c>
      <c r="K12" s="130">
        <v>39147</v>
      </c>
      <c r="L12" s="129">
        <f t="shared" si="1"/>
        <v>43.25683156719964</v>
      </c>
      <c r="M12" s="118">
        <v>90872</v>
      </c>
      <c r="N12" s="118">
        <v>44659</v>
      </c>
      <c r="O12" s="140">
        <v>49.14</v>
      </c>
      <c r="P12" s="118">
        <v>89286</v>
      </c>
      <c r="Q12" s="118">
        <v>32809</v>
      </c>
      <c r="R12" s="129">
        <f t="shared" si="0"/>
        <v>36.745962412920278</v>
      </c>
      <c r="S12" s="184"/>
    </row>
    <row r="13" spans="1:19" ht="20.100000000000001" customHeight="1">
      <c r="A13" s="17">
        <v>109</v>
      </c>
      <c r="B13" s="16" t="s">
        <v>13</v>
      </c>
      <c r="C13" s="190" t="s">
        <v>122</v>
      </c>
      <c r="D13" s="146" t="s">
        <v>122</v>
      </c>
      <c r="E13" s="146" t="s">
        <v>122</v>
      </c>
      <c r="F13" s="146" t="s">
        <v>122</v>
      </c>
      <c r="G13" s="146" t="s">
        <v>122</v>
      </c>
      <c r="H13" s="146" t="s">
        <v>122</v>
      </c>
      <c r="I13" s="146" t="s">
        <v>122</v>
      </c>
      <c r="J13" s="130">
        <v>183936</v>
      </c>
      <c r="K13" s="130">
        <v>87878</v>
      </c>
      <c r="L13" s="129">
        <f t="shared" si="1"/>
        <v>47.776400487125962</v>
      </c>
      <c r="M13" s="118">
        <v>185517</v>
      </c>
      <c r="N13" s="118">
        <v>98763</v>
      </c>
      <c r="O13" s="140">
        <v>53.24</v>
      </c>
      <c r="P13" s="118">
        <v>182393</v>
      </c>
      <c r="Q13" s="118">
        <v>70953</v>
      </c>
      <c r="R13" s="129">
        <f t="shared" si="0"/>
        <v>38.901163970108506</v>
      </c>
      <c r="S13" s="184"/>
    </row>
    <row r="14" spans="1:19" ht="20.100000000000001" customHeight="1">
      <c r="A14" s="17">
        <v>106</v>
      </c>
      <c r="B14" s="16" t="s">
        <v>14</v>
      </c>
      <c r="C14" s="190" t="s">
        <v>122</v>
      </c>
      <c r="D14" s="146" t="s">
        <v>122</v>
      </c>
      <c r="E14" s="146" t="s">
        <v>122</v>
      </c>
      <c r="F14" s="146" t="s">
        <v>122</v>
      </c>
      <c r="G14" s="146" t="s">
        <v>122</v>
      </c>
      <c r="H14" s="146" t="s">
        <v>122</v>
      </c>
      <c r="I14" s="146" t="s">
        <v>122</v>
      </c>
      <c r="J14" s="130">
        <v>80676</v>
      </c>
      <c r="K14" s="130">
        <v>35059</v>
      </c>
      <c r="L14" s="129">
        <f t="shared" si="1"/>
        <v>43.456542218255741</v>
      </c>
      <c r="M14" s="118">
        <v>81339</v>
      </c>
      <c r="N14" s="118">
        <v>40109</v>
      </c>
      <c r="O14" s="140">
        <v>49.31</v>
      </c>
      <c r="P14" s="118">
        <v>80125</v>
      </c>
      <c r="Q14" s="118">
        <v>28678</v>
      </c>
      <c r="R14" s="129">
        <f t="shared" si="0"/>
        <v>35.791575663026521</v>
      </c>
      <c r="S14" s="184"/>
    </row>
    <row r="15" spans="1:19" ht="20.100000000000001" customHeight="1">
      <c r="A15" s="17">
        <v>107</v>
      </c>
      <c r="B15" s="16" t="s">
        <v>15</v>
      </c>
      <c r="C15" s="190" t="s">
        <v>122</v>
      </c>
      <c r="D15" s="146" t="s">
        <v>122</v>
      </c>
      <c r="E15" s="146" t="s">
        <v>122</v>
      </c>
      <c r="F15" s="146" t="s">
        <v>122</v>
      </c>
      <c r="G15" s="146" t="s">
        <v>122</v>
      </c>
      <c r="H15" s="146" t="s">
        <v>122</v>
      </c>
      <c r="I15" s="146" t="s">
        <v>122</v>
      </c>
      <c r="J15" s="130">
        <v>136779</v>
      </c>
      <c r="K15" s="130">
        <v>68627</v>
      </c>
      <c r="L15" s="129">
        <f t="shared" si="1"/>
        <v>50.173637766031334</v>
      </c>
      <c r="M15" s="118">
        <v>137841</v>
      </c>
      <c r="N15" s="118">
        <v>75839</v>
      </c>
      <c r="O15" s="140">
        <v>55.02</v>
      </c>
      <c r="P15" s="118">
        <v>135722</v>
      </c>
      <c r="Q15" s="118">
        <v>57313</v>
      </c>
      <c r="R15" s="129">
        <f t="shared" si="0"/>
        <v>42.228231237382296</v>
      </c>
      <c r="S15" s="184"/>
    </row>
    <row r="16" spans="1:19" ht="20.100000000000001" customHeight="1">
      <c r="A16" s="17">
        <v>108</v>
      </c>
      <c r="B16" s="16" t="s">
        <v>16</v>
      </c>
      <c r="C16" s="190" t="s">
        <v>122</v>
      </c>
      <c r="D16" s="146" t="s">
        <v>122</v>
      </c>
      <c r="E16" s="146" t="s">
        <v>122</v>
      </c>
      <c r="F16" s="146" t="s">
        <v>122</v>
      </c>
      <c r="G16" s="146" t="s">
        <v>122</v>
      </c>
      <c r="H16" s="146" t="s">
        <v>122</v>
      </c>
      <c r="I16" s="146" t="s">
        <v>122</v>
      </c>
      <c r="J16" s="130">
        <v>185272</v>
      </c>
      <c r="K16" s="130">
        <v>87023</v>
      </c>
      <c r="L16" s="129">
        <f t="shared" si="1"/>
        <v>46.970400276350446</v>
      </c>
      <c r="M16" s="118">
        <v>185869</v>
      </c>
      <c r="N16" s="118">
        <v>99124</v>
      </c>
      <c r="O16" s="140">
        <v>53.33</v>
      </c>
      <c r="P16" s="118">
        <v>183239</v>
      </c>
      <c r="Q16" s="118">
        <v>72832</v>
      </c>
      <c r="R16" s="129">
        <f t="shared" si="0"/>
        <v>39.746997091230583</v>
      </c>
      <c r="S16" s="184"/>
    </row>
    <row r="17" spans="1:19" ht="20.100000000000001" customHeight="1">
      <c r="A17" s="17">
        <v>111</v>
      </c>
      <c r="B17" s="16" t="s">
        <v>17</v>
      </c>
      <c r="C17" s="190" t="s">
        <v>122</v>
      </c>
      <c r="D17" s="146" t="s">
        <v>122</v>
      </c>
      <c r="E17" s="146" t="s">
        <v>122</v>
      </c>
      <c r="F17" s="146" t="s">
        <v>122</v>
      </c>
      <c r="G17" s="146" t="s">
        <v>122</v>
      </c>
      <c r="H17" s="146" t="s">
        <v>122</v>
      </c>
      <c r="I17" s="146" t="s">
        <v>122</v>
      </c>
      <c r="J17" s="130">
        <v>202409</v>
      </c>
      <c r="K17" s="130">
        <v>96183</v>
      </c>
      <c r="L17" s="129">
        <f t="shared" si="1"/>
        <v>47.519132054404693</v>
      </c>
      <c r="M17" s="118">
        <v>203308</v>
      </c>
      <c r="N17" s="118">
        <v>105427</v>
      </c>
      <c r="O17" s="140">
        <v>51.86</v>
      </c>
      <c r="P17" s="118">
        <v>200197</v>
      </c>
      <c r="Q17" s="118">
        <v>78113</v>
      </c>
      <c r="R17" s="129">
        <f t="shared" si="0"/>
        <v>39.01806720380425</v>
      </c>
      <c r="S17" s="184"/>
    </row>
    <row r="18" spans="1:19" ht="20.100000000000001" customHeight="1">
      <c r="A18" s="6"/>
      <c r="B18" s="18" t="s">
        <v>18</v>
      </c>
      <c r="C18" s="189">
        <f>SUM(C19:C21)</f>
        <v>104</v>
      </c>
      <c r="D18" s="171">
        <v>8067</v>
      </c>
      <c r="E18" s="171">
        <v>7594</v>
      </c>
      <c r="F18" s="171">
        <v>3501</v>
      </c>
      <c r="G18" s="171">
        <v>473</v>
      </c>
      <c r="H18" s="171">
        <v>136</v>
      </c>
      <c r="I18" s="171" t="s">
        <v>156</v>
      </c>
      <c r="J18" s="176">
        <f>SUM(J19:J21)</f>
        <v>861641</v>
      </c>
      <c r="K18" s="176">
        <f>SUM(K19:K21)</f>
        <v>400666</v>
      </c>
      <c r="L18" s="173">
        <f t="shared" si="1"/>
        <v>46.500340629101913</v>
      </c>
      <c r="M18" s="172">
        <f>SUM(M19:M21)</f>
        <v>858863</v>
      </c>
      <c r="N18" s="172">
        <f>SUM(N19:N21)</f>
        <v>464139</v>
      </c>
      <c r="O18" s="174">
        <f>N18/M18*100</f>
        <v>54.041098522115874</v>
      </c>
      <c r="P18" s="172">
        <f>SUM(P19:P21)</f>
        <v>845172</v>
      </c>
      <c r="Q18" s="172">
        <f>SUM(Q19:Q21)</f>
        <v>316693</v>
      </c>
      <c r="R18" s="173">
        <f t="shared" si="0"/>
        <v>37.47083433904578</v>
      </c>
      <c r="S18" s="184"/>
    </row>
    <row r="19" spans="1:19" ht="20.100000000000001" customHeight="1">
      <c r="A19" s="15">
        <v>202</v>
      </c>
      <c r="B19" s="12" t="s">
        <v>19</v>
      </c>
      <c r="C19" s="190">
        <v>42</v>
      </c>
      <c r="D19" s="147">
        <v>3217</v>
      </c>
      <c r="E19" s="147">
        <v>2990</v>
      </c>
      <c r="F19" s="147">
        <v>1509</v>
      </c>
      <c r="G19" s="147">
        <v>227</v>
      </c>
      <c r="H19" s="147">
        <v>50</v>
      </c>
      <c r="I19" s="147" t="s">
        <v>156</v>
      </c>
      <c r="J19" s="130">
        <v>385935</v>
      </c>
      <c r="K19" s="130">
        <v>162445</v>
      </c>
      <c r="L19" s="129">
        <f t="shared" si="1"/>
        <v>42.091284801844871</v>
      </c>
      <c r="M19" s="118">
        <v>384784</v>
      </c>
      <c r="N19" s="118">
        <v>199725</v>
      </c>
      <c r="O19" s="140">
        <v>51.91</v>
      </c>
      <c r="P19" s="118">
        <v>379588</v>
      </c>
      <c r="Q19" s="118">
        <v>125228</v>
      </c>
      <c r="R19" s="129">
        <f t="shared" si="0"/>
        <v>32.99050549543189</v>
      </c>
      <c r="S19" s="184"/>
    </row>
    <row r="20" spans="1:19" ht="20.100000000000001" customHeight="1">
      <c r="A20" s="15">
        <v>204</v>
      </c>
      <c r="B20" s="12" t="s">
        <v>20</v>
      </c>
      <c r="C20" s="190">
        <v>41</v>
      </c>
      <c r="D20" s="147">
        <v>3787</v>
      </c>
      <c r="E20" s="147">
        <v>3589</v>
      </c>
      <c r="F20" s="147">
        <v>1589</v>
      </c>
      <c r="G20" s="147">
        <v>198</v>
      </c>
      <c r="H20" s="147">
        <v>52</v>
      </c>
      <c r="I20" s="147" t="s">
        <v>158</v>
      </c>
      <c r="J20" s="130">
        <f>36593+358931</f>
        <v>395524</v>
      </c>
      <c r="K20" s="130">
        <f>18020+176542</f>
        <v>194562</v>
      </c>
      <c r="L20" s="129">
        <f t="shared" si="1"/>
        <v>49.190946693500273</v>
      </c>
      <c r="M20" s="118">
        <v>393980</v>
      </c>
      <c r="N20" s="118">
        <v>216515</v>
      </c>
      <c r="O20" s="140">
        <v>54.96</v>
      </c>
      <c r="P20" s="118">
        <v>387483</v>
      </c>
      <c r="Q20" s="118">
        <v>156445</v>
      </c>
      <c r="R20" s="129">
        <f t="shared" si="0"/>
        <v>40.374674501849114</v>
      </c>
      <c r="S20" s="184"/>
    </row>
    <row r="21" spans="1:19" ht="20.100000000000001" customHeight="1">
      <c r="A21" s="15">
        <v>206</v>
      </c>
      <c r="B21" s="12" t="s">
        <v>21</v>
      </c>
      <c r="C21" s="190">
        <v>21</v>
      </c>
      <c r="D21" s="147">
        <v>1063</v>
      </c>
      <c r="E21" s="147">
        <v>1015</v>
      </c>
      <c r="F21" s="147">
        <v>403</v>
      </c>
      <c r="G21" s="147">
        <v>48</v>
      </c>
      <c r="H21" s="147">
        <v>34</v>
      </c>
      <c r="I21" s="147" t="s">
        <v>158</v>
      </c>
      <c r="J21" s="130">
        <v>80182</v>
      </c>
      <c r="K21" s="130">
        <v>43659</v>
      </c>
      <c r="L21" s="129">
        <f t="shared" si="1"/>
        <v>54.449876530892219</v>
      </c>
      <c r="M21" s="118">
        <v>80099</v>
      </c>
      <c r="N21" s="118">
        <v>47899</v>
      </c>
      <c r="O21" s="140">
        <v>59.8</v>
      </c>
      <c r="P21" s="118">
        <v>78101</v>
      </c>
      <c r="Q21" s="118">
        <v>35020</v>
      </c>
      <c r="R21" s="129">
        <f t="shared" si="0"/>
        <v>44.839374655894289</v>
      </c>
      <c r="S21" s="184"/>
    </row>
    <row r="22" spans="1:19" ht="20.100000000000001" customHeight="1">
      <c r="A22" s="6"/>
      <c r="B22" s="18" t="s">
        <v>22</v>
      </c>
      <c r="C22" s="189">
        <f>SUM(C23:C27)</f>
        <v>118</v>
      </c>
      <c r="D22" s="171">
        <v>7055</v>
      </c>
      <c r="E22" s="171">
        <v>6726</v>
      </c>
      <c r="F22" s="171">
        <v>2516</v>
      </c>
      <c r="G22" s="171">
        <v>325</v>
      </c>
      <c r="H22" s="171">
        <v>169</v>
      </c>
      <c r="I22" s="171">
        <v>4</v>
      </c>
      <c r="J22" s="176">
        <f>SUM(J23:J27)</f>
        <v>612303</v>
      </c>
      <c r="K22" s="176">
        <f>SUM(K23:K27)</f>
        <v>306338</v>
      </c>
      <c r="L22" s="173">
        <f t="shared" si="1"/>
        <v>50.030458776128818</v>
      </c>
      <c r="M22" s="172">
        <f>SUM(M23:M27)</f>
        <v>611622</v>
      </c>
      <c r="N22" s="172">
        <f>SUM(N23:N27)</f>
        <v>339847</v>
      </c>
      <c r="O22" s="174">
        <f>N22/M22*100</f>
        <v>55.564875037196181</v>
      </c>
      <c r="P22" s="172">
        <f>SUM(P23:P27)</f>
        <v>602680</v>
      </c>
      <c r="Q22" s="172">
        <f>SUM(Q23:Q27)</f>
        <v>231717</v>
      </c>
      <c r="R22" s="173">
        <f t="shared" si="0"/>
        <v>38.447766642330919</v>
      </c>
      <c r="S22" s="184"/>
    </row>
    <row r="23" spans="1:19" ht="20.100000000000001" customHeight="1">
      <c r="A23" s="15">
        <v>207</v>
      </c>
      <c r="B23" s="12" t="s">
        <v>23</v>
      </c>
      <c r="C23" s="190">
        <v>28</v>
      </c>
      <c r="D23" s="147">
        <v>2091</v>
      </c>
      <c r="E23" s="147">
        <v>1968</v>
      </c>
      <c r="F23" s="147">
        <v>750</v>
      </c>
      <c r="G23" s="147">
        <v>123</v>
      </c>
      <c r="H23" s="147">
        <v>44</v>
      </c>
      <c r="I23" s="147" t="s">
        <v>156</v>
      </c>
      <c r="J23" s="130">
        <v>165432</v>
      </c>
      <c r="K23" s="130">
        <v>77244</v>
      </c>
      <c r="L23" s="129">
        <f t="shared" si="1"/>
        <v>46.692296532714352</v>
      </c>
      <c r="M23" s="118">
        <v>164894</v>
      </c>
      <c r="N23" s="118">
        <v>87281</v>
      </c>
      <c r="O23" s="140">
        <v>52.93</v>
      </c>
      <c r="P23" s="118">
        <v>162584</v>
      </c>
      <c r="Q23" s="118">
        <v>58717</v>
      </c>
      <c r="R23" s="129">
        <f t="shared" si="0"/>
        <v>36.114869851891946</v>
      </c>
      <c r="S23" s="184"/>
    </row>
    <row r="24" spans="1:19" ht="20.100000000000001" customHeight="1">
      <c r="A24" s="15">
        <v>214</v>
      </c>
      <c r="B24" s="12" t="s">
        <v>24</v>
      </c>
      <c r="C24" s="190">
        <v>26</v>
      </c>
      <c r="D24" s="147">
        <v>2227</v>
      </c>
      <c r="E24" s="147">
        <v>2128</v>
      </c>
      <c r="F24" s="147">
        <v>729</v>
      </c>
      <c r="G24" s="147">
        <v>95</v>
      </c>
      <c r="H24" s="147">
        <v>58</v>
      </c>
      <c r="I24" s="147">
        <v>4</v>
      </c>
      <c r="J24" s="130">
        <v>193152</v>
      </c>
      <c r="K24" s="130">
        <v>96635</v>
      </c>
      <c r="L24" s="129">
        <f t="shared" si="1"/>
        <v>50.030545891318759</v>
      </c>
      <c r="M24" s="118">
        <v>192714</v>
      </c>
      <c r="N24" s="118">
        <v>106980</v>
      </c>
      <c r="O24" s="140">
        <v>55.51</v>
      </c>
      <c r="P24" s="118">
        <v>190110</v>
      </c>
      <c r="Q24" s="118">
        <v>71128</v>
      </c>
      <c r="R24" s="129">
        <f t="shared" si="0"/>
        <v>37.414128662353377</v>
      </c>
      <c r="S24" s="184"/>
    </row>
    <row r="25" spans="1:19" ht="20.100000000000001" customHeight="1">
      <c r="A25" s="15">
        <v>217</v>
      </c>
      <c r="B25" s="12" t="s">
        <v>25</v>
      </c>
      <c r="C25" s="190">
        <v>26</v>
      </c>
      <c r="D25" s="147">
        <v>1308</v>
      </c>
      <c r="E25" s="147">
        <v>1263</v>
      </c>
      <c r="F25" s="147">
        <v>443</v>
      </c>
      <c r="G25" s="147">
        <v>45</v>
      </c>
      <c r="H25" s="147">
        <v>28</v>
      </c>
      <c r="I25" s="147" t="s">
        <v>156</v>
      </c>
      <c r="J25" s="130">
        <f>27576+105841</f>
        <v>133417</v>
      </c>
      <c r="K25" s="130">
        <f>14726+54298</f>
        <v>69024</v>
      </c>
      <c r="L25" s="129">
        <f t="shared" si="1"/>
        <v>51.735535951190627</v>
      </c>
      <c r="M25" s="118">
        <v>133592</v>
      </c>
      <c r="N25" s="118">
        <v>76246</v>
      </c>
      <c r="O25" s="140">
        <v>57.07</v>
      </c>
      <c r="P25" s="118">
        <v>131479</v>
      </c>
      <c r="Q25" s="118">
        <v>52306</v>
      </c>
      <c r="R25" s="129">
        <f t="shared" si="0"/>
        <v>39.78277899892759</v>
      </c>
      <c r="S25" s="184"/>
    </row>
    <row r="26" spans="1:19" ht="20.100000000000001" customHeight="1">
      <c r="A26" s="15">
        <v>219</v>
      </c>
      <c r="B26" s="12" t="s">
        <v>26</v>
      </c>
      <c r="C26" s="190">
        <v>22</v>
      </c>
      <c r="D26" s="147">
        <v>1174</v>
      </c>
      <c r="E26" s="147">
        <v>1129</v>
      </c>
      <c r="F26" s="147">
        <v>451</v>
      </c>
      <c r="G26" s="147">
        <v>45</v>
      </c>
      <c r="H26" s="147">
        <v>27</v>
      </c>
      <c r="I26" s="147" t="s">
        <v>158</v>
      </c>
      <c r="J26" s="130">
        <v>94509</v>
      </c>
      <c r="K26" s="130">
        <v>49118</v>
      </c>
      <c r="L26" s="129">
        <f t="shared" si="1"/>
        <v>51.971769884349641</v>
      </c>
      <c r="M26" s="118">
        <v>94502</v>
      </c>
      <c r="N26" s="118">
        <v>54165</v>
      </c>
      <c r="O26" s="140">
        <v>57.32</v>
      </c>
      <c r="P26" s="118">
        <v>92958</v>
      </c>
      <c r="Q26" s="118">
        <v>38683</v>
      </c>
      <c r="R26" s="129">
        <f t="shared" si="0"/>
        <v>41.613416811893543</v>
      </c>
      <c r="S26" s="184"/>
    </row>
    <row r="27" spans="1:19" ht="20.100000000000001" customHeight="1">
      <c r="A27" s="15">
        <v>301</v>
      </c>
      <c r="B27" s="12" t="s">
        <v>27</v>
      </c>
      <c r="C27" s="190">
        <v>16</v>
      </c>
      <c r="D27" s="147">
        <v>255</v>
      </c>
      <c r="E27" s="147">
        <v>238</v>
      </c>
      <c r="F27" s="147">
        <v>143</v>
      </c>
      <c r="G27" s="147">
        <v>17</v>
      </c>
      <c r="H27" s="147">
        <v>12</v>
      </c>
      <c r="I27" s="147" t="s">
        <v>158</v>
      </c>
      <c r="J27" s="130">
        <v>25793</v>
      </c>
      <c r="K27" s="130">
        <v>14317</v>
      </c>
      <c r="L27" s="129">
        <f t="shared" si="1"/>
        <v>55.507308184391114</v>
      </c>
      <c r="M27" s="118">
        <v>25920</v>
      </c>
      <c r="N27" s="118">
        <v>15175</v>
      </c>
      <c r="O27" s="140">
        <v>58.55</v>
      </c>
      <c r="P27" s="118">
        <v>25549</v>
      </c>
      <c r="Q27" s="118">
        <v>10883</v>
      </c>
      <c r="R27" s="129">
        <f t="shared" si="0"/>
        <v>42.596579122470544</v>
      </c>
      <c r="S27" s="184"/>
    </row>
    <row r="28" spans="1:19" ht="20.100000000000001" customHeight="1">
      <c r="A28" s="6"/>
      <c r="B28" s="18" t="s">
        <v>28</v>
      </c>
      <c r="C28" s="189">
        <f>SUM(C29:C33)</f>
        <v>112</v>
      </c>
      <c r="D28" s="171">
        <v>5070</v>
      </c>
      <c r="E28" s="171">
        <v>4718</v>
      </c>
      <c r="F28" s="171">
        <v>2427</v>
      </c>
      <c r="G28" s="171">
        <v>352</v>
      </c>
      <c r="H28" s="171">
        <v>247</v>
      </c>
      <c r="I28" s="171" t="s">
        <v>156</v>
      </c>
      <c r="J28" s="176">
        <f>SUM(J29:J33)</f>
        <v>600274</v>
      </c>
      <c r="K28" s="176">
        <f>SUM(K29:K33)</f>
        <v>274552</v>
      </c>
      <c r="L28" s="173">
        <f t="shared" si="1"/>
        <v>45.737779747248759</v>
      </c>
      <c r="M28" s="172">
        <f>SUM(M29:M33)</f>
        <v>593913</v>
      </c>
      <c r="N28" s="172">
        <f>SUM(N29:N33)</f>
        <v>311153</v>
      </c>
      <c r="O28" s="174">
        <f>N28/M28*100</f>
        <v>52.390333264299649</v>
      </c>
      <c r="P28" s="172">
        <f>SUM(P29:P33)</f>
        <v>592849</v>
      </c>
      <c r="Q28" s="172">
        <f>SUM(Q29:Q33)</f>
        <v>233880</v>
      </c>
      <c r="R28" s="173">
        <f t="shared" si="0"/>
        <v>39.450180400068149</v>
      </c>
      <c r="S28" s="184"/>
    </row>
    <row r="29" spans="1:19" ht="20.100000000000001" customHeight="1">
      <c r="A29" s="15">
        <v>203</v>
      </c>
      <c r="B29" s="12" t="s">
        <v>29</v>
      </c>
      <c r="C29" s="190">
        <v>30</v>
      </c>
      <c r="D29" s="147">
        <v>1994</v>
      </c>
      <c r="E29" s="147">
        <v>1797</v>
      </c>
      <c r="F29" s="147">
        <v>1012</v>
      </c>
      <c r="G29" s="147">
        <v>197</v>
      </c>
      <c r="H29" s="147">
        <v>147</v>
      </c>
      <c r="I29" s="147" t="s">
        <v>158</v>
      </c>
      <c r="J29" s="130">
        <v>247983</v>
      </c>
      <c r="K29" s="130">
        <v>112657</v>
      </c>
      <c r="L29" s="129">
        <f t="shared" si="1"/>
        <v>45.429323784291661</v>
      </c>
      <c r="M29" s="118">
        <v>246445</v>
      </c>
      <c r="N29" s="118">
        <v>127149</v>
      </c>
      <c r="O29" s="140">
        <v>51.59</v>
      </c>
      <c r="P29" s="118">
        <v>243971</v>
      </c>
      <c r="Q29" s="118">
        <v>95912</v>
      </c>
      <c r="R29" s="129">
        <f t="shared" si="0"/>
        <v>39.312869152481241</v>
      </c>
      <c r="S29" s="184"/>
    </row>
    <row r="30" spans="1:19" ht="20.100000000000001" customHeight="1">
      <c r="A30" s="15">
        <v>210</v>
      </c>
      <c r="B30" s="12" t="s">
        <v>30</v>
      </c>
      <c r="C30" s="190">
        <v>31</v>
      </c>
      <c r="D30" s="147">
        <v>1731</v>
      </c>
      <c r="E30" s="147">
        <v>1635</v>
      </c>
      <c r="F30" s="147">
        <v>841</v>
      </c>
      <c r="G30" s="147">
        <v>96</v>
      </c>
      <c r="H30" s="147">
        <v>61</v>
      </c>
      <c r="I30" s="147" t="s">
        <v>156</v>
      </c>
      <c r="J30" s="130">
        <v>221357</v>
      </c>
      <c r="K30" s="130">
        <v>100094</v>
      </c>
      <c r="L30" s="129">
        <f t="shared" si="1"/>
        <v>45.218357675609987</v>
      </c>
      <c r="M30" s="118">
        <v>221796</v>
      </c>
      <c r="N30" s="118">
        <v>115659</v>
      </c>
      <c r="O30" s="140">
        <v>52.15</v>
      </c>
      <c r="P30" s="118">
        <v>218888</v>
      </c>
      <c r="Q30" s="118">
        <v>85391</v>
      </c>
      <c r="R30" s="129">
        <f t="shared" si="0"/>
        <v>39.011275172691057</v>
      </c>
      <c r="S30" s="184"/>
    </row>
    <row r="31" spans="1:19" ht="20.100000000000001" customHeight="1">
      <c r="A31" s="15">
        <v>216</v>
      </c>
      <c r="B31" s="12" t="s">
        <v>31</v>
      </c>
      <c r="C31" s="190">
        <v>21</v>
      </c>
      <c r="D31" s="147">
        <v>1002</v>
      </c>
      <c r="E31" s="147">
        <v>981</v>
      </c>
      <c r="F31" s="147">
        <v>359</v>
      </c>
      <c r="G31" s="147">
        <v>21</v>
      </c>
      <c r="H31" s="147">
        <v>10</v>
      </c>
      <c r="I31" s="147" t="s">
        <v>158</v>
      </c>
      <c r="J31" s="130">
        <v>76581</v>
      </c>
      <c r="K31" s="130">
        <v>35731</v>
      </c>
      <c r="L31" s="129">
        <f t="shared" si="1"/>
        <v>46.657787179587629</v>
      </c>
      <c r="M31" s="118">
        <v>71100</v>
      </c>
      <c r="N31" s="118">
        <v>39436</v>
      </c>
      <c r="O31" s="140">
        <v>51.15</v>
      </c>
      <c r="P31" s="118">
        <v>76235</v>
      </c>
      <c r="Q31" s="118">
        <v>29923</v>
      </c>
      <c r="R31" s="129">
        <f t="shared" si="0"/>
        <v>39.251000196760018</v>
      </c>
      <c r="S31" s="184"/>
    </row>
    <row r="32" spans="1:19" ht="20.100000000000001" customHeight="1">
      <c r="A32" s="15">
        <v>381</v>
      </c>
      <c r="B32" s="12" t="s">
        <v>32</v>
      </c>
      <c r="C32" s="190">
        <v>16</v>
      </c>
      <c r="D32" s="147">
        <v>169</v>
      </c>
      <c r="E32" s="147">
        <v>150</v>
      </c>
      <c r="F32" s="147">
        <v>113</v>
      </c>
      <c r="G32" s="147">
        <v>19</v>
      </c>
      <c r="H32" s="147">
        <v>15</v>
      </c>
      <c r="I32" s="147" t="s">
        <v>156</v>
      </c>
      <c r="J32" s="130">
        <v>26058</v>
      </c>
      <c r="K32" s="130">
        <v>13044</v>
      </c>
      <c r="L32" s="129">
        <f t="shared" si="1"/>
        <v>50.057563895924474</v>
      </c>
      <c r="M32" s="118">
        <v>26235</v>
      </c>
      <c r="N32" s="118">
        <v>14144</v>
      </c>
      <c r="O32" s="140">
        <v>53.91</v>
      </c>
      <c r="P32" s="118">
        <v>25829</v>
      </c>
      <c r="Q32" s="118">
        <v>11272</v>
      </c>
      <c r="R32" s="129">
        <f t="shared" si="0"/>
        <v>43.640868790893954</v>
      </c>
      <c r="S32" s="184"/>
    </row>
    <row r="33" spans="1:19" ht="20.100000000000001" customHeight="1">
      <c r="A33" s="15">
        <v>382</v>
      </c>
      <c r="B33" s="12" t="s">
        <v>33</v>
      </c>
      <c r="C33" s="190">
        <v>14</v>
      </c>
      <c r="D33" s="147">
        <v>174</v>
      </c>
      <c r="E33" s="147">
        <v>155</v>
      </c>
      <c r="F33" s="147">
        <v>102</v>
      </c>
      <c r="G33" s="147">
        <v>19</v>
      </c>
      <c r="H33" s="147">
        <v>14</v>
      </c>
      <c r="I33" s="147" t="s">
        <v>158</v>
      </c>
      <c r="J33" s="130">
        <v>28295</v>
      </c>
      <c r="K33" s="130">
        <v>13026</v>
      </c>
      <c r="L33" s="129">
        <f t="shared" si="1"/>
        <v>46.036402191199862</v>
      </c>
      <c r="M33" s="118">
        <v>28337</v>
      </c>
      <c r="N33" s="118">
        <v>14765</v>
      </c>
      <c r="O33" s="140">
        <v>52.11</v>
      </c>
      <c r="P33" s="118">
        <v>27926</v>
      </c>
      <c r="Q33" s="118">
        <v>11382</v>
      </c>
      <c r="R33" s="129">
        <f t="shared" si="0"/>
        <v>40.757716823032297</v>
      </c>
      <c r="S33" s="184"/>
    </row>
    <row r="34" spans="1:19" ht="20.100000000000001" customHeight="1">
      <c r="A34" s="6"/>
      <c r="B34" s="19" t="s">
        <v>34</v>
      </c>
      <c r="C34" s="189">
        <f>SUM(C35:C40)</f>
        <v>93</v>
      </c>
      <c r="D34" s="171">
        <v>2870</v>
      </c>
      <c r="E34" s="171">
        <v>2755</v>
      </c>
      <c r="F34" s="171">
        <v>1344</v>
      </c>
      <c r="G34" s="171">
        <v>115</v>
      </c>
      <c r="H34" s="171">
        <v>75</v>
      </c>
      <c r="I34" s="171" t="s">
        <v>159</v>
      </c>
      <c r="J34" s="176">
        <f>SUM(J35:J40)</f>
        <v>229075</v>
      </c>
      <c r="K34" s="176">
        <f>SUM(K35:K40)</f>
        <v>118021</v>
      </c>
      <c r="L34" s="173">
        <f t="shared" si="1"/>
        <v>51.520680999672599</v>
      </c>
      <c r="M34" s="172">
        <f>SUM(M35:M40)</f>
        <v>230840</v>
      </c>
      <c r="N34" s="172">
        <f>SUM(N35:N40)</f>
        <v>125398</v>
      </c>
      <c r="O34" s="174">
        <f>N34/M34*100</f>
        <v>54.322474441171373</v>
      </c>
      <c r="P34" s="172">
        <f>SUM(P35:P40)</f>
        <v>227077</v>
      </c>
      <c r="Q34" s="172">
        <f>SUM(Q35:Q40)</f>
        <v>113720</v>
      </c>
      <c r="R34" s="173">
        <f t="shared" si="0"/>
        <v>50.079928834712447</v>
      </c>
      <c r="S34" s="184"/>
    </row>
    <row r="35" spans="1:19" ht="20.100000000000001" customHeight="1">
      <c r="A35" s="15">
        <v>213</v>
      </c>
      <c r="B35" s="12" t="s">
        <v>35</v>
      </c>
      <c r="C35" s="190">
        <v>16</v>
      </c>
      <c r="D35" s="147">
        <v>706</v>
      </c>
      <c r="E35" s="147">
        <v>695</v>
      </c>
      <c r="F35" s="147">
        <v>243</v>
      </c>
      <c r="G35" s="147">
        <v>11</v>
      </c>
      <c r="H35" s="147">
        <v>5</v>
      </c>
      <c r="I35" s="147" t="s">
        <v>156</v>
      </c>
      <c r="J35" s="130">
        <v>34645</v>
      </c>
      <c r="K35" s="130">
        <v>20084</v>
      </c>
      <c r="L35" s="129">
        <f t="shared" si="1"/>
        <v>57.970847164092945</v>
      </c>
      <c r="M35" s="131">
        <v>35034</v>
      </c>
      <c r="N35" s="131">
        <v>19559</v>
      </c>
      <c r="O35" s="140">
        <v>55.83</v>
      </c>
      <c r="P35" s="131">
        <v>34353</v>
      </c>
      <c r="Q35" s="131">
        <v>16385</v>
      </c>
      <c r="R35" s="129">
        <f t="shared" si="0"/>
        <v>47.695979972637033</v>
      </c>
      <c r="S35" s="184"/>
    </row>
    <row r="36" spans="1:19" ht="20.100000000000001" customHeight="1">
      <c r="A36" s="15">
        <v>215</v>
      </c>
      <c r="B36" s="12" t="s">
        <v>36</v>
      </c>
      <c r="C36" s="190">
        <v>16</v>
      </c>
      <c r="D36" s="147">
        <v>521</v>
      </c>
      <c r="E36" s="147">
        <v>494</v>
      </c>
      <c r="F36" s="147">
        <v>316</v>
      </c>
      <c r="G36" s="147">
        <v>27</v>
      </c>
      <c r="H36" s="147">
        <v>16</v>
      </c>
      <c r="I36" s="147" t="s">
        <v>158</v>
      </c>
      <c r="J36" s="130">
        <v>66183</v>
      </c>
      <c r="K36" s="130">
        <v>32404</v>
      </c>
      <c r="L36" s="129">
        <f t="shared" si="1"/>
        <v>48.961213604702117</v>
      </c>
      <c r="M36" s="131">
        <v>66709</v>
      </c>
      <c r="N36" s="131">
        <v>35938</v>
      </c>
      <c r="O36" s="140">
        <v>53.87</v>
      </c>
      <c r="P36" s="131">
        <v>65677</v>
      </c>
      <c r="Q36" s="131">
        <v>37134</v>
      </c>
      <c r="R36" s="129">
        <f t="shared" si="0"/>
        <v>56.540341367602053</v>
      </c>
      <c r="S36" s="184"/>
    </row>
    <row r="37" spans="1:19" ht="20.100000000000001" customHeight="1">
      <c r="A37" s="15">
        <v>218</v>
      </c>
      <c r="B37" s="12" t="s">
        <v>37</v>
      </c>
      <c r="C37" s="190">
        <v>16</v>
      </c>
      <c r="D37" s="147">
        <v>335</v>
      </c>
      <c r="E37" s="147">
        <v>323</v>
      </c>
      <c r="F37" s="147">
        <v>204</v>
      </c>
      <c r="G37" s="147">
        <v>12</v>
      </c>
      <c r="H37" s="147">
        <v>6</v>
      </c>
      <c r="I37" s="147" t="s">
        <v>158</v>
      </c>
      <c r="J37" s="130">
        <v>39863</v>
      </c>
      <c r="K37" s="130">
        <v>19162</v>
      </c>
      <c r="L37" s="129">
        <f t="shared" si="1"/>
        <v>48.069638511903264</v>
      </c>
      <c r="M37" s="118">
        <v>40055</v>
      </c>
      <c r="N37" s="118">
        <v>21268</v>
      </c>
      <c r="O37" s="140">
        <v>53.1</v>
      </c>
      <c r="P37" s="118">
        <v>39490</v>
      </c>
      <c r="Q37" s="118">
        <v>17938</v>
      </c>
      <c r="R37" s="129">
        <f t="shared" si="0"/>
        <v>45.424158014687258</v>
      </c>
      <c r="S37" s="184"/>
    </row>
    <row r="38" spans="1:19" ht="20.100000000000001" customHeight="1">
      <c r="A38" s="15">
        <v>220</v>
      </c>
      <c r="B38" s="12" t="s">
        <v>38</v>
      </c>
      <c r="C38" s="190">
        <v>15</v>
      </c>
      <c r="D38" s="147">
        <v>632</v>
      </c>
      <c r="E38" s="147">
        <v>585</v>
      </c>
      <c r="F38" s="147">
        <v>198</v>
      </c>
      <c r="G38" s="147">
        <v>47</v>
      </c>
      <c r="H38" s="147">
        <v>39</v>
      </c>
      <c r="I38" s="147" t="s">
        <v>158</v>
      </c>
      <c r="J38" s="130">
        <v>37577</v>
      </c>
      <c r="K38" s="130">
        <v>19949</v>
      </c>
      <c r="L38" s="129">
        <f t="shared" si="1"/>
        <v>53.088325305372962</v>
      </c>
      <c r="M38" s="118">
        <v>37986</v>
      </c>
      <c r="N38" s="118">
        <v>20843</v>
      </c>
      <c r="O38" s="140">
        <v>54.87</v>
      </c>
      <c r="P38" s="118">
        <v>37289</v>
      </c>
      <c r="Q38" s="118">
        <v>18021</v>
      </c>
      <c r="R38" s="129">
        <f t="shared" si="0"/>
        <v>48.327925125372097</v>
      </c>
      <c r="S38" s="184"/>
    </row>
    <row r="39" spans="1:19" ht="20.100000000000001" customHeight="1">
      <c r="A39" s="15">
        <v>228</v>
      </c>
      <c r="B39" s="12" t="s">
        <v>88</v>
      </c>
      <c r="C39" s="190">
        <v>16</v>
      </c>
      <c r="D39" s="147">
        <v>469</v>
      </c>
      <c r="E39" s="147">
        <v>459</v>
      </c>
      <c r="F39" s="147">
        <v>232</v>
      </c>
      <c r="G39" s="147">
        <v>10</v>
      </c>
      <c r="H39" s="147">
        <v>3</v>
      </c>
      <c r="I39" s="147" t="s">
        <v>158</v>
      </c>
      <c r="J39" s="130">
        <v>32660</v>
      </c>
      <c r="K39" s="130">
        <v>16124</v>
      </c>
      <c r="L39" s="129">
        <f t="shared" si="1"/>
        <v>49.369259032455602</v>
      </c>
      <c r="M39" s="131">
        <v>32574</v>
      </c>
      <c r="N39" s="131">
        <v>17224</v>
      </c>
      <c r="O39" s="140">
        <v>52.88</v>
      </c>
      <c r="P39" s="131">
        <v>32188</v>
      </c>
      <c r="Q39" s="131">
        <v>14614</v>
      </c>
      <c r="R39" s="129">
        <f t="shared" si="0"/>
        <v>45.402013172610914</v>
      </c>
      <c r="S39" s="184"/>
    </row>
    <row r="40" spans="1:19" ht="20.100000000000001" customHeight="1">
      <c r="A40" s="15">
        <v>365</v>
      </c>
      <c r="B40" s="12" t="s">
        <v>83</v>
      </c>
      <c r="C40" s="190">
        <v>14</v>
      </c>
      <c r="D40" s="147">
        <v>207</v>
      </c>
      <c r="E40" s="147">
        <v>199</v>
      </c>
      <c r="F40" s="147">
        <v>151</v>
      </c>
      <c r="G40" s="147">
        <v>8</v>
      </c>
      <c r="H40" s="147">
        <v>6</v>
      </c>
      <c r="I40" s="147" t="s">
        <v>156</v>
      </c>
      <c r="J40" s="130">
        <v>18147</v>
      </c>
      <c r="K40" s="130">
        <v>10298</v>
      </c>
      <c r="L40" s="129">
        <f t="shared" si="1"/>
        <v>56.747671791480684</v>
      </c>
      <c r="M40" s="131">
        <v>18482</v>
      </c>
      <c r="N40" s="131">
        <v>10566</v>
      </c>
      <c r="O40" s="140">
        <v>57.17</v>
      </c>
      <c r="P40" s="131">
        <v>18080</v>
      </c>
      <c r="Q40" s="131">
        <v>9628</v>
      </c>
      <c r="R40" s="129">
        <f t="shared" si="0"/>
        <v>53.252212389380524</v>
      </c>
      <c r="S40" s="184"/>
    </row>
    <row r="41" spans="1:19" ht="20.100000000000001" customHeight="1">
      <c r="A41" s="6"/>
      <c r="B41" s="19" t="s">
        <v>39</v>
      </c>
      <c r="C41" s="189">
        <f>SUM(C42:C45)</f>
        <v>85</v>
      </c>
      <c r="D41" s="171">
        <v>4524</v>
      </c>
      <c r="E41" s="171">
        <v>4205</v>
      </c>
      <c r="F41" s="171">
        <v>2067</v>
      </c>
      <c r="G41" s="171">
        <v>304</v>
      </c>
      <c r="H41" s="171">
        <v>172</v>
      </c>
      <c r="I41" s="171">
        <v>15</v>
      </c>
      <c r="J41" s="176">
        <f>SUM(J42:J45)</f>
        <v>475520</v>
      </c>
      <c r="K41" s="176">
        <f>SUM(K42:K45)</f>
        <v>214461</v>
      </c>
      <c r="L41" s="173">
        <f t="shared" si="1"/>
        <v>45.100311238223419</v>
      </c>
      <c r="M41" s="172">
        <f>SUM(M42:M45)</f>
        <v>476267</v>
      </c>
      <c r="N41" s="172">
        <f>SUM(N42:N45)</f>
        <v>236840</v>
      </c>
      <c r="O41" s="174">
        <f>N41/M41*100</f>
        <v>49.728408644730791</v>
      </c>
      <c r="P41" s="172">
        <f>SUM(P42:P45)</f>
        <v>470509</v>
      </c>
      <c r="Q41" s="172">
        <f>SUM(Q42:Q45)</f>
        <v>174216</v>
      </c>
      <c r="R41" s="173">
        <f t="shared" si="0"/>
        <v>37.027134443761966</v>
      </c>
      <c r="S41" s="184"/>
    </row>
    <row r="42" spans="1:19" s="35" customFormat="1" ht="20.100000000000001" customHeight="1">
      <c r="A42" s="34">
        <v>201</v>
      </c>
      <c r="B42" s="48" t="s">
        <v>126</v>
      </c>
      <c r="C42" s="190">
        <v>47</v>
      </c>
      <c r="D42" s="147">
        <v>3872</v>
      </c>
      <c r="E42" s="147">
        <v>3582</v>
      </c>
      <c r="F42" s="147">
        <v>1766</v>
      </c>
      <c r="G42" s="147">
        <v>290</v>
      </c>
      <c r="H42" s="147">
        <v>158</v>
      </c>
      <c r="I42" s="147" t="s">
        <v>156</v>
      </c>
      <c r="J42" s="130">
        <f>193819+204615+4606+35852</f>
        <v>438892</v>
      </c>
      <c r="K42" s="130">
        <f>87350+86024+1879+17542</f>
        <v>192795</v>
      </c>
      <c r="L42" s="129">
        <f t="shared" si="1"/>
        <v>43.927663297576622</v>
      </c>
      <c r="M42" s="137">
        <v>439195</v>
      </c>
      <c r="N42" s="137">
        <v>213766</v>
      </c>
      <c r="O42" s="140">
        <v>48.67</v>
      </c>
      <c r="P42" s="35">
        <v>434157</v>
      </c>
      <c r="Q42" s="35">
        <v>153944</v>
      </c>
      <c r="R42" s="129">
        <f t="shared" si="0"/>
        <v>35.458140718680106</v>
      </c>
      <c r="S42" s="184"/>
    </row>
    <row r="43" spans="1:19" ht="20.100000000000001" customHeight="1">
      <c r="A43" s="15">
        <v>442</v>
      </c>
      <c r="B43" s="12" t="s">
        <v>40</v>
      </c>
      <c r="C43" s="190">
        <v>12</v>
      </c>
      <c r="D43" s="147">
        <v>135</v>
      </c>
      <c r="E43" s="147">
        <v>133</v>
      </c>
      <c r="F43" s="147">
        <v>88</v>
      </c>
      <c r="G43" s="147">
        <v>2</v>
      </c>
      <c r="H43" s="147">
        <v>2</v>
      </c>
      <c r="I43" s="147" t="s">
        <v>158</v>
      </c>
      <c r="J43" s="130">
        <v>10826</v>
      </c>
      <c r="K43" s="130">
        <v>6449</v>
      </c>
      <c r="L43" s="129">
        <f t="shared" si="1"/>
        <v>59.569554775540368</v>
      </c>
      <c r="M43" s="118">
        <v>11020</v>
      </c>
      <c r="N43" s="118">
        <v>6675</v>
      </c>
      <c r="O43" s="140">
        <v>60.57</v>
      </c>
      <c r="P43" s="118">
        <v>10762</v>
      </c>
      <c r="Q43" s="118">
        <v>6067</v>
      </c>
      <c r="R43" s="129">
        <f t="shared" si="0"/>
        <v>56.37427987362944</v>
      </c>
      <c r="S43" s="184"/>
    </row>
    <row r="44" spans="1:19" ht="20.100000000000001" customHeight="1">
      <c r="A44" s="15">
        <v>443</v>
      </c>
      <c r="B44" s="12" t="s">
        <v>41</v>
      </c>
      <c r="C44" s="190">
        <v>14</v>
      </c>
      <c r="D44" s="147">
        <v>173</v>
      </c>
      <c r="E44" s="147">
        <v>158</v>
      </c>
      <c r="F44" s="147">
        <v>99</v>
      </c>
      <c r="G44" s="147" t="s">
        <v>156</v>
      </c>
      <c r="H44" s="147" t="s">
        <v>158</v>
      </c>
      <c r="I44" s="147">
        <v>15</v>
      </c>
      <c r="J44" s="130">
        <v>15755</v>
      </c>
      <c r="K44" s="130">
        <v>8334</v>
      </c>
      <c r="L44" s="129">
        <f t="shared" si="1"/>
        <v>52.897492859409709</v>
      </c>
      <c r="M44" s="118">
        <v>15837</v>
      </c>
      <c r="N44" s="118">
        <v>9076</v>
      </c>
      <c r="O44" s="140">
        <v>57.31</v>
      </c>
      <c r="P44" s="118">
        <v>15603</v>
      </c>
      <c r="Q44" s="118">
        <v>7376</v>
      </c>
      <c r="R44" s="129">
        <f t="shared" si="0"/>
        <v>47.27296032814202</v>
      </c>
      <c r="S44" s="184"/>
    </row>
    <row r="45" spans="1:19" ht="20.100000000000001" customHeight="1">
      <c r="A45" s="15">
        <v>446</v>
      </c>
      <c r="B45" s="12" t="s">
        <v>84</v>
      </c>
      <c r="C45" s="190">
        <v>12</v>
      </c>
      <c r="D45" s="147">
        <v>344</v>
      </c>
      <c r="E45" s="147">
        <v>332</v>
      </c>
      <c r="F45" s="147">
        <v>114</v>
      </c>
      <c r="G45" s="147">
        <v>12</v>
      </c>
      <c r="H45" s="147">
        <v>12</v>
      </c>
      <c r="I45" s="147" t="s">
        <v>158</v>
      </c>
      <c r="J45" s="130">
        <v>10047</v>
      </c>
      <c r="K45" s="130">
        <v>6883</v>
      </c>
      <c r="L45" s="129">
        <f t="shared" si="1"/>
        <v>68.508012341992625</v>
      </c>
      <c r="M45" s="131">
        <v>10215</v>
      </c>
      <c r="N45" s="131">
        <v>7323</v>
      </c>
      <c r="O45" s="140">
        <v>71.69</v>
      </c>
      <c r="P45" s="131">
        <v>9987</v>
      </c>
      <c r="Q45" s="131">
        <v>6829</v>
      </c>
      <c r="R45" s="129">
        <f t="shared" si="0"/>
        <v>68.378892560328424</v>
      </c>
      <c r="S45" s="184"/>
    </row>
    <row r="46" spans="1:19" ht="20.100000000000001" customHeight="1">
      <c r="A46" s="6"/>
      <c r="B46" s="19" t="s">
        <v>42</v>
      </c>
      <c r="C46" s="189">
        <f>SUM(C47:C53)</f>
        <v>114</v>
      </c>
      <c r="D46" s="171">
        <v>3163</v>
      </c>
      <c r="E46" s="171">
        <v>2997</v>
      </c>
      <c r="F46" s="171">
        <v>1397</v>
      </c>
      <c r="G46" s="171">
        <v>166</v>
      </c>
      <c r="H46" s="171">
        <v>141</v>
      </c>
      <c r="I46" s="171" t="s">
        <v>156</v>
      </c>
      <c r="J46" s="176">
        <f>SUM(J47:J53)</f>
        <v>220586</v>
      </c>
      <c r="K46" s="176">
        <f>SUM(K47:K53)</f>
        <v>121407</v>
      </c>
      <c r="L46" s="173">
        <f t="shared" si="1"/>
        <v>55.038397722430254</v>
      </c>
      <c r="M46" s="172">
        <f>SUM(M47:M53)</f>
        <v>223260</v>
      </c>
      <c r="N46" s="172">
        <f>SUM(N47:N53)</f>
        <v>128795</v>
      </c>
      <c r="O46" s="174">
        <f>N46/M46*100</f>
        <v>57.688345426856579</v>
      </c>
      <c r="P46" s="172">
        <f>SUM(P47:P53)</f>
        <v>219022</v>
      </c>
      <c r="Q46" s="172">
        <f>SUM(Q47:Q53)</f>
        <v>109441</v>
      </c>
      <c r="R46" s="173">
        <f t="shared" si="0"/>
        <v>49.968039740300064</v>
      </c>
      <c r="S46" s="184"/>
    </row>
    <row r="47" spans="1:19" ht="20.100000000000001" customHeight="1">
      <c r="A47" s="15">
        <v>208</v>
      </c>
      <c r="B47" s="12" t="s">
        <v>43</v>
      </c>
      <c r="C47" s="190">
        <v>14</v>
      </c>
      <c r="D47" s="147">
        <v>259</v>
      </c>
      <c r="E47" s="147">
        <v>235</v>
      </c>
      <c r="F47" s="147">
        <v>149</v>
      </c>
      <c r="G47" s="147">
        <v>24</v>
      </c>
      <c r="H47" s="147">
        <v>17</v>
      </c>
      <c r="I47" s="147" t="s">
        <v>158</v>
      </c>
      <c r="J47" s="130">
        <v>25547</v>
      </c>
      <c r="K47" s="130">
        <v>13979</v>
      </c>
      <c r="L47" s="129">
        <f t="shared" si="1"/>
        <v>54.718753669706807</v>
      </c>
      <c r="M47" s="118">
        <v>25783</v>
      </c>
      <c r="N47" s="118">
        <v>14604</v>
      </c>
      <c r="O47" s="140">
        <v>56.64</v>
      </c>
      <c r="P47" s="118">
        <v>25291</v>
      </c>
      <c r="Q47" s="118">
        <v>12187</v>
      </c>
      <c r="R47" s="129">
        <f t="shared" si="0"/>
        <v>48.187102131192916</v>
      </c>
      <c r="S47" s="184"/>
    </row>
    <row r="48" spans="1:19" ht="20.100000000000001" customHeight="1">
      <c r="A48" s="15">
        <v>212</v>
      </c>
      <c r="B48" s="12" t="s">
        <v>44</v>
      </c>
      <c r="C48" s="190">
        <v>18</v>
      </c>
      <c r="D48" s="147">
        <v>953</v>
      </c>
      <c r="E48" s="147">
        <v>910</v>
      </c>
      <c r="F48" s="147">
        <v>191</v>
      </c>
      <c r="G48" s="147">
        <v>43</v>
      </c>
      <c r="H48" s="147">
        <v>43</v>
      </c>
      <c r="I48" s="147" t="s">
        <v>158</v>
      </c>
      <c r="J48" s="130">
        <v>41016</v>
      </c>
      <c r="K48" s="130">
        <v>20600</v>
      </c>
      <c r="L48" s="129">
        <f t="shared" si="1"/>
        <v>50.224302711137113</v>
      </c>
      <c r="M48" s="118">
        <v>41549</v>
      </c>
      <c r="N48" s="118">
        <v>23169</v>
      </c>
      <c r="O48" s="140">
        <v>55.76</v>
      </c>
      <c r="P48" s="118">
        <v>40818</v>
      </c>
      <c r="Q48" s="118">
        <v>17574</v>
      </c>
      <c r="R48" s="129">
        <f t="shared" si="0"/>
        <v>43.054534764074674</v>
      </c>
      <c r="S48" s="184"/>
    </row>
    <row r="49" spans="1:19" ht="20.100000000000001" customHeight="1">
      <c r="A49" s="15">
        <v>227</v>
      </c>
      <c r="B49" s="12" t="s">
        <v>80</v>
      </c>
      <c r="C49" s="190">
        <v>18</v>
      </c>
      <c r="D49" s="147">
        <v>664</v>
      </c>
      <c r="E49" s="147">
        <v>641</v>
      </c>
      <c r="F49" s="147">
        <v>295</v>
      </c>
      <c r="G49" s="147">
        <v>23</v>
      </c>
      <c r="H49" s="147">
        <v>19</v>
      </c>
      <c r="I49" s="147" t="s">
        <v>156</v>
      </c>
      <c r="J49" s="130">
        <v>32916</v>
      </c>
      <c r="K49" s="130">
        <v>18714</v>
      </c>
      <c r="L49" s="129">
        <f t="shared" si="1"/>
        <v>56.853809697411592</v>
      </c>
      <c r="M49" s="131">
        <v>33568</v>
      </c>
      <c r="N49" s="131">
        <v>20132</v>
      </c>
      <c r="O49" s="140">
        <v>59.97</v>
      </c>
      <c r="P49" s="131">
        <v>32738</v>
      </c>
      <c r="Q49" s="131">
        <v>17210</v>
      </c>
      <c r="R49" s="129">
        <f t="shared" si="0"/>
        <v>52.568880200378764</v>
      </c>
      <c r="S49" s="184"/>
    </row>
    <row r="50" spans="1:19" ht="20.100000000000001" customHeight="1">
      <c r="A50" s="15">
        <v>229</v>
      </c>
      <c r="B50" s="12" t="s">
        <v>85</v>
      </c>
      <c r="C50" s="190">
        <v>22</v>
      </c>
      <c r="D50" s="147">
        <v>671</v>
      </c>
      <c r="E50" s="147">
        <v>627</v>
      </c>
      <c r="F50" s="147">
        <v>352</v>
      </c>
      <c r="G50" s="147">
        <v>44</v>
      </c>
      <c r="H50" s="147">
        <v>34</v>
      </c>
      <c r="I50" s="147" t="s">
        <v>158</v>
      </c>
      <c r="J50" s="130">
        <v>64948</v>
      </c>
      <c r="K50" s="130">
        <v>36921</v>
      </c>
      <c r="L50" s="129">
        <f t="shared" si="1"/>
        <v>56.847016074397985</v>
      </c>
      <c r="M50" s="131">
        <v>65484</v>
      </c>
      <c r="N50" s="131">
        <v>35780</v>
      </c>
      <c r="O50" s="140">
        <v>54.64</v>
      </c>
      <c r="P50" s="131">
        <v>64423</v>
      </c>
      <c r="Q50" s="131">
        <v>30996</v>
      </c>
      <c r="R50" s="129">
        <f t="shared" si="0"/>
        <v>48.113251478509227</v>
      </c>
      <c r="S50" s="184"/>
    </row>
    <row r="51" spans="1:19" ht="20.100000000000001" customHeight="1">
      <c r="A51" s="15">
        <v>464</v>
      </c>
      <c r="B51" s="12" t="s">
        <v>45</v>
      </c>
      <c r="C51" s="190">
        <v>16</v>
      </c>
      <c r="D51" s="147">
        <v>198</v>
      </c>
      <c r="E51" s="147">
        <v>176</v>
      </c>
      <c r="F51" s="147">
        <v>128</v>
      </c>
      <c r="G51" s="147">
        <v>22</v>
      </c>
      <c r="H51" s="147">
        <v>20</v>
      </c>
      <c r="I51" s="147" t="s">
        <v>158</v>
      </c>
      <c r="J51" s="130">
        <v>27649</v>
      </c>
      <c r="K51" s="130">
        <v>13946</v>
      </c>
      <c r="L51" s="129">
        <f t="shared" si="1"/>
        <v>50.439437231002927</v>
      </c>
      <c r="M51" s="118">
        <v>27627</v>
      </c>
      <c r="N51" s="118">
        <v>17036</v>
      </c>
      <c r="O51" s="140">
        <v>61.66</v>
      </c>
      <c r="P51" s="118">
        <v>27281</v>
      </c>
      <c r="Q51" s="118">
        <v>12990</v>
      </c>
      <c r="R51" s="129">
        <f t="shared" si="0"/>
        <v>47.615556614493606</v>
      </c>
      <c r="S51" s="184"/>
    </row>
    <row r="52" spans="1:19" ht="20.100000000000001" customHeight="1">
      <c r="A52" s="15">
        <v>481</v>
      </c>
      <c r="B52" s="12" t="s">
        <v>46</v>
      </c>
      <c r="C52" s="190">
        <v>12</v>
      </c>
      <c r="D52" s="147">
        <v>162</v>
      </c>
      <c r="E52" s="147">
        <v>152</v>
      </c>
      <c r="F52" s="147">
        <v>116</v>
      </c>
      <c r="G52" s="147">
        <v>10</v>
      </c>
      <c r="H52" s="147">
        <v>8</v>
      </c>
      <c r="I52" s="147" t="s">
        <v>158</v>
      </c>
      <c r="J52" s="130">
        <v>13289</v>
      </c>
      <c r="K52" s="130">
        <v>7882</v>
      </c>
      <c r="L52" s="129">
        <f t="shared" si="1"/>
        <v>59.31221310858605</v>
      </c>
      <c r="M52" s="118">
        <v>13541</v>
      </c>
      <c r="N52" s="118">
        <v>8072</v>
      </c>
      <c r="O52" s="140">
        <v>59.61</v>
      </c>
      <c r="P52" s="118">
        <v>13320</v>
      </c>
      <c r="Q52" s="118">
        <v>9439</v>
      </c>
      <c r="R52" s="129">
        <f t="shared" si="0"/>
        <v>70.863363363363362</v>
      </c>
      <c r="S52" s="184"/>
    </row>
    <row r="53" spans="1:19" ht="20.100000000000001" customHeight="1">
      <c r="A53" s="15">
        <v>501</v>
      </c>
      <c r="B53" s="12" t="s">
        <v>86</v>
      </c>
      <c r="C53" s="190">
        <v>14</v>
      </c>
      <c r="D53" s="147">
        <v>256</v>
      </c>
      <c r="E53" s="147">
        <v>256</v>
      </c>
      <c r="F53" s="147">
        <v>166</v>
      </c>
      <c r="G53" s="147" t="s">
        <v>156</v>
      </c>
      <c r="H53" s="147" t="s">
        <v>160</v>
      </c>
      <c r="I53" s="147" t="s">
        <v>158</v>
      </c>
      <c r="J53" s="130">
        <v>15221</v>
      </c>
      <c r="K53" s="130">
        <v>9365</v>
      </c>
      <c r="L53" s="129">
        <f t="shared" si="1"/>
        <v>61.526837921292952</v>
      </c>
      <c r="M53" s="131">
        <v>15708</v>
      </c>
      <c r="N53" s="131">
        <v>10002</v>
      </c>
      <c r="O53" s="140">
        <v>63.67</v>
      </c>
      <c r="P53" s="131">
        <v>15151</v>
      </c>
      <c r="Q53" s="131">
        <v>9045</v>
      </c>
      <c r="R53" s="129">
        <f t="shared" si="0"/>
        <v>59.699029767012078</v>
      </c>
      <c r="S53" s="184"/>
    </row>
    <row r="54" spans="1:19" ht="20.100000000000001" customHeight="1">
      <c r="A54" s="6"/>
      <c r="B54" s="30" t="s">
        <v>47</v>
      </c>
      <c r="C54" s="189">
        <f>SUM(C55:C59)</f>
        <v>90</v>
      </c>
      <c r="D54" s="171">
        <v>2052</v>
      </c>
      <c r="E54" s="171">
        <v>1941</v>
      </c>
      <c r="F54" s="171">
        <v>1223</v>
      </c>
      <c r="G54" s="171">
        <v>111</v>
      </c>
      <c r="H54" s="171">
        <v>107</v>
      </c>
      <c r="I54" s="171" t="s">
        <v>156</v>
      </c>
      <c r="J54" s="176">
        <f>SUM(J55:J59)</f>
        <v>145454</v>
      </c>
      <c r="K54" s="176">
        <f>SUM(K55:K59)</f>
        <v>94684</v>
      </c>
      <c r="L54" s="173">
        <f t="shared" si="1"/>
        <v>65.095494108102898</v>
      </c>
      <c r="M54" s="172">
        <f>SUM(M55:M59)</f>
        <v>148137</v>
      </c>
      <c r="N54" s="172">
        <f>SUM(N55:N59)</f>
        <v>93108</v>
      </c>
      <c r="O54" s="174">
        <f>N54/M54*100</f>
        <v>62.852629660381943</v>
      </c>
      <c r="P54" s="172">
        <f>SUM(P55:P59)</f>
        <v>144439</v>
      </c>
      <c r="Q54" s="172">
        <f>SUM(Q55:Q59)</f>
        <v>80093</v>
      </c>
      <c r="R54" s="173">
        <f t="shared" si="0"/>
        <v>55.451090079549147</v>
      </c>
      <c r="S54" s="184"/>
    </row>
    <row r="55" spans="1:19" ht="20.100000000000001" customHeight="1">
      <c r="A55" s="15">
        <v>209</v>
      </c>
      <c r="B55" s="39" t="s">
        <v>78</v>
      </c>
      <c r="C55" s="190">
        <v>24</v>
      </c>
      <c r="D55" s="147">
        <v>881</v>
      </c>
      <c r="E55" s="147">
        <v>839</v>
      </c>
      <c r="F55" s="147">
        <v>494</v>
      </c>
      <c r="G55" s="147">
        <v>42</v>
      </c>
      <c r="H55" s="147">
        <v>42</v>
      </c>
      <c r="I55" s="147" t="s">
        <v>156</v>
      </c>
      <c r="J55" s="130">
        <v>69740</v>
      </c>
      <c r="K55" s="130">
        <v>43725</v>
      </c>
      <c r="L55" s="129">
        <f t="shared" si="1"/>
        <v>62.697160883280759</v>
      </c>
      <c r="M55" s="131">
        <v>70635</v>
      </c>
      <c r="N55" s="131">
        <v>41975</v>
      </c>
      <c r="O55" s="140">
        <v>59.43</v>
      </c>
      <c r="P55" s="131">
        <v>69108</v>
      </c>
      <c r="Q55" s="131">
        <v>35389</v>
      </c>
      <c r="R55" s="129">
        <f t="shared" si="0"/>
        <v>51.208253747757141</v>
      </c>
      <c r="S55" s="184"/>
    </row>
    <row r="56" spans="1:19" ht="20.100000000000001" customHeight="1">
      <c r="A56" s="15">
        <v>222</v>
      </c>
      <c r="B56" s="12" t="s">
        <v>67</v>
      </c>
      <c r="C56" s="190">
        <v>16</v>
      </c>
      <c r="D56" s="147">
        <v>297</v>
      </c>
      <c r="E56" s="147">
        <v>295</v>
      </c>
      <c r="F56" s="147">
        <v>208</v>
      </c>
      <c r="G56" s="147">
        <v>2</v>
      </c>
      <c r="H56" s="147" t="s">
        <v>156</v>
      </c>
      <c r="I56" s="147" t="s">
        <v>156</v>
      </c>
      <c r="J56" s="130">
        <v>20877</v>
      </c>
      <c r="K56" s="130">
        <v>13518</v>
      </c>
      <c r="L56" s="129">
        <f t="shared" si="1"/>
        <v>64.750682569334671</v>
      </c>
      <c r="M56" s="26">
        <v>21382</v>
      </c>
      <c r="N56" s="26">
        <v>14105</v>
      </c>
      <c r="O56" s="140">
        <v>65.97</v>
      </c>
      <c r="P56" s="26">
        <v>20803</v>
      </c>
      <c r="Q56" s="26">
        <v>12815</v>
      </c>
      <c r="R56" s="129">
        <f t="shared" si="0"/>
        <v>61.601692063644663</v>
      </c>
      <c r="S56" s="184"/>
    </row>
    <row r="57" spans="1:19" ht="20.100000000000001" customHeight="1">
      <c r="A57" s="15">
        <v>225</v>
      </c>
      <c r="B57" s="12" t="s">
        <v>79</v>
      </c>
      <c r="C57" s="190">
        <v>18</v>
      </c>
      <c r="D57" s="147">
        <v>326</v>
      </c>
      <c r="E57" s="147">
        <v>286</v>
      </c>
      <c r="F57" s="147">
        <v>230</v>
      </c>
      <c r="G57" s="147">
        <v>40</v>
      </c>
      <c r="H57" s="147">
        <v>40</v>
      </c>
      <c r="I57" s="147" t="s">
        <v>158</v>
      </c>
      <c r="J57" s="130">
        <v>26274</v>
      </c>
      <c r="K57" s="130">
        <v>18382</v>
      </c>
      <c r="L57" s="129">
        <f t="shared" si="1"/>
        <v>69.962700768820881</v>
      </c>
      <c r="M57" s="131">
        <v>26720</v>
      </c>
      <c r="N57" s="131">
        <v>17268</v>
      </c>
      <c r="O57" s="140">
        <v>64.63</v>
      </c>
      <c r="P57" s="131">
        <v>26086</v>
      </c>
      <c r="Q57" s="131">
        <v>14838</v>
      </c>
      <c r="R57" s="129">
        <f t="shared" si="0"/>
        <v>56.881085639806791</v>
      </c>
      <c r="S57" s="184"/>
    </row>
    <row r="58" spans="1:19" ht="20.100000000000001" customHeight="1">
      <c r="A58" s="15">
        <v>585</v>
      </c>
      <c r="B58" s="12" t="s">
        <v>81</v>
      </c>
      <c r="C58" s="190">
        <v>16</v>
      </c>
      <c r="D58" s="147">
        <v>287</v>
      </c>
      <c r="E58" s="147">
        <v>273</v>
      </c>
      <c r="F58" s="147">
        <v>159</v>
      </c>
      <c r="G58" s="147">
        <v>14</v>
      </c>
      <c r="H58" s="147">
        <v>12</v>
      </c>
      <c r="I58" s="147" t="s">
        <v>158</v>
      </c>
      <c r="J58" s="130">
        <v>15719</v>
      </c>
      <c r="K58" s="130">
        <v>10364</v>
      </c>
      <c r="L58" s="129">
        <f t="shared" si="1"/>
        <v>65.932947388510726</v>
      </c>
      <c r="M58" s="131">
        <v>16250</v>
      </c>
      <c r="N58" s="131">
        <v>10974</v>
      </c>
      <c r="O58" s="140">
        <v>67.53</v>
      </c>
      <c r="P58" s="131">
        <v>15674</v>
      </c>
      <c r="Q58" s="131">
        <v>9258</v>
      </c>
      <c r="R58" s="129">
        <f t="shared" si="0"/>
        <v>59.06596912083706</v>
      </c>
      <c r="S58" s="184"/>
    </row>
    <row r="59" spans="1:19" ht="20.100000000000001" customHeight="1">
      <c r="A59" s="15">
        <v>586</v>
      </c>
      <c r="B59" s="12" t="s">
        <v>87</v>
      </c>
      <c r="C59" s="190">
        <v>16</v>
      </c>
      <c r="D59" s="147">
        <v>261</v>
      </c>
      <c r="E59" s="147">
        <v>248</v>
      </c>
      <c r="F59" s="147">
        <v>132</v>
      </c>
      <c r="G59" s="147">
        <v>13</v>
      </c>
      <c r="H59" s="147">
        <v>13</v>
      </c>
      <c r="I59" s="147" t="s">
        <v>158</v>
      </c>
      <c r="J59" s="130">
        <v>12844</v>
      </c>
      <c r="K59" s="130">
        <v>8695</v>
      </c>
      <c r="L59" s="129">
        <f t="shared" si="1"/>
        <v>67.696979134226098</v>
      </c>
      <c r="M59" s="131">
        <v>13150</v>
      </c>
      <c r="N59" s="131">
        <v>8786</v>
      </c>
      <c r="O59" s="140">
        <v>66.81</v>
      </c>
      <c r="P59" s="131">
        <v>12768</v>
      </c>
      <c r="Q59" s="131">
        <v>7793</v>
      </c>
      <c r="R59" s="129">
        <f t="shared" si="0"/>
        <v>61.035401002506262</v>
      </c>
      <c r="S59" s="184"/>
    </row>
    <row r="60" spans="1:19" ht="20.100000000000001" customHeight="1">
      <c r="A60" s="6"/>
      <c r="B60" s="20" t="s">
        <v>48</v>
      </c>
      <c r="C60" s="189">
        <f>C61+C62</f>
        <v>38</v>
      </c>
      <c r="D60" s="171">
        <v>1138</v>
      </c>
      <c r="E60" s="171">
        <v>1100</v>
      </c>
      <c r="F60" s="171">
        <v>690</v>
      </c>
      <c r="G60" s="171">
        <v>38</v>
      </c>
      <c r="H60" s="171">
        <v>30</v>
      </c>
      <c r="I60" s="171" t="s">
        <v>158</v>
      </c>
      <c r="J60" s="176">
        <f>J61+J62</f>
        <v>90398</v>
      </c>
      <c r="K60" s="176">
        <f>K61+K62</f>
        <v>49825</v>
      </c>
      <c r="L60" s="173">
        <f t="shared" si="1"/>
        <v>55.117369853315331</v>
      </c>
      <c r="M60" s="172">
        <f>SUM(M61:M62)</f>
        <v>91703</v>
      </c>
      <c r="N60" s="172">
        <f>SUM(N61:N62)</f>
        <v>54055</v>
      </c>
      <c r="O60" s="174">
        <f>N60/M60*100</f>
        <v>58.945726966402411</v>
      </c>
      <c r="P60" s="172">
        <f>SUM(P61:P62)</f>
        <v>89771</v>
      </c>
      <c r="Q60" s="172">
        <f>SUM(Q61:Q62)</f>
        <v>45147</v>
      </c>
      <c r="R60" s="173">
        <f t="shared" si="0"/>
        <v>50.291296743937352</v>
      </c>
      <c r="S60" s="184"/>
    </row>
    <row r="61" spans="1:19" ht="20.100000000000001" customHeight="1">
      <c r="A61" s="15">
        <v>221</v>
      </c>
      <c r="B61" s="12" t="s">
        <v>49</v>
      </c>
      <c r="C61" s="190">
        <v>18</v>
      </c>
      <c r="D61" s="147">
        <v>458</v>
      </c>
      <c r="E61" s="147">
        <v>434</v>
      </c>
      <c r="F61" s="147">
        <v>285</v>
      </c>
      <c r="G61" s="147">
        <v>24</v>
      </c>
      <c r="H61" s="147">
        <v>24</v>
      </c>
      <c r="I61" s="147" t="s">
        <v>158</v>
      </c>
      <c r="J61" s="130">
        <v>35651</v>
      </c>
      <c r="K61" s="130">
        <v>19516</v>
      </c>
      <c r="L61" s="129">
        <f t="shared" si="1"/>
        <v>54.741802473983903</v>
      </c>
      <c r="M61" s="118">
        <v>36195</v>
      </c>
      <c r="N61" s="118">
        <v>21130</v>
      </c>
      <c r="O61" s="140">
        <v>58.38</v>
      </c>
      <c r="P61" s="118">
        <v>35393</v>
      </c>
      <c r="Q61" s="118">
        <v>17822</v>
      </c>
      <c r="R61" s="129">
        <f t="shared" si="0"/>
        <v>50.354589890656342</v>
      </c>
      <c r="S61" s="184"/>
    </row>
    <row r="62" spans="1:19" ht="20.100000000000001" customHeight="1">
      <c r="A62" s="15">
        <v>223</v>
      </c>
      <c r="B62" s="12" t="s">
        <v>75</v>
      </c>
      <c r="C62" s="190">
        <v>20</v>
      </c>
      <c r="D62" s="147">
        <v>680</v>
      </c>
      <c r="E62" s="147">
        <v>666</v>
      </c>
      <c r="F62" s="147">
        <v>405</v>
      </c>
      <c r="G62" s="147">
        <v>14</v>
      </c>
      <c r="H62" s="147">
        <v>6</v>
      </c>
      <c r="I62" s="147" t="s">
        <v>156</v>
      </c>
      <c r="J62" s="130">
        <v>54747</v>
      </c>
      <c r="K62" s="130">
        <v>30309</v>
      </c>
      <c r="L62" s="129">
        <f t="shared" si="1"/>
        <v>55.36193764041866</v>
      </c>
      <c r="M62" s="131">
        <v>55508</v>
      </c>
      <c r="N62" s="131">
        <v>32925</v>
      </c>
      <c r="O62" s="140">
        <v>59.32</v>
      </c>
      <c r="P62" s="131">
        <v>54378</v>
      </c>
      <c r="Q62" s="131">
        <v>27325</v>
      </c>
      <c r="R62" s="129">
        <f t="shared" si="0"/>
        <v>50.250101143844937</v>
      </c>
      <c r="S62" s="184"/>
    </row>
    <row r="63" spans="1:19" ht="20.100000000000001" customHeight="1">
      <c r="A63" s="6"/>
      <c r="B63" s="21" t="s">
        <v>50</v>
      </c>
      <c r="C63" s="189">
        <v>54</v>
      </c>
      <c r="D63" s="171">
        <v>1309</v>
      </c>
      <c r="E63" s="171">
        <v>1274</v>
      </c>
      <c r="F63" s="171">
        <v>893</v>
      </c>
      <c r="G63" s="171">
        <v>31</v>
      </c>
      <c r="H63" s="171">
        <v>27</v>
      </c>
      <c r="I63" s="171" t="s">
        <v>156</v>
      </c>
      <c r="J63" s="176">
        <f>SUM(J64:J66)</f>
        <v>117853</v>
      </c>
      <c r="K63" s="177">
        <f>SUM(K64:K66)</f>
        <v>67225</v>
      </c>
      <c r="L63" s="173">
        <f t="shared" si="1"/>
        <v>57.041399030996246</v>
      </c>
      <c r="M63" s="172">
        <f>SUM(M64:M66)</f>
        <v>119566</v>
      </c>
      <c r="N63" s="172">
        <f>SUM(N64:N66)</f>
        <v>66073</v>
      </c>
      <c r="O63" s="174">
        <f>N63/M63*100</f>
        <v>55.260692839101424</v>
      </c>
      <c r="P63" s="172">
        <f>SUM(P64:P66)</f>
        <v>116913</v>
      </c>
      <c r="Q63" s="172">
        <f>SUM(Q64:Q66)</f>
        <v>62926</v>
      </c>
      <c r="R63" s="173">
        <f t="shared" si="0"/>
        <v>53.822928160255913</v>
      </c>
      <c r="S63" s="69"/>
    </row>
    <row r="64" spans="1:19" s="35" customFormat="1" ht="20.100000000000001" customHeight="1">
      <c r="A64" s="34">
        <v>205</v>
      </c>
      <c r="B64" s="48" t="s">
        <v>128</v>
      </c>
      <c r="C64" s="190">
        <v>18</v>
      </c>
      <c r="D64" s="147">
        <v>423</v>
      </c>
      <c r="E64" s="147">
        <v>409</v>
      </c>
      <c r="F64" s="147">
        <v>259</v>
      </c>
      <c r="G64" s="147">
        <v>14</v>
      </c>
      <c r="H64" s="147">
        <v>14</v>
      </c>
      <c r="I64" s="147" t="s">
        <v>158</v>
      </c>
      <c r="J64" s="130">
        <v>38412</v>
      </c>
      <c r="K64" s="130">
        <v>19198</v>
      </c>
      <c r="L64" s="129">
        <f t="shared" si="1"/>
        <v>49.979173175049461</v>
      </c>
      <c r="M64" s="137">
        <v>38922</v>
      </c>
      <c r="N64" s="137">
        <v>21109</v>
      </c>
      <c r="O64" s="140">
        <v>54.23</v>
      </c>
      <c r="P64" s="35">
        <v>37994</v>
      </c>
      <c r="Q64" s="35">
        <v>17226</v>
      </c>
      <c r="R64" s="129">
        <f t="shared" si="0"/>
        <v>45.338737695425593</v>
      </c>
      <c r="S64" s="184"/>
    </row>
    <row r="65" spans="1:19" ht="20.100000000000001" customHeight="1">
      <c r="A65" s="15">
        <v>224</v>
      </c>
      <c r="B65" s="12" t="s">
        <v>76</v>
      </c>
      <c r="C65" s="190">
        <v>18</v>
      </c>
      <c r="D65" s="147">
        <v>469</v>
      </c>
      <c r="E65" s="147">
        <v>452</v>
      </c>
      <c r="F65" s="147">
        <v>342</v>
      </c>
      <c r="G65" s="147">
        <v>17</v>
      </c>
      <c r="H65" s="147">
        <v>13</v>
      </c>
      <c r="I65" s="147" t="s">
        <v>160</v>
      </c>
      <c r="J65" s="130">
        <v>40904</v>
      </c>
      <c r="K65" s="130">
        <v>27544</v>
      </c>
      <c r="L65" s="129">
        <f t="shared" si="1"/>
        <v>67.338157637394886</v>
      </c>
      <c r="M65" s="131">
        <v>41535</v>
      </c>
      <c r="N65" s="131">
        <v>23520</v>
      </c>
      <c r="O65" s="140">
        <v>56.63</v>
      </c>
      <c r="P65" s="131">
        <v>40615</v>
      </c>
      <c r="Q65" s="131">
        <v>20047</v>
      </c>
      <c r="R65" s="129">
        <f t="shared" si="0"/>
        <v>49.358611350486278</v>
      </c>
      <c r="S65" s="184"/>
    </row>
    <row r="66" spans="1:19" ht="20.100000000000001" customHeight="1">
      <c r="A66" s="15">
        <v>226</v>
      </c>
      <c r="B66" s="12" t="s">
        <v>77</v>
      </c>
      <c r="C66" s="190">
        <v>18</v>
      </c>
      <c r="D66" s="147">
        <v>417</v>
      </c>
      <c r="E66" s="147">
        <v>413</v>
      </c>
      <c r="F66" s="147">
        <v>292</v>
      </c>
      <c r="G66" s="147" t="s">
        <v>157</v>
      </c>
      <c r="H66" s="147" t="s">
        <v>157</v>
      </c>
      <c r="I66" s="147" t="s">
        <v>157</v>
      </c>
      <c r="J66" s="130">
        <v>38537</v>
      </c>
      <c r="K66" s="130">
        <v>20483</v>
      </c>
      <c r="L66" s="129">
        <f t="shared" si="1"/>
        <v>53.15151672418714</v>
      </c>
      <c r="M66" s="131">
        <v>39109</v>
      </c>
      <c r="N66" s="131">
        <v>21444</v>
      </c>
      <c r="O66" s="140">
        <v>54.83</v>
      </c>
      <c r="P66" s="131">
        <v>38304</v>
      </c>
      <c r="Q66" s="131">
        <v>25653</v>
      </c>
      <c r="R66" s="129">
        <f t="shared" si="0"/>
        <v>66.972117794486223</v>
      </c>
      <c r="S66" s="184"/>
    </row>
    <row r="67" spans="1:19" ht="12" customHeight="1">
      <c r="A67" s="22"/>
      <c r="B67" s="23"/>
      <c r="C67" s="38"/>
      <c r="D67" s="38"/>
      <c r="E67" s="38"/>
      <c r="F67" s="38"/>
      <c r="G67" s="38"/>
      <c r="H67" s="38"/>
      <c r="I67" s="38"/>
      <c r="J67" s="116"/>
      <c r="K67" s="132"/>
      <c r="L67" s="133"/>
      <c r="M67" s="132"/>
      <c r="N67" s="132"/>
      <c r="O67" s="132"/>
      <c r="P67" s="132"/>
      <c r="Q67" s="132"/>
      <c r="R67" s="134"/>
    </row>
    <row r="68" spans="1:19" s="58" customFormat="1" ht="15" customHeight="1">
      <c r="A68" s="40"/>
      <c r="B68" s="40" t="s">
        <v>7</v>
      </c>
      <c r="C68" s="45" t="s">
        <v>141</v>
      </c>
      <c r="D68" s="45"/>
      <c r="E68" s="45"/>
      <c r="F68" s="45"/>
      <c r="G68" s="45"/>
      <c r="H68" s="45"/>
      <c r="I68" s="45"/>
      <c r="J68" s="36" t="s">
        <v>142</v>
      </c>
      <c r="K68" s="45"/>
      <c r="L68" s="135"/>
      <c r="M68" s="45"/>
      <c r="N68" s="45"/>
      <c r="O68" s="45"/>
      <c r="P68" s="136"/>
      <c r="Q68" s="136"/>
      <c r="R68" s="45"/>
    </row>
    <row r="69" spans="1:19" ht="18" customHeight="1">
      <c r="A69" s="1"/>
      <c r="B69" s="1"/>
      <c r="C69" s="35"/>
      <c r="D69" s="25"/>
      <c r="E69" s="35"/>
      <c r="F69" s="35"/>
      <c r="G69" s="35"/>
      <c r="H69" s="35"/>
      <c r="I69" s="35"/>
      <c r="J69" s="25"/>
      <c r="K69" s="35"/>
      <c r="L69" s="135"/>
      <c r="M69" s="35"/>
      <c r="N69" s="35"/>
      <c r="O69" s="35"/>
      <c r="P69" s="137"/>
      <c r="Q69" s="137"/>
      <c r="R69" s="35"/>
    </row>
    <row r="70" spans="1:19" ht="12" customHeight="1">
      <c r="A70" s="1"/>
      <c r="B70" s="1"/>
      <c r="C70" s="59"/>
      <c r="D70" s="59"/>
      <c r="E70" s="59"/>
      <c r="F70" s="59"/>
      <c r="G70" s="34"/>
      <c r="H70" s="59"/>
      <c r="I70" s="59"/>
      <c r="J70" s="25"/>
      <c r="K70" s="34"/>
      <c r="L70" s="138"/>
      <c r="M70" s="34"/>
      <c r="N70" s="34"/>
      <c r="O70" s="34"/>
      <c r="P70" s="26"/>
      <c r="Q70" s="26"/>
      <c r="R70" s="34"/>
    </row>
    <row r="71" spans="1:19" ht="12" customHeight="1">
      <c r="A71" s="1"/>
      <c r="B71" s="1"/>
      <c r="C71" s="59"/>
      <c r="D71" s="59"/>
      <c r="E71" s="59"/>
      <c r="F71" s="59"/>
      <c r="G71" s="34"/>
      <c r="H71" s="59"/>
      <c r="I71" s="59"/>
      <c r="J71" s="25"/>
      <c r="K71" s="34"/>
      <c r="L71" s="138"/>
      <c r="M71" s="34"/>
      <c r="N71" s="34"/>
      <c r="O71" s="34"/>
      <c r="P71" s="26"/>
      <c r="Q71" s="26"/>
      <c r="R71" s="34"/>
    </row>
    <row r="72" spans="1:19" ht="12" customHeight="1">
      <c r="A72" s="1"/>
      <c r="B72" s="1"/>
      <c r="C72" s="59"/>
      <c r="D72" s="59"/>
      <c r="E72" s="59"/>
      <c r="F72" s="59"/>
      <c r="G72" s="34"/>
      <c r="H72" s="59"/>
      <c r="I72" s="59"/>
      <c r="J72" s="25"/>
      <c r="K72" s="34"/>
      <c r="L72" s="138"/>
      <c r="M72" s="34"/>
      <c r="N72" s="34"/>
      <c r="O72" s="34"/>
      <c r="P72" s="26"/>
      <c r="Q72" s="26"/>
      <c r="R72" s="34"/>
    </row>
    <row r="75" spans="1:19">
      <c r="B75" s="7"/>
    </row>
    <row r="76" spans="1:19">
      <c r="B76" s="7"/>
    </row>
    <row r="77" spans="1:19">
      <c r="B77" s="16"/>
    </row>
    <row r="78" spans="1:19">
      <c r="B78" s="16"/>
    </row>
    <row r="79" spans="1:19">
      <c r="B79" s="16"/>
    </row>
    <row r="80" spans="1:19">
      <c r="B80" s="16"/>
    </row>
    <row r="81" spans="2:2">
      <c r="B81" s="16"/>
    </row>
    <row r="82" spans="2:2">
      <c r="B82" s="16"/>
    </row>
    <row r="83" spans="2:2">
      <c r="B83" s="16"/>
    </row>
    <row r="84" spans="2:2">
      <c r="B84" s="16"/>
    </row>
    <row r="85" spans="2:2">
      <c r="B85" s="16"/>
    </row>
    <row r="86" spans="2:2">
      <c r="B86" s="49"/>
    </row>
    <row r="87" spans="2:2">
      <c r="B87" s="12"/>
    </row>
    <row r="88" spans="2:2">
      <c r="B88" s="12"/>
    </row>
    <row r="89" spans="2:2">
      <c r="B89" s="12"/>
    </row>
    <row r="90" spans="2:2">
      <c r="B90" s="49"/>
    </row>
    <row r="91" spans="2:2">
      <c r="B91" s="12"/>
    </row>
    <row r="92" spans="2:2">
      <c r="B92" s="12"/>
    </row>
    <row r="93" spans="2:2">
      <c r="B93" s="12"/>
    </row>
    <row r="94" spans="2:2">
      <c r="B94" s="12"/>
    </row>
    <row r="95" spans="2:2">
      <c r="B95" s="12"/>
    </row>
    <row r="96" spans="2:2">
      <c r="B96" s="49"/>
    </row>
    <row r="97" spans="2:2">
      <c r="B97" s="12"/>
    </row>
    <row r="98" spans="2:2">
      <c r="B98" s="12"/>
    </row>
    <row r="99" spans="2:2">
      <c r="B99" s="12"/>
    </row>
    <row r="100" spans="2:2">
      <c r="B100" s="12"/>
    </row>
    <row r="101" spans="2:2">
      <c r="B101" s="12"/>
    </row>
    <row r="102" spans="2:2">
      <c r="B102" s="50"/>
    </row>
    <row r="103" spans="2:2">
      <c r="B103" s="12"/>
    </row>
    <row r="104" spans="2:2">
      <c r="B104" s="12"/>
    </row>
    <row r="105" spans="2:2">
      <c r="B105" s="12"/>
    </row>
    <row r="106" spans="2:2">
      <c r="B106" s="12"/>
    </row>
    <row r="107" spans="2:2">
      <c r="B107" s="12"/>
    </row>
    <row r="108" spans="2:2">
      <c r="B108" s="12"/>
    </row>
    <row r="109" spans="2:2">
      <c r="B109" s="50"/>
    </row>
    <row r="110" spans="2:2">
      <c r="B110" s="51"/>
    </row>
    <row r="111" spans="2:2">
      <c r="B111" s="12"/>
    </row>
    <row r="112" spans="2:2">
      <c r="B112" s="12"/>
    </row>
    <row r="113" spans="2:2">
      <c r="B113" s="12"/>
    </row>
    <row r="114" spans="2:2">
      <c r="B114" s="50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  <row r="121" spans="2:2">
      <c r="B121" s="12"/>
    </row>
    <row r="122" spans="2:2">
      <c r="B122" s="30"/>
    </row>
    <row r="123" spans="2:2">
      <c r="B123" s="39"/>
    </row>
    <row r="124" spans="2:2">
      <c r="B124" s="12"/>
    </row>
    <row r="125" spans="2:2">
      <c r="B125" s="12"/>
    </row>
    <row r="126" spans="2:2">
      <c r="B126" s="12"/>
    </row>
    <row r="127" spans="2:2">
      <c r="B127" s="12"/>
    </row>
    <row r="128" spans="2:2">
      <c r="B128" s="20"/>
    </row>
    <row r="129" spans="2:2">
      <c r="B129" s="12"/>
    </row>
    <row r="130" spans="2:2">
      <c r="B130" s="12"/>
    </row>
    <row r="131" spans="2:2">
      <c r="B131" s="21"/>
    </row>
    <row r="132" spans="2:2">
      <c r="B132" s="51"/>
    </row>
    <row r="133" spans="2:2">
      <c r="B133" s="12"/>
    </row>
    <row r="134" spans="2:2">
      <c r="B134" s="12"/>
    </row>
  </sheetData>
  <mergeCells count="3">
    <mergeCell ref="A3:B3"/>
    <mergeCell ref="A4:B4"/>
    <mergeCell ref="A5:B5"/>
  </mergeCells>
  <phoneticPr fontId="9"/>
  <pageMargins left="0.59055118110236227" right="0.59055118110236227" top="0.98425196850393704" bottom="0.78740157480314965" header="0.59055118110236227" footer="0.59055118110236227"/>
  <pageSetup paperSize="9" firstPageNumber="74" orientation="portrait" useFirstPageNumber="1" r:id="rId1"/>
  <headerFooter alignWithMargins="0">
    <oddHeader>&amp;L&amp;"ＭＳ Ｐゴシック,太字"&amp;12Ⅰ市区町ﾃﾞｰﾀ　４行政基盤　（３）&amp;A</oddHeader>
  </headerFooter>
  <rowBreaks count="1" manualBreakCount="1">
    <brk id="40" max="17" man="1"/>
  </rowBreaks>
  <colBreaks count="1" manualBreakCount="1">
    <brk id="9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行財政</vt:lpstr>
      <vt:lpstr>普通会計決算</vt:lpstr>
      <vt:lpstr>公務員・選挙</vt:lpstr>
      <vt:lpstr>公務員・選挙!Print_Area</vt:lpstr>
      <vt:lpstr>行財政!Print_Area</vt:lpstr>
      <vt:lpstr>普通会計決算!Print_Area</vt:lpstr>
      <vt:lpstr>公務員・選挙!Print_Titles</vt:lpstr>
      <vt:lpstr>行財政!Print_Titles</vt:lpstr>
      <vt:lpstr>普通会計決算!Print_Titles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2019-02-19T04:31:17Z</cp:lastPrinted>
  <dcterms:created xsi:type="dcterms:W3CDTF">1997-03-07T05:33:22Z</dcterms:created>
  <dcterms:modified xsi:type="dcterms:W3CDTF">2019-03-20T04:28:03Z</dcterms:modified>
</cp:coreProperties>
</file>