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635" yWindow="-15" windowWidth="7725" windowHeight="9120" tabRatio="597" activeTab="2"/>
  </bookViews>
  <sheets>
    <sheet name="健康・医療" sheetId="94" r:id="rId1"/>
    <sheet name="福祉" sheetId="93" r:id="rId2"/>
    <sheet name="社会保障" sheetId="92" r:id="rId3"/>
  </sheets>
  <definedNames>
    <definedName name="_xlnm.Print_Area" localSheetId="0">健康・医療!$A$1:$V$72</definedName>
    <definedName name="_xlnm.Print_Area" localSheetId="2">社会保障!$A$1:$Q$72</definedName>
    <definedName name="_xlnm.Print_Area" localSheetId="1">福祉!$A$1:$Q$71</definedName>
    <definedName name="Print_Area_MI">#REF!</definedName>
    <definedName name="_xlnm.Print_Titles" localSheetId="0">健康・医療!$A:$B,健康・医療!$1:$6</definedName>
    <definedName name="_xlnm.Print_Titles" localSheetId="2">社会保障!$A:$B,社会保障!$1:$6</definedName>
    <definedName name="_xlnm.Print_Titles" localSheetId="1">福祉!$A:$B,福祉!$1:$6</definedName>
  </definedNames>
  <calcPr calcId="145621"/>
</workbook>
</file>

<file path=xl/calcChain.xml><?xml version="1.0" encoding="utf-8"?>
<calcChain xmlns="http://schemas.openxmlformats.org/spreadsheetml/2006/main">
  <c r="N7" i="93" l="1"/>
  <c r="M7" i="93"/>
  <c r="I63" i="93" l="1"/>
  <c r="I60" i="93"/>
  <c r="I54" i="93"/>
  <c r="I46" i="93"/>
  <c r="I41" i="93"/>
  <c r="I34" i="93"/>
  <c r="I28" i="93"/>
  <c r="I22" i="93"/>
  <c r="I18" i="93"/>
  <c r="K7" i="93" l="1"/>
  <c r="J7" i="93"/>
  <c r="K63" i="93"/>
  <c r="K60" i="93"/>
  <c r="K54" i="93"/>
  <c r="K46" i="93"/>
  <c r="K41" i="93"/>
  <c r="K34" i="93"/>
  <c r="K28" i="93"/>
  <c r="K22" i="93"/>
  <c r="K18" i="93"/>
  <c r="J63" i="93"/>
  <c r="J60" i="93"/>
  <c r="J54" i="93"/>
  <c r="J46" i="93"/>
  <c r="J41" i="93"/>
  <c r="J34" i="93"/>
  <c r="J28" i="93"/>
  <c r="J22" i="93"/>
  <c r="J18" i="93"/>
  <c r="J8" i="93"/>
  <c r="H7" i="93" l="1"/>
  <c r="G7" i="93"/>
  <c r="F7" i="93"/>
  <c r="E7" i="93"/>
  <c r="D7" i="93"/>
  <c r="C7" i="93"/>
  <c r="H63" i="93"/>
  <c r="G63" i="93"/>
  <c r="F63" i="93"/>
  <c r="E63" i="93"/>
  <c r="D63" i="93"/>
  <c r="C63" i="93"/>
  <c r="H60" i="93"/>
  <c r="G60" i="93"/>
  <c r="F60" i="93"/>
  <c r="E60" i="93"/>
  <c r="D60" i="93"/>
  <c r="C60" i="93"/>
  <c r="H54" i="93"/>
  <c r="G54" i="93"/>
  <c r="F54" i="93"/>
  <c r="E54" i="93"/>
  <c r="D54" i="93"/>
  <c r="C54" i="93"/>
  <c r="H46" i="93"/>
  <c r="G46" i="93"/>
  <c r="F46" i="93"/>
  <c r="E46" i="93"/>
  <c r="D46" i="93"/>
  <c r="C46" i="93"/>
  <c r="H41" i="93"/>
  <c r="G41" i="93"/>
  <c r="F41" i="93"/>
  <c r="E41" i="93"/>
  <c r="D41" i="93"/>
  <c r="C41" i="93"/>
  <c r="H34" i="93"/>
  <c r="G34" i="93"/>
  <c r="F34" i="93"/>
  <c r="E34" i="93"/>
  <c r="D34" i="93"/>
  <c r="C34" i="93"/>
  <c r="H28" i="93"/>
  <c r="G28" i="93"/>
  <c r="F28" i="93"/>
  <c r="E28" i="93"/>
  <c r="D28" i="93"/>
  <c r="C28" i="93"/>
  <c r="H22" i="93"/>
  <c r="G22" i="93"/>
  <c r="F22" i="93"/>
  <c r="E22" i="93"/>
  <c r="D22" i="93"/>
  <c r="C22" i="93"/>
  <c r="H18" i="93"/>
  <c r="G18" i="93"/>
  <c r="F18" i="93"/>
  <c r="E18" i="93"/>
  <c r="D18" i="93"/>
  <c r="C18" i="93"/>
  <c r="K28" i="94"/>
  <c r="K7" i="94" s="1"/>
  <c r="F63" i="94" l="1"/>
  <c r="F60" i="94"/>
  <c r="F54" i="94"/>
  <c r="F46" i="94"/>
  <c r="F41" i="94"/>
  <c r="F34" i="94"/>
  <c r="F28" i="94"/>
  <c r="F22" i="94"/>
  <c r="F18" i="94"/>
  <c r="V7" i="94" l="1"/>
  <c r="V18" i="94"/>
  <c r="U7" i="94" l="1"/>
  <c r="T7" i="94"/>
  <c r="S7" i="94"/>
  <c r="R7" i="94"/>
  <c r="Q7" i="94"/>
  <c r="P7" i="94"/>
  <c r="O7" i="94"/>
  <c r="N7" i="94"/>
  <c r="M7" i="94"/>
  <c r="M8" i="94"/>
  <c r="L7" i="94"/>
  <c r="U63" i="94"/>
  <c r="T63" i="94"/>
  <c r="S63" i="94"/>
  <c r="R63" i="94"/>
  <c r="Q63" i="94"/>
  <c r="P63" i="94"/>
  <c r="O63" i="94"/>
  <c r="N63" i="94"/>
  <c r="M63" i="94"/>
  <c r="L63" i="94"/>
  <c r="U60" i="94"/>
  <c r="T60" i="94"/>
  <c r="S60" i="94"/>
  <c r="R60" i="94"/>
  <c r="Q60" i="94"/>
  <c r="P60" i="94"/>
  <c r="O60" i="94"/>
  <c r="N60" i="94"/>
  <c r="M60" i="94"/>
  <c r="L60" i="94"/>
  <c r="U54" i="94"/>
  <c r="T54" i="94"/>
  <c r="S54" i="94"/>
  <c r="R54" i="94"/>
  <c r="Q54" i="94"/>
  <c r="P54" i="94"/>
  <c r="O54" i="94"/>
  <c r="N54" i="94"/>
  <c r="M54" i="94"/>
  <c r="L54" i="94"/>
  <c r="U46" i="94"/>
  <c r="T46" i="94"/>
  <c r="S46" i="94"/>
  <c r="R46" i="94"/>
  <c r="Q46" i="94"/>
  <c r="P46" i="94"/>
  <c r="O46" i="94"/>
  <c r="N46" i="94"/>
  <c r="M46" i="94"/>
  <c r="L46" i="94"/>
  <c r="U41" i="94"/>
  <c r="T41" i="94"/>
  <c r="S41" i="94"/>
  <c r="R41" i="94"/>
  <c r="Q41" i="94"/>
  <c r="P41" i="94"/>
  <c r="O41" i="94"/>
  <c r="N41" i="94"/>
  <c r="M41" i="94"/>
  <c r="L41" i="94"/>
  <c r="U34" i="94"/>
  <c r="T34" i="94"/>
  <c r="S34" i="94"/>
  <c r="R34" i="94"/>
  <c r="Q34" i="94"/>
  <c r="P34" i="94"/>
  <c r="O34" i="94"/>
  <c r="N34" i="94"/>
  <c r="M34" i="94"/>
  <c r="L34" i="94"/>
  <c r="U28" i="94"/>
  <c r="T28" i="94"/>
  <c r="S28" i="94"/>
  <c r="R28" i="94"/>
  <c r="Q28" i="94"/>
  <c r="P28" i="94"/>
  <c r="O28" i="94"/>
  <c r="N28" i="94"/>
  <c r="M28" i="94"/>
  <c r="L28" i="94"/>
  <c r="U22" i="94" l="1"/>
  <c r="T22" i="94"/>
  <c r="S22" i="94"/>
  <c r="R22" i="94"/>
  <c r="Q22" i="94"/>
  <c r="P22" i="94"/>
  <c r="O22" i="94"/>
  <c r="N22" i="94"/>
  <c r="M22" i="94"/>
  <c r="L22" i="94"/>
  <c r="U18" i="94"/>
  <c r="T18" i="94"/>
  <c r="S18" i="94"/>
  <c r="R18" i="94"/>
  <c r="Q18" i="94"/>
  <c r="P18" i="94"/>
  <c r="O18" i="94"/>
  <c r="N18" i="94"/>
  <c r="M18" i="94"/>
  <c r="L18" i="94"/>
  <c r="U8" i="94"/>
  <c r="T8" i="94"/>
  <c r="S8" i="94"/>
  <c r="R8" i="94"/>
  <c r="Q8" i="94"/>
  <c r="P8" i="94"/>
  <c r="O8" i="94"/>
  <c r="N8" i="94"/>
  <c r="L8" i="94"/>
  <c r="U66" i="94"/>
  <c r="U65" i="94"/>
  <c r="U64" i="94"/>
  <c r="U62" i="94"/>
  <c r="U61" i="94"/>
  <c r="U59" i="94"/>
  <c r="U58" i="94"/>
  <c r="U57" i="94"/>
  <c r="U56" i="94"/>
  <c r="U55" i="94"/>
  <c r="U53" i="94"/>
  <c r="U52" i="94"/>
  <c r="U51" i="94"/>
  <c r="U50" i="94"/>
  <c r="U49" i="94"/>
  <c r="U48" i="94"/>
  <c r="U47" i="94"/>
  <c r="U45" i="94"/>
  <c r="U44" i="94"/>
  <c r="U43" i="94"/>
  <c r="U42" i="94"/>
  <c r="U40" i="94"/>
  <c r="U39" i="94"/>
  <c r="U38" i="94"/>
  <c r="U37" i="94"/>
  <c r="U36" i="94"/>
  <c r="U35" i="94"/>
  <c r="U33" i="94"/>
  <c r="U32" i="94"/>
  <c r="U31" i="94"/>
  <c r="U30" i="94"/>
  <c r="U29" i="94"/>
  <c r="U27" i="94"/>
  <c r="U26" i="94"/>
  <c r="U25" i="94"/>
  <c r="U24" i="94"/>
  <c r="U23" i="94"/>
  <c r="U21" i="94"/>
  <c r="U20" i="94"/>
  <c r="U19" i="94"/>
  <c r="U17" i="94"/>
  <c r="U16" i="94"/>
  <c r="U15" i="94"/>
  <c r="U14" i="94"/>
  <c r="U13" i="94"/>
  <c r="U12" i="94"/>
  <c r="U11" i="94"/>
  <c r="U10" i="94"/>
  <c r="U9" i="94"/>
  <c r="C8" i="94"/>
  <c r="O63" i="93" l="1"/>
  <c r="O60" i="93"/>
  <c r="O54" i="93"/>
  <c r="O46" i="93"/>
  <c r="O41" i="93"/>
  <c r="O34" i="93"/>
  <c r="O28" i="93"/>
  <c r="O22" i="93"/>
  <c r="O18" i="93"/>
  <c r="G7" i="92" l="1"/>
  <c r="F7" i="92"/>
  <c r="G63" i="92" l="1"/>
  <c r="F63" i="92"/>
  <c r="E63" i="92"/>
  <c r="D63" i="92"/>
  <c r="G60" i="92"/>
  <c r="F60" i="92"/>
  <c r="E60" i="92"/>
  <c r="D60" i="92"/>
  <c r="G54" i="92"/>
  <c r="F54" i="92"/>
  <c r="E54" i="92"/>
  <c r="D54" i="92"/>
  <c r="G46" i="92"/>
  <c r="F46" i="92"/>
  <c r="E46" i="92"/>
  <c r="D46" i="92"/>
  <c r="G41" i="92"/>
  <c r="F41" i="92"/>
  <c r="E41" i="92"/>
  <c r="D41" i="92"/>
  <c r="G34" i="92"/>
  <c r="F34" i="92"/>
  <c r="E34" i="92"/>
  <c r="D34" i="92"/>
  <c r="G28" i="92"/>
  <c r="F28" i="92"/>
  <c r="E28" i="92"/>
  <c r="D28" i="92"/>
  <c r="G22" i="92"/>
  <c r="F22" i="92"/>
  <c r="E22" i="92"/>
  <c r="D22" i="92"/>
  <c r="G18" i="92"/>
  <c r="F18" i="92"/>
  <c r="E18" i="92"/>
  <c r="D18" i="92"/>
  <c r="C63" i="92"/>
  <c r="C60" i="92"/>
  <c r="C54" i="92"/>
  <c r="C46" i="92"/>
  <c r="C41" i="92"/>
  <c r="C34" i="92"/>
  <c r="C28" i="92"/>
  <c r="C22" i="92"/>
  <c r="C18" i="92"/>
  <c r="N63" i="93"/>
  <c r="M63" i="93"/>
  <c r="L63" i="93"/>
  <c r="N60" i="93"/>
  <c r="M60" i="93"/>
  <c r="L60" i="93"/>
  <c r="N54" i="93"/>
  <c r="M54" i="93"/>
  <c r="L54" i="93"/>
  <c r="N46" i="93"/>
  <c r="M46" i="93"/>
  <c r="L46" i="93"/>
  <c r="L7" i="93" s="1"/>
  <c r="N41" i="93"/>
  <c r="M41" i="93"/>
  <c r="L41" i="93"/>
  <c r="N34" i="93"/>
  <c r="M34" i="93"/>
  <c r="L34" i="93"/>
  <c r="N28" i="93"/>
  <c r="M28" i="93"/>
  <c r="L28" i="93"/>
  <c r="N22" i="93"/>
  <c r="M22" i="93"/>
  <c r="L22" i="93"/>
  <c r="N18" i="93"/>
  <c r="M18" i="93"/>
  <c r="L18" i="93"/>
  <c r="H8" i="94"/>
  <c r="H41" i="94"/>
  <c r="H18" i="94"/>
  <c r="H22" i="94"/>
  <c r="H7" i="94" s="1"/>
  <c r="H28" i="94"/>
  <c r="H34" i="94"/>
  <c r="H46" i="94"/>
  <c r="H54" i="94"/>
  <c r="H60" i="94"/>
  <c r="H63" i="94"/>
  <c r="E18" i="94"/>
  <c r="E22" i="94"/>
  <c r="E28" i="94"/>
  <c r="E34" i="94"/>
  <c r="E41" i="94"/>
  <c r="E46" i="94"/>
  <c r="E54" i="94"/>
  <c r="E60" i="94"/>
  <c r="E63" i="94"/>
  <c r="D63" i="94"/>
  <c r="C63" i="94"/>
  <c r="D60" i="94"/>
  <c r="C60" i="94"/>
  <c r="C54" i="94"/>
  <c r="D46" i="94"/>
  <c r="C46" i="94"/>
  <c r="C41" i="94"/>
  <c r="D41" i="94"/>
  <c r="D34" i="94"/>
  <c r="C34" i="94"/>
  <c r="D22" i="94"/>
  <c r="D54" i="94"/>
  <c r="D28" i="94"/>
  <c r="C28" i="94"/>
  <c r="C22" i="94"/>
  <c r="C18" i="94"/>
  <c r="D8" i="94"/>
  <c r="E8" i="94"/>
  <c r="D18" i="94"/>
  <c r="G8" i="93"/>
  <c r="H8" i="93"/>
  <c r="F8" i="93"/>
  <c r="E8" i="93"/>
  <c r="D8" i="93"/>
  <c r="C8" i="93"/>
  <c r="I41" i="94"/>
  <c r="I34" i="94"/>
  <c r="I8" i="94"/>
  <c r="I18" i="94"/>
  <c r="I22" i="94"/>
  <c r="I28" i="94"/>
  <c r="I46" i="94"/>
  <c r="I54" i="94"/>
  <c r="I60" i="94"/>
  <c r="I63" i="94"/>
  <c r="I7" i="94"/>
  <c r="G8" i="94"/>
  <c r="G41" i="94"/>
  <c r="G18" i="94"/>
  <c r="G22" i="94"/>
  <c r="G28" i="94"/>
  <c r="G34" i="94"/>
  <c r="G46" i="94"/>
  <c r="G54" i="94"/>
  <c r="G60" i="94"/>
  <c r="G63" i="94"/>
  <c r="J41" i="94"/>
  <c r="J18" i="94"/>
  <c r="J28" i="94"/>
  <c r="J63" i="94"/>
  <c r="J22" i="94"/>
  <c r="J46" i="94"/>
  <c r="J54" i="94"/>
  <c r="J34" i="94"/>
  <c r="J60" i="94"/>
  <c r="D7" i="94" l="1"/>
  <c r="O7" i="93"/>
  <c r="F7" i="94"/>
  <c r="J7" i="94"/>
  <c r="E7" i="94"/>
  <c r="C7" i="94"/>
  <c r="G7" i="94"/>
</calcChain>
</file>

<file path=xl/comments1.xml><?xml version="1.0" encoding="utf-8"?>
<comments xmlns="http://schemas.openxmlformats.org/spreadsheetml/2006/main">
  <authors>
    <author>兵庫県</author>
  </authors>
  <commentList>
    <comment ref="I28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41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<sst xmlns="http://schemas.openxmlformats.org/spreadsheetml/2006/main" count="597" uniqueCount="169">
  <si>
    <t>兵庫県</t>
  </si>
  <si>
    <t>区　分</t>
  </si>
  <si>
    <t>調査時点</t>
  </si>
  <si>
    <t>単　位</t>
  </si>
  <si>
    <t>千円</t>
  </si>
  <si>
    <t>人</t>
  </si>
  <si>
    <t>所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</si>
  <si>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</si>
  <si>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</si>
  <si>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</si>
  <si>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</si>
  <si>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</si>
  <si>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</si>
  <si>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</si>
  <si>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</si>
  <si>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</si>
  <si>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</si>
  <si>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</si>
  <si>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</si>
  <si>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</si>
  <si>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</si>
  <si>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</si>
  <si>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</si>
  <si>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</si>
  <si>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</si>
  <si>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</si>
  <si>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</si>
  <si>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</si>
  <si>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</si>
  <si>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</si>
  <si>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</si>
  <si>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</si>
  <si>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</si>
  <si>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</si>
  <si>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</si>
  <si>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</si>
  <si>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</si>
  <si>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</si>
  <si>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</si>
  <si>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</si>
  <si>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</si>
  <si>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</si>
  <si>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</si>
  <si>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</si>
  <si>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</si>
  <si>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</si>
  <si>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</si>
  <si>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</si>
  <si>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</si>
  <si>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</si>
  <si>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世帯</t>
  </si>
  <si>
    <t>施設</t>
  </si>
  <si>
    <t>人</t>
    <rPh sb="0" eb="1">
      <t>ヒト</t>
    </rPh>
    <phoneticPr fontId="3"/>
  </si>
  <si>
    <t>養父市</t>
    <rPh sb="0" eb="2">
      <t>ヤブ</t>
    </rPh>
    <rPh sb="2" eb="3">
      <t>シ</t>
    </rPh>
    <phoneticPr fontId="3"/>
  </si>
  <si>
    <t>保育所</t>
    <rPh sb="0" eb="3">
      <t>ホイクショ</t>
    </rPh>
    <phoneticPr fontId="3"/>
  </si>
  <si>
    <t>老人クラブ</t>
    <rPh sb="0" eb="2">
      <t>ロウジン</t>
    </rPh>
    <phoneticPr fontId="12"/>
  </si>
  <si>
    <t>生活保護</t>
    <rPh sb="0" eb="2">
      <t>セイカツ</t>
    </rPh>
    <rPh sb="2" eb="4">
      <t>ホゴ</t>
    </rPh>
    <phoneticPr fontId="4"/>
  </si>
  <si>
    <t>障害者</t>
    <rPh sb="0" eb="2">
      <t>ショウガイ</t>
    </rPh>
    <rPh sb="2" eb="3">
      <t>シャ</t>
    </rPh>
    <phoneticPr fontId="3"/>
  </si>
  <si>
    <t>老人クラブ
会員数</t>
    <rPh sb="0" eb="2">
      <t>ロウジン</t>
    </rPh>
    <rPh sb="6" eb="9">
      <t>カイインスウ</t>
    </rPh>
    <phoneticPr fontId="3"/>
  </si>
  <si>
    <t>身体障害者手帳
所持者数</t>
    <rPh sb="8" eb="11">
      <t>ショジシャ</t>
    </rPh>
    <rPh sb="11" eb="12">
      <t>スウ</t>
    </rPh>
    <phoneticPr fontId="3"/>
  </si>
  <si>
    <t>精神障害者
保健福祉手帳
所持者数</t>
    <rPh sb="0" eb="2">
      <t>セイシン</t>
    </rPh>
    <rPh sb="2" eb="5">
      <t>ショウガイシャ</t>
    </rPh>
    <rPh sb="6" eb="8">
      <t>ホケン</t>
    </rPh>
    <rPh sb="8" eb="10">
      <t>フクシ</t>
    </rPh>
    <rPh sb="10" eb="12">
      <t>テチョウ</t>
    </rPh>
    <rPh sb="13" eb="16">
      <t>ショジシャ</t>
    </rPh>
    <rPh sb="16" eb="17">
      <t>スウ</t>
    </rPh>
    <phoneticPr fontId="3"/>
  </si>
  <si>
    <t>千円</t>
    <rPh sb="0" eb="2">
      <t>センエン</t>
    </rPh>
    <phoneticPr fontId="3"/>
  </si>
  <si>
    <t>丹波市</t>
    <rPh sb="0" eb="2">
      <t>タンバ</t>
    </rPh>
    <rPh sb="2" eb="3">
      <t>シ</t>
    </rPh>
    <phoneticPr fontId="14"/>
  </si>
  <si>
    <t>南あわじ市</t>
    <rPh sb="0" eb="1">
      <t>ミナミ</t>
    </rPh>
    <rPh sb="4" eb="5">
      <t>シ</t>
    </rPh>
    <phoneticPr fontId="14"/>
  </si>
  <si>
    <t>淡路市</t>
    <rPh sb="0" eb="2">
      <t>アワジ</t>
    </rPh>
    <rPh sb="2" eb="3">
      <t>シ</t>
    </rPh>
    <phoneticPr fontId="14"/>
  </si>
  <si>
    <t>豊岡市</t>
    <rPh sb="0" eb="3">
      <t>トヨオカシ</t>
    </rPh>
    <phoneticPr fontId="13"/>
  </si>
  <si>
    <t>朝来市</t>
    <rPh sb="0" eb="2">
      <t>アサゴ</t>
    </rPh>
    <rPh sb="2" eb="3">
      <t>シ</t>
    </rPh>
    <phoneticPr fontId="13"/>
  </si>
  <si>
    <t>療育手帳
所持者数</t>
    <rPh sb="0" eb="1">
      <t>リョウヨウ</t>
    </rPh>
    <rPh sb="1" eb="2">
      <t>イクセイ</t>
    </rPh>
    <rPh sb="2" eb="4">
      <t>テチョウ</t>
    </rPh>
    <rPh sb="5" eb="8">
      <t>ショジシャ</t>
    </rPh>
    <rPh sb="8" eb="9">
      <t>スウ</t>
    </rPh>
    <phoneticPr fontId="3"/>
  </si>
  <si>
    <t>宍粟市</t>
    <rPh sb="0" eb="2">
      <t>シソウ</t>
    </rPh>
    <rPh sb="2" eb="3">
      <t>シ</t>
    </rPh>
    <phoneticPr fontId="13"/>
  </si>
  <si>
    <t>香美町</t>
    <rPh sb="0" eb="2">
      <t>カミ</t>
    </rPh>
    <rPh sb="2" eb="3">
      <t>チョウ</t>
    </rPh>
    <phoneticPr fontId="13"/>
  </si>
  <si>
    <t>国民健康保険</t>
    <rPh sb="0" eb="2">
      <t>コクミン</t>
    </rPh>
    <rPh sb="2" eb="4">
      <t>ケンコウ</t>
    </rPh>
    <rPh sb="4" eb="6">
      <t>ホケン</t>
    </rPh>
    <phoneticPr fontId="3"/>
  </si>
  <si>
    <t>被保険者数
（年度末現在）</t>
    <rPh sb="7" eb="10">
      <t>ネンドマツ</t>
    </rPh>
    <rPh sb="10" eb="12">
      <t>ゲンザイ</t>
    </rPh>
    <phoneticPr fontId="13"/>
  </si>
  <si>
    <t>療養諸費
給付件数
（一般被保険者）</t>
    <rPh sb="0" eb="2">
      <t>リョウヨウ</t>
    </rPh>
    <rPh sb="2" eb="4">
      <t>ショヒ</t>
    </rPh>
    <rPh sb="5" eb="7">
      <t>キュウフ</t>
    </rPh>
    <rPh sb="7" eb="9">
      <t>ケンスウ</t>
    </rPh>
    <rPh sb="11" eb="13">
      <t>イッパン</t>
    </rPh>
    <rPh sb="13" eb="14">
      <t>ヒ</t>
    </rPh>
    <rPh sb="14" eb="17">
      <t>ホケンシャ</t>
    </rPh>
    <phoneticPr fontId="13"/>
  </si>
  <si>
    <t>療養諸費
給付金額
（一般被保険者）</t>
    <rPh sb="0" eb="2">
      <t>リョウヨウ</t>
    </rPh>
    <rPh sb="2" eb="4">
      <t>ショヒ</t>
    </rPh>
    <rPh sb="5" eb="7">
      <t>キュウフ</t>
    </rPh>
    <rPh sb="7" eb="8">
      <t>キン</t>
    </rPh>
    <rPh sb="8" eb="9">
      <t>ガク</t>
    </rPh>
    <rPh sb="11" eb="13">
      <t>イッパン</t>
    </rPh>
    <rPh sb="13" eb="14">
      <t>ヒ</t>
    </rPh>
    <rPh sb="14" eb="17">
      <t>ホケンシャ</t>
    </rPh>
    <phoneticPr fontId="13"/>
  </si>
  <si>
    <r>
      <t xml:space="preserve">療養諸費
給付件数
</t>
    </r>
    <r>
      <rPr>
        <sz val="8"/>
        <rFont val="ＭＳ Ｐゴシック"/>
        <family val="3"/>
        <charset val="128"/>
      </rPr>
      <t>（退職被保険者等）</t>
    </r>
    <rPh sb="0" eb="2">
      <t>リョウヨウ</t>
    </rPh>
    <rPh sb="2" eb="4">
      <t>ショヒ</t>
    </rPh>
    <rPh sb="5" eb="7">
      <t>キュウフ</t>
    </rPh>
    <rPh sb="7" eb="9">
      <t>ケンスウ</t>
    </rPh>
    <rPh sb="11" eb="13">
      <t>タイショク</t>
    </rPh>
    <rPh sb="13" eb="14">
      <t>ヒ</t>
    </rPh>
    <rPh sb="14" eb="17">
      <t>ホケンシャ</t>
    </rPh>
    <rPh sb="17" eb="18">
      <t>トウ</t>
    </rPh>
    <phoneticPr fontId="13"/>
  </si>
  <si>
    <r>
      <t xml:space="preserve">療養諸費
給付金額
</t>
    </r>
    <r>
      <rPr>
        <sz val="8"/>
        <rFont val="ＭＳ Ｐゴシック"/>
        <family val="3"/>
        <charset val="128"/>
      </rPr>
      <t>（退職被保険者等）</t>
    </r>
    <rPh sb="0" eb="2">
      <t>リョウヨウ</t>
    </rPh>
    <rPh sb="2" eb="4">
      <t>ショヒ</t>
    </rPh>
    <rPh sb="5" eb="7">
      <t>キュウフ</t>
    </rPh>
    <rPh sb="7" eb="8">
      <t>キン</t>
    </rPh>
    <rPh sb="8" eb="9">
      <t>ガク</t>
    </rPh>
    <rPh sb="11" eb="13">
      <t>タイショク</t>
    </rPh>
    <rPh sb="13" eb="14">
      <t>ヒ</t>
    </rPh>
    <rPh sb="14" eb="17">
      <t>ホケンシャ</t>
    </rPh>
    <rPh sb="17" eb="18">
      <t>トウ</t>
    </rPh>
    <phoneticPr fontId="13"/>
  </si>
  <si>
    <t>件</t>
    <rPh sb="0" eb="1">
      <t>ケン</t>
    </rPh>
    <phoneticPr fontId="13"/>
  </si>
  <si>
    <t>西脇市</t>
    <rPh sb="0" eb="3">
      <t>ニシワキシ</t>
    </rPh>
    <phoneticPr fontId="13"/>
  </si>
  <si>
    <t>三木市</t>
    <rPh sb="0" eb="3">
      <t>ミキシ</t>
    </rPh>
    <phoneticPr fontId="13"/>
  </si>
  <si>
    <t>加東市</t>
    <rPh sb="0" eb="2">
      <t>カトウ</t>
    </rPh>
    <rPh sb="2" eb="3">
      <t>シ</t>
    </rPh>
    <phoneticPr fontId="13"/>
  </si>
  <si>
    <t>多可町</t>
    <rPh sb="0" eb="1">
      <t>タ</t>
    </rPh>
    <rPh sb="1" eb="2">
      <t>カ</t>
    </rPh>
    <rPh sb="2" eb="3">
      <t>チョウ</t>
    </rPh>
    <phoneticPr fontId="13"/>
  </si>
  <si>
    <t>姫路市</t>
    <rPh sb="0" eb="3">
      <t>ヒメジシ</t>
    </rPh>
    <phoneticPr fontId="13"/>
  </si>
  <si>
    <t>神河町</t>
    <rPh sb="0" eb="1">
      <t>カミ</t>
    </rPh>
    <rPh sb="1" eb="2">
      <t>カワ</t>
    </rPh>
    <rPh sb="2" eb="3">
      <t>チョウ</t>
    </rPh>
    <phoneticPr fontId="13"/>
  </si>
  <si>
    <t>たつの市</t>
    <rPh sb="3" eb="4">
      <t>シ</t>
    </rPh>
    <phoneticPr fontId="13"/>
  </si>
  <si>
    <t>佐用町</t>
    <rPh sb="0" eb="3">
      <t>サヨウチョウ</t>
    </rPh>
    <phoneticPr fontId="13"/>
  </si>
  <si>
    <t>新温泉町</t>
    <rPh sb="0" eb="1">
      <t>シン</t>
    </rPh>
    <rPh sb="1" eb="4">
      <t>オンセンチョウ</t>
    </rPh>
    <phoneticPr fontId="13"/>
  </si>
  <si>
    <t>洲本市</t>
    <rPh sb="0" eb="3">
      <t>スモトシ</t>
    </rPh>
    <phoneticPr fontId="13"/>
  </si>
  <si>
    <t>民生委員・児童委員数</t>
    <rPh sb="0" eb="2">
      <t>ミンセイ</t>
    </rPh>
    <rPh sb="2" eb="4">
      <t>イイン</t>
    </rPh>
    <rPh sb="5" eb="7">
      <t>ジドウ</t>
    </rPh>
    <rPh sb="7" eb="9">
      <t>イイン</t>
    </rPh>
    <rPh sb="9" eb="10">
      <t>カズ</t>
    </rPh>
    <phoneticPr fontId="3"/>
  </si>
  <si>
    <t>民生・児童委員</t>
    <rPh sb="0" eb="2">
      <t>ミンセイ</t>
    </rPh>
    <rPh sb="3" eb="5">
      <t>ジドウ</t>
    </rPh>
    <rPh sb="5" eb="7">
      <t>イイン</t>
    </rPh>
    <phoneticPr fontId="3"/>
  </si>
  <si>
    <t>施設</t>
    <rPh sb="0" eb="2">
      <t>シセツ</t>
    </rPh>
    <phoneticPr fontId="13"/>
  </si>
  <si>
    <t>所</t>
    <rPh sb="0" eb="1">
      <t>ショ</t>
    </rPh>
    <phoneticPr fontId="13"/>
  </si>
  <si>
    <t>死亡者
総数</t>
  </si>
  <si>
    <t>糖尿病
による
死亡者数</t>
  </si>
  <si>
    <t>悪性新生
物による
死亡者数</t>
  </si>
  <si>
    <t>高血圧性疾患による死亡者数</t>
  </si>
  <si>
    <t>脳血管疾患による死亡者数</t>
  </si>
  <si>
    <t>肺炎
による
死亡者数</t>
  </si>
  <si>
    <t>不慮の事故による死亡者数</t>
  </si>
  <si>
    <t>自殺者数</t>
  </si>
  <si>
    <t>新生児
死亡数
（再掲）</t>
  </si>
  <si>
    <t>保育所数</t>
  </si>
  <si>
    <t>公立
保育所数</t>
  </si>
  <si>
    <t>保育所
定員数</t>
  </si>
  <si>
    <t>公立
保育所
定員数</t>
  </si>
  <si>
    <t>保育所
在所児数</t>
  </si>
  <si>
    <t>公立
保育所
在所児数</t>
  </si>
  <si>
    <t>県医療保険課「兵庫の国保」</t>
    <rPh sb="0" eb="1">
      <t>ケン</t>
    </rPh>
    <rPh sb="1" eb="3">
      <t>イリョウ</t>
    </rPh>
    <rPh sb="7" eb="9">
      <t>ヒョウゴ</t>
    </rPh>
    <rPh sb="10" eb="12">
      <t>コクホ</t>
    </rPh>
    <phoneticPr fontId="3"/>
  </si>
  <si>
    <t>…</t>
  </si>
  <si>
    <t>-</t>
  </si>
  <si>
    <t>第１号
被保険者数</t>
    <rPh sb="0" eb="1">
      <t>ダイ</t>
    </rPh>
    <rPh sb="2" eb="3">
      <t>ゴウ</t>
    </rPh>
    <rPh sb="4" eb="5">
      <t>ヒ</t>
    </rPh>
    <rPh sb="5" eb="8">
      <t>ホケンシャ</t>
    </rPh>
    <rPh sb="8" eb="9">
      <t>スウ</t>
    </rPh>
    <phoneticPr fontId="2"/>
  </si>
  <si>
    <t>任意加入
被保険者数</t>
    <rPh sb="0" eb="2">
      <t>ニンイ</t>
    </rPh>
    <rPh sb="2" eb="4">
      <t>カニュウ</t>
    </rPh>
    <rPh sb="5" eb="9">
      <t>ヒホケンシャ</t>
    </rPh>
    <rPh sb="9" eb="10">
      <t>スウ</t>
    </rPh>
    <phoneticPr fontId="2"/>
  </si>
  <si>
    <t>第３号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2"/>
  </si>
  <si>
    <t>老齢給付
受給者数</t>
    <rPh sb="0" eb="2">
      <t>ロウレイ</t>
    </rPh>
    <rPh sb="2" eb="4">
      <t>キュウフ</t>
    </rPh>
    <rPh sb="5" eb="8">
      <t>ジュキュウシャ</t>
    </rPh>
    <rPh sb="8" eb="9">
      <t>スウ</t>
    </rPh>
    <phoneticPr fontId="2"/>
  </si>
  <si>
    <t>障害給付
受給者数</t>
    <rPh sb="0" eb="2">
      <t>ショウガイ</t>
    </rPh>
    <rPh sb="2" eb="4">
      <t>キュウフ</t>
    </rPh>
    <rPh sb="5" eb="8">
      <t>ジュキュウシャ</t>
    </rPh>
    <rPh sb="8" eb="9">
      <t>スウ</t>
    </rPh>
    <phoneticPr fontId="2"/>
  </si>
  <si>
    <t>遺族給付
受給者数</t>
    <rPh sb="0" eb="2">
      <t>イゾク</t>
    </rPh>
    <rPh sb="2" eb="4">
      <t>キュウフ</t>
    </rPh>
    <rPh sb="5" eb="8">
      <t>ジュキュウシャ</t>
    </rPh>
    <rPh sb="8" eb="9">
      <t>スウ</t>
    </rPh>
    <phoneticPr fontId="2"/>
  </si>
  <si>
    <t>老齢給付
年金総額</t>
    <rPh sb="0" eb="2">
      <t>ロウレイ</t>
    </rPh>
    <rPh sb="2" eb="4">
      <t>キュウフ</t>
    </rPh>
    <rPh sb="5" eb="7">
      <t>ネンキン</t>
    </rPh>
    <rPh sb="7" eb="9">
      <t>ソウガク</t>
    </rPh>
    <phoneticPr fontId="2"/>
  </si>
  <si>
    <t>障害給付
年金総額</t>
    <rPh sb="0" eb="2">
      <t>ショウガイ</t>
    </rPh>
    <rPh sb="2" eb="4">
      <t>キュウフ</t>
    </rPh>
    <rPh sb="5" eb="7">
      <t>ネンキン</t>
    </rPh>
    <rPh sb="7" eb="9">
      <t>ソウガク</t>
    </rPh>
    <phoneticPr fontId="2"/>
  </si>
  <si>
    <t>遺族給付
年金総額</t>
    <rPh sb="0" eb="2">
      <t>イゾク</t>
    </rPh>
    <rPh sb="2" eb="4">
      <t>キュウフ</t>
    </rPh>
    <rPh sb="5" eb="7">
      <t>ネンキン</t>
    </rPh>
    <rPh sb="7" eb="9">
      <t>ソウガク</t>
    </rPh>
    <phoneticPr fontId="2"/>
  </si>
  <si>
    <t>国民年金</t>
    <rPh sb="0" eb="2">
      <t>コクミン</t>
    </rPh>
    <rPh sb="2" eb="4">
      <t>ネンキン</t>
    </rPh>
    <phoneticPr fontId="3"/>
  </si>
  <si>
    <t>クラブ数</t>
    <rPh sb="3" eb="4">
      <t>スウ</t>
    </rPh>
    <phoneticPr fontId="13"/>
  </si>
  <si>
    <t>医療施設数</t>
    <rPh sb="0" eb="2">
      <t>イリョウ</t>
    </rPh>
    <rPh sb="2" eb="4">
      <t>シセツ</t>
    </rPh>
    <rPh sb="4" eb="5">
      <t>スウ</t>
    </rPh>
    <phoneticPr fontId="3"/>
  </si>
  <si>
    <t>医療従事者</t>
    <rPh sb="0" eb="2">
      <t>イリョウ</t>
    </rPh>
    <rPh sb="2" eb="5">
      <t>ジュウジシャ</t>
    </rPh>
    <phoneticPr fontId="3"/>
  </si>
  <si>
    <t>保健活動</t>
    <phoneticPr fontId="3"/>
  </si>
  <si>
    <t>救急活動</t>
    <phoneticPr fontId="3"/>
  </si>
  <si>
    <t>死因別死亡者数</t>
    <phoneticPr fontId="3"/>
  </si>
  <si>
    <t>一般
病院数</t>
    <phoneticPr fontId="3"/>
  </si>
  <si>
    <t>一般
診療所数</t>
    <phoneticPr fontId="12"/>
  </si>
  <si>
    <t>歯科
診療所数</t>
    <phoneticPr fontId="12"/>
  </si>
  <si>
    <t>薬局数</t>
    <phoneticPr fontId="3"/>
  </si>
  <si>
    <t>医師数</t>
    <phoneticPr fontId="3"/>
  </si>
  <si>
    <t>歯科
医師数</t>
    <phoneticPr fontId="12"/>
  </si>
  <si>
    <t>薬剤師数</t>
    <phoneticPr fontId="12"/>
  </si>
  <si>
    <t>保健師数</t>
    <rPh sb="2" eb="3">
      <t>シショウ</t>
    </rPh>
    <phoneticPr fontId="3"/>
  </si>
  <si>
    <t>救急告示
病院数</t>
    <phoneticPr fontId="3"/>
  </si>
  <si>
    <t>心疾患(高血圧性を
除く)による
死亡者数</t>
    <phoneticPr fontId="13"/>
  </si>
  <si>
    <t>老人クラブ数</t>
    <phoneticPr fontId="3"/>
  </si>
  <si>
    <t>保護開始世帯数</t>
    <phoneticPr fontId="3"/>
  </si>
  <si>
    <t>生活保護被保護
実世帯数</t>
    <phoneticPr fontId="3"/>
  </si>
  <si>
    <t>生活保護被保護
実人員</t>
    <phoneticPr fontId="3"/>
  </si>
  <si>
    <t xml:space="preserve"> </t>
    <phoneticPr fontId="3"/>
  </si>
  <si>
    <t>国民年金
被保険者数</t>
    <phoneticPr fontId="3"/>
  </si>
  <si>
    <t>人</t>
    <rPh sb="0" eb="1">
      <t>ジン</t>
    </rPh>
    <phoneticPr fontId="9"/>
  </si>
  <si>
    <t>人</t>
    <rPh sb="0" eb="1">
      <t>ヒト</t>
    </rPh>
    <phoneticPr fontId="10"/>
  </si>
  <si>
    <t>人</t>
    <rPh sb="0" eb="1">
      <t>ニン</t>
    </rPh>
    <phoneticPr fontId="10"/>
  </si>
  <si>
    <t>所</t>
    <rPh sb="0" eb="1">
      <t>ショ</t>
    </rPh>
    <phoneticPr fontId="10"/>
  </si>
  <si>
    <t>厚生労働省「年金統計情報　市町村別状況」</t>
    <rPh sb="0" eb="2">
      <t>コウセイ</t>
    </rPh>
    <rPh sb="2" eb="5">
      <t>ロウドウショウ</t>
    </rPh>
    <rPh sb="6" eb="8">
      <t>ネンキン</t>
    </rPh>
    <rPh sb="8" eb="10">
      <t>トウケイ</t>
    </rPh>
    <rPh sb="10" eb="12">
      <t>ジョウホウ</t>
    </rPh>
    <rPh sb="13" eb="16">
      <t>シチョウソン</t>
    </rPh>
    <rPh sb="16" eb="17">
      <t>ベツ</t>
    </rPh>
    <rPh sb="17" eb="19">
      <t>ジョウキョウ</t>
    </rPh>
    <phoneticPr fontId="3"/>
  </si>
  <si>
    <t>被保険者数及び一般被保険者の給付件数・給付金額の県計には、組合分を含む。</t>
    <rPh sb="0" eb="1">
      <t>ヒ</t>
    </rPh>
    <rPh sb="1" eb="4">
      <t>ホケンシャ</t>
    </rPh>
    <rPh sb="4" eb="5">
      <t>スウ</t>
    </rPh>
    <rPh sb="5" eb="6">
      <t>オヨ</t>
    </rPh>
    <rPh sb="7" eb="9">
      <t>イッパン</t>
    </rPh>
    <rPh sb="9" eb="10">
      <t>ヒ</t>
    </rPh>
    <rPh sb="10" eb="13">
      <t>ホケンシャ</t>
    </rPh>
    <rPh sb="14" eb="16">
      <t>キュウフ</t>
    </rPh>
    <rPh sb="16" eb="18">
      <t>ケンスウ</t>
    </rPh>
    <rPh sb="19" eb="21">
      <t>キュウフ</t>
    </rPh>
    <rPh sb="21" eb="23">
      <t>キンガク</t>
    </rPh>
    <rPh sb="24" eb="25">
      <t>ケン</t>
    </rPh>
    <rPh sb="25" eb="26">
      <t>ケイ</t>
    </rPh>
    <rPh sb="29" eb="31">
      <t>クミアイ</t>
    </rPh>
    <rPh sb="31" eb="32">
      <t>ブン</t>
    </rPh>
    <rPh sb="33" eb="34">
      <t>フク</t>
    </rPh>
    <phoneticPr fontId="3"/>
  </si>
  <si>
    <t>精神障害者保健福祉手帳所持者数の県計には不明分を含むため、市町の合計とは必ずしも一致しない。</t>
    <phoneticPr fontId="13"/>
  </si>
  <si>
    <t>生活保護被保護実世帯数及び人員の合計は、四捨五入の関係で市町の合計と必ずしも一致しない。</t>
    <rPh sb="11" eb="12">
      <t>オヨ</t>
    </rPh>
    <rPh sb="28" eb="30">
      <t>シチョウ</t>
    </rPh>
    <phoneticPr fontId="13"/>
  </si>
  <si>
    <t>保育所在所児数には、市外委託を含む。</t>
    <rPh sb="0" eb="3">
      <t>ホイクショ</t>
    </rPh>
    <rPh sb="3" eb="5">
      <t>ザイショ</t>
    </rPh>
    <rPh sb="5" eb="6">
      <t>ジ</t>
    </rPh>
    <rPh sb="6" eb="7">
      <t>カズ</t>
    </rPh>
    <rPh sb="10" eb="12">
      <t>シガイ</t>
    </rPh>
    <rPh sb="12" eb="14">
      <t>イタク</t>
    </rPh>
    <rPh sb="15" eb="16">
      <t>フク</t>
    </rPh>
    <phoneticPr fontId="13"/>
  </si>
  <si>
    <t>県情報事務センター・薬務課・医務課</t>
    <rPh sb="0" eb="1">
      <t>ケン</t>
    </rPh>
    <rPh sb="1" eb="3">
      <t>ジョウホウ</t>
    </rPh>
    <rPh sb="3" eb="5">
      <t>ジム</t>
    </rPh>
    <rPh sb="10" eb="12">
      <t>ヤクム</t>
    </rPh>
    <rPh sb="12" eb="13">
      <t>カ</t>
    </rPh>
    <rPh sb="14" eb="17">
      <t>イムカ</t>
    </rPh>
    <phoneticPr fontId="3"/>
  </si>
  <si>
    <t>県情報事務センター</t>
    <rPh sb="0" eb="1">
      <t>ケン</t>
    </rPh>
    <rPh sb="1" eb="3">
      <t>ジョウホウ</t>
    </rPh>
    <rPh sb="3" eb="5">
      <t>ジム</t>
    </rPh>
    <phoneticPr fontId="3"/>
  </si>
  <si>
    <t>県情報事務センター・障害福祉課</t>
    <rPh sb="0" eb="1">
      <t>ケン</t>
    </rPh>
    <rPh sb="1" eb="3">
      <t>ジョウホウ</t>
    </rPh>
    <rPh sb="3" eb="5">
      <t>ジム</t>
    </rPh>
    <rPh sb="10" eb="12">
      <t>ショウガイ</t>
    </rPh>
    <rPh sb="12" eb="14">
      <t>フクシ</t>
    </rPh>
    <rPh sb="14" eb="15">
      <t>カ</t>
    </rPh>
    <phoneticPr fontId="13"/>
  </si>
  <si>
    <t>-</t>
    <phoneticPr fontId="13"/>
  </si>
  <si>
    <t>24年度</t>
    <rPh sb="2" eb="4">
      <t>ネンド</t>
    </rPh>
    <phoneticPr fontId="13"/>
  </si>
  <si>
    <t>円</t>
    <rPh sb="0" eb="1">
      <t>エン</t>
    </rPh>
    <phoneticPr fontId="13"/>
  </si>
  <si>
    <t>H25.9.1～H25.9.30</t>
    <phoneticPr fontId="3"/>
  </si>
  <si>
    <t>25年度月平均</t>
    <rPh sb="4" eb="5">
      <t>ツキ</t>
    </rPh>
    <phoneticPr fontId="3"/>
  </si>
  <si>
    <t>25年</t>
    <rPh sb="2" eb="3">
      <t>ネン</t>
    </rPh>
    <phoneticPr fontId="10"/>
  </si>
  <si>
    <t>-</t>
    <phoneticPr fontId="13"/>
  </si>
  <si>
    <t>-</t>
    <phoneticPr fontId="13"/>
  </si>
  <si>
    <t>-</t>
    <phoneticPr fontId="13"/>
  </si>
  <si>
    <t>-</t>
    <phoneticPr fontId="13"/>
  </si>
  <si>
    <t>老齢給付受給者数　県計には、市町が不明の者も含む。</t>
    <rPh sb="0" eb="2">
      <t>ロウレイ</t>
    </rPh>
    <rPh sb="2" eb="4">
      <t>キュウフ</t>
    </rPh>
    <rPh sb="4" eb="7">
      <t>ジュキュウシャ</t>
    </rPh>
    <rPh sb="7" eb="8">
      <t>カズ</t>
    </rPh>
    <rPh sb="9" eb="10">
      <t>ケン</t>
    </rPh>
    <rPh sb="10" eb="11">
      <t>ケイ</t>
    </rPh>
    <rPh sb="14" eb="16">
      <t>シチョウ</t>
    </rPh>
    <rPh sb="17" eb="19">
      <t>フメイ</t>
    </rPh>
    <rPh sb="20" eb="21">
      <t>モノ</t>
    </rPh>
    <rPh sb="22" eb="23">
      <t>フク</t>
    </rPh>
    <phoneticPr fontId="13"/>
  </si>
  <si>
    <t>県情報事務センター・社会福祉課</t>
    <rPh sb="1" eb="3">
      <t>ジョウホウ</t>
    </rPh>
    <rPh sb="3" eb="5">
      <t>ジム</t>
    </rPh>
    <rPh sb="10" eb="12">
      <t>シャカイ</t>
    </rPh>
    <rPh sb="12" eb="14">
      <t>フクシ</t>
    </rPh>
    <rPh sb="14" eb="15">
      <t>カ</t>
    </rPh>
    <phoneticPr fontId="3"/>
  </si>
  <si>
    <t>-</t>
    <phoneticPr fontId="13"/>
  </si>
  <si>
    <t>その他の死因による      死亡者数</t>
    <phoneticPr fontId="13"/>
  </si>
  <si>
    <t>-</t>
    <phoneticPr fontId="13"/>
  </si>
  <si>
    <t>郡部町の一部については県健康福祉事務所所管の合計値。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</si>
</sst>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&quot;¥&quot;\!\ ###&quot;¥&quot;\!\ ##0"/>
    <numFmt numFmtId="177" formatCode="#,##0_ ;[Red]\-#,##0\ "/>
    <numFmt numFmtId="178" formatCode="#,###,"/>
    <numFmt numFmtId="179" formatCode="#,###,##0"/>
    <numFmt numFmtId="180" formatCode="#,##0_ "/>
  </numFmts>
  <fonts count="21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10"/>
      <color indexed="12"/>
      <name val="明朝"/>
      <family val="1"/>
      <charset val="128"/>
    </font>
    <font>
      <sz val="11"/>
      <color indexed="8"/>
      <name val="ＭＳ Ｐゴシック"/>
      <family val="3"/>
      <charset val="128"/>
    </font>
    <font>
      <u/>
      <sz val="10"/>
      <color indexed="36"/>
      <name val="明朝"/>
      <family val="1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明朝"/>
      <family val="1"/>
      <charset val="128"/>
    </font>
    <font>
      <sz val="9"/>
      <color rgb="FFC0000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37" fontId="0" fillId="0" borderId="0"/>
    <xf numFmtId="38" fontId="1" fillId="0" borderId="0" applyFont="0" applyFill="0" applyBorder="0" applyAlignment="0" applyProtection="0"/>
    <xf numFmtId="0" fontId="9" fillId="0" borderId="0"/>
    <xf numFmtId="0" fontId="5" fillId="0" borderId="0" applyNumberFormat="0" applyFont="0" applyFill="0" applyBorder="0" applyProtection="0">
      <alignment vertical="center"/>
    </xf>
    <xf numFmtId="0" fontId="11" fillId="0" borderId="0"/>
    <xf numFmtId="0" fontId="6" fillId="0" borderId="0"/>
    <xf numFmtId="0" fontId="1" fillId="0" borderId="0"/>
    <xf numFmtId="0" fontId="2" fillId="0" borderId="0"/>
    <xf numFmtId="0" fontId="1" fillId="0" borderId="0">
      <alignment vertical="center"/>
    </xf>
  </cellStyleXfs>
  <cellXfs count="162">
    <xf numFmtId="37" fontId="0" fillId="0" borderId="0" xfId="0"/>
    <xf numFmtId="0" fontId="7" fillId="0" borderId="0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7" fillId="0" borderId="1" xfId="3" applyFont="1" applyFill="1" applyBorder="1" applyAlignment="1">
      <alignment vertical="center"/>
    </xf>
    <xf numFmtId="38" fontId="7" fillId="0" borderId="0" xfId="1" applyFont="1" applyFill="1" applyBorder="1"/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/>
    <xf numFmtId="49" fontId="8" fillId="0" borderId="2" xfId="2" applyNumberFormat="1" applyFont="1" applyFill="1" applyBorder="1"/>
    <xf numFmtId="0" fontId="7" fillId="0" borderId="0" xfId="6" applyFont="1" applyFill="1" applyBorder="1"/>
    <xf numFmtId="38" fontId="7" fillId="0" borderId="1" xfId="1" applyFont="1" applyFill="1" applyBorder="1" applyAlignment="1"/>
    <xf numFmtId="38" fontId="7" fillId="0" borderId="0" xfId="1" applyFont="1" applyFill="1" applyBorder="1" applyAlignment="1"/>
    <xf numFmtId="0" fontId="7" fillId="0" borderId="2" xfId="2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right" vertical="center"/>
    </xf>
    <xf numFmtId="0" fontId="7" fillId="0" borderId="0" xfId="6" applyFont="1" applyFill="1" applyBorder="1" applyAlignment="1"/>
    <xf numFmtId="37" fontId="7" fillId="0" borderId="0" xfId="0" applyFont="1" applyFill="1" applyBorder="1" applyAlignment="1">
      <alignment horizontal="center"/>
    </xf>
    <xf numFmtId="0" fontId="8" fillId="0" borderId="0" xfId="6" applyFont="1" applyFill="1" applyBorder="1" applyAlignment="1"/>
    <xf numFmtId="37" fontId="7" fillId="0" borderId="0" xfId="0" applyFont="1" applyFill="1" applyBorder="1" applyAlignment="1" applyProtection="1">
      <alignment horizontal="center"/>
    </xf>
    <xf numFmtId="0" fontId="7" fillId="0" borderId="3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/>
    <xf numFmtId="37" fontId="8" fillId="0" borderId="0" xfId="0" applyFont="1" applyFill="1"/>
    <xf numFmtId="0" fontId="7" fillId="0" borderId="0" xfId="2" applyNumberFormat="1" applyFont="1" applyFill="1" applyBorder="1" applyAlignment="1">
      <alignment horizontal="center"/>
    </xf>
    <xf numFmtId="38" fontId="7" fillId="0" borderId="0" xfId="1" applyFont="1" applyFill="1" applyBorder="1" applyAlignment="1">
      <alignment horizontal="center"/>
    </xf>
    <xf numFmtId="0" fontId="8" fillId="0" borderId="0" xfId="5" applyNumberFormat="1" applyFont="1" applyFill="1" applyBorder="1"/>
    <xf numFmtId="0" fontId="7" fillId="0" borderId="0" xfId="5" applyNumberFormat="1" applyFont="1" applyFill="1" applyBorder="1"/>
    <xf numFmtId="49" fontId="7" fillId="0" borderId="2" xfId="2" applyNumberFormat="1" applyFont="1" applyFill="1" applyBorder="1" applyAlignment="1">
      <alignment horizontal="right"/>
    </xf>
    <xf numFmtId="0" fontId="7" fillId="0" borderId="0" xfId="5" applyNumberFormat="1" applyFont="1" applyFill="1" applyBorder="1" applyAlignment="1">
      <alignment horizontal="right"/>
    </xf>
    <xf numFmtId="37" fontId="8" fillId="0" borderId="2" xfId="0" applyFont="1" applyFill="1" applyBorder="1" applyAlignment="1" applyProtection="1"/>
    <xf numFmtId="49" fontId="7" fillId="0" borderId="2" xfId="2" applyNumberFormat="1" applyFont="1" applyFill="1" applyBorder="1"/>
    <xf numFmtId="37" fontId="8" fillId="0" borderId="2" xfId="0" applyFont="1" applyFill="1" applyBorder="1" applyAlignment="1" applyProtection="1">
      <alignment horizontal="left"/>
    </xf>
    <xf numFmtId="176" fontId="8" fillId="0" borderId="2" xfId="5" applyNumberFormat="1" applyFont="1" applyFill="1" applyBorder="1" applyAlignment="1">
      <alignment horizontal="left"/>
    </xf>
    <xf numFmtId="0" fontId="7" fillId="0" borderId="1" xfId="5" applyNumberFormat="1" applyFont="1" applyFill="1" applyBorder="1"/>
    <xf numFmtId="49" fontId="7" fillId="0" borderId="5" xfId="2" applyNumberFormat="1" applyFont="1" applyFill="1" applyBorder="1"/>
    <xf numFmtId="38" fontId="7" fillId="0" borderId="1" xfId="1" applyFont="1" applyFill="1" applyBorder="1"/>
    <xf numFmtId="0" fontId="7" fillId="0" borderId="0" xfId="2" applyNumberFormat="1" applyFont="1" applyFill="1" applyBorder="1"/>
    <xf numFmtId="37" fontId="7" fillId="0" borderId="0" xfId="0" applyNumberFormat="1" applyFont="1" applyFill="1" applyBorder="1" applyAlignment="1" applyProtection="1">
      <alignment horizontal="left" vertical="center"/>
    </xf>
    <xf numFmtId="37" fontId="7" fillId="0" borderId="0" xfId="0" applyFont="1" applyFill="1"/>
    <xf numFmtId="0" fontId="7" fillId="0" borderId="0" xfId="2" applyNumberFormat="1" applyFont="1" applyFill="1" applyBorder="1" applyAlignment="1">
      <alignment horizontal="center" vertical="center" wrapText="1"/>
    </xf>
    <xf numFmtId="37" fontId="7" fillId="0" borderId="0" xfId="0" applyFont="1" applyFill="1" applyBorder="1" applyAlignment="1">
      <alignment horizontal="center" vertical="center" wrapText="1"/>
    </xf>
    <xf numFmtId="176" fontId="7" fillId="0" borderId="2" xfId="5" applyNumberFormat="1" applyFont="1" applyFill="1" applyBorder="1" applyAlignment="1"/>
    <xf numFmtId="37" fontId="8" fillId="0" borderId="0" xfId="0" applyFont="1" applyFill="1" applyBorder="1" applyAlignment="1" applyProtection="1">
      <alignment vertical="center"/>
    </xf>
    <xf numFmtId="37" fontId="8" fillId="0" borderId="0" xfId="0" applyFont="1" applyFill="1" applyBorder="1" applyAlignment="1"/>
    <xf numFmtId="0" fontId="7" fillId="0" borderId="1" xfId="2" applyNumberFormat="1" applyFont="1" applyFill="1" applyBorder="1" applyAlignment="1">
      <alignment horizontal="center"/>
    </xf>
    <xf numFmtId="0" fontId="8" fillId="0" borderId="2" xfId="2" applyNumberFormat="1" applyFont="1" applyFill="1" applyBorder="1"/>
    <xf numFmtId="176" fontId="8" fillId="0" borderId="2" xfId="5" applyNumberFormat="1" applyFont="1" applyFill="1" applyBorder="1"/>
    <xf numFmtId="38" fontId="7" fillId="0" borderId="1" xfId="1" applyFont="1" applyFill="1" applyBorder="1" applyAlignment="1">
      <alignment horizontal="right"/>
    </xf>
    <xf numFmtId="38" fontId="7" fillId="0" borderId="1" xfId="1" applyFont="1" applyFill="1" applyBorder="1" applyAlignment="1" applyProtection="1">
      <alignment vertical="center"/>
      <protection locked="0"/>
    </xf>
    <xf numFmtId="38" fontId="7" fillId="0" borderId="0" xfId="1" applyFont="1" applyFill="1"/>
    <xf numFmtId="38" fontId="7" fillId="0" borderId="0" xfId="1" applyFont="1" applyFill="1" applyBorder="1" applyAlignment="1">
      <alignment horizontal="left" vertical="center"/>
    </xf>
    <xf numFmtId="37" fontId="8" fillId="0" borderId="0" xfId="0" applyFont="1" applyFill="1" applyBorder="1" applyAlignment="1" applyProtection="1">
      <alignment horizontal="left" vertical="center"/>
    </xf>
    <xf numFmtId="37" fontId="8" fillId="0" borderId="0" xfId="0" applyFont="1" applyFill="1" applyBorder="1" applyAlignment="1" applyProtection="1"/>
    <xf numFmtId="37" fontId="8" fillId="0" borderId="0" xfId="0" applyFont="1" applyFill="1" applyBorder="1" applyAlignment="1" applyProtection="1">
      <alignment horizontal="right"/>
    </xf>
    <xf numFmtId="37" fontId="7" fillId="0" borderId="1" xfId="0" applyFont="1" applyFill="1" applyBorder="1"/>
    <xf numFmtId="37" fontId="7" fillId="0" borderId="1" xfId="0" applyFont="1" applyFill="1" applyBorder="1" applyProtection="1">
      <protection locked="0"/>
    </xf>
    <xf numFmtId="37" fontId="7" fillId="0" borderId="0" xfId="0" applyFont="1" applyFill="1" applyBorder="1"/>
    <xf numFmtId="0" fontId="7" fillId="0" borderId="0" xfId="2" applyNumberFormat="1" applyFont="1" applyFill="1" applyBorder="1" applyAlignment="1"/>
    <xf numFmtId="0" fontId="7" fillId="0" borderId="0" xfId="3" applyFont="1" applyFill="1" applyAlignment="1"/>
    <xf numFmtId="37" fontId="7" fillId="0" borderId="0" xfId="0" applyFont="1" applyFill="1" applyAlignment="1"/>
    <xf numFmtId="38" fontId="7" fillId="0" borderId="0" xfId="1" applyFont="1" applyFill="1" applyAlignment="1"/>
    <xf numFmtId="0" fontId="7" fillId="0" borderId="0" xfId="3" applyFont="1" applyFill="1" applyBorder="1" applyAlignment="1"/>
    <xf numFmtId="38" fontId="7" fillId="0" borderId="0" xfId="1" applyFont="1" applyFill="1" applyBorder="1" applyAlignment="1">
      <alignment horizontal="left"/>
    </xf>
    <xf numFmtId="0" fontId="7" fillId="0" borderId="0" xfId="0" applyNumberFormat="1" applyFont="1" applyFill="1" applyAlignment="1"/>
    <xf numFmtId="37" fontId="7" fillId="0" borderId="2" xfId="0" applyFont="1" applyFill="1" applyBorder="1"/>
    <xf numFmtId="0" fontId="7" fillId="0" borderId="6" xfId="6" applyFont="1" applyFill="1" applyBorder="1" applyAlignment="1">
      <alignment horizontal="center" vertical="center" wrapText="1"/>
    </xf>
    <xf numFmtId="57" fontId="7" fillId="0" borderId="6" xfId="3" applyNumberFormat="1" applyFont="1" applyFill="1" applyBorder="1" applyAlignment="1">
      <alignment horizontal="center" vertical="center" wrapText="1"/>
    </xf>
    <xf numFmtId="37" fontId="7" fillId="0" borderId="0" xfId="0" applyNumberFormat="1" applyFont="1" applyFill="1" applyBorder="1" applyAlignment="1" applyProtection="1"/>
    <xf numFmtId="57" fontId="7" fillId="0" borderId="6" xfId="3" applyNumberFormat="1" applyFont="1" applyFill="1" applyBorder="1" applyAlignment="1">
      <alignment horizontal="center" vertical="center"/>
    </xf>
    <xf numFmtId="37" fontId="7" fillId="0" borderId="6" xfId="0" applyFont="1" applyFill="1" applyBorder="1" applyAlignment="1" applyProtection="1">
      <alignment horizontal="center" vertical="center"/>
    </xf>
    <xf numFmtId="37" fontId="7" fillId="0" borderId="6" xfId="0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8" xfId="6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15" fillId="0" borderId="6" xfId="6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57" fontId="7" fillId="0" borderId="6" xfId="2" applyNumberFormat="1" applyFont="1" applyFill="1" applyBorder="1" applyAlignment="1">
      <alignment horizontal="center" vertical="center" wrapText="1"/>
    </xf>
    <xf numFmtId="0" fontId="8" fillId="0" borderId="0" xfId="2" applyNumberFormat="1" applyFont="1" applyFill="1" applyAlignment="1"/>
    <xf numFmtId="37" fontId="16" fillId="0" borderId="0" xfId="0" applyFont="1" applyFill="1"/>
    <xf numFmtId="57" fontId="7" fillId="0" borderId="6" xfId="4" applyNumberFormat="1" applyFont="1" applyFill="1" applyBorder="1" applyAlignment="1">
      <alignment horizontal="center" vertical="center" wrapText="1"/>
    </xf>
    <xf numFmtId="57" fontId="7" fillId="0" borderId="6" xfId="6" applyNumberFormat="1" applyFont="1" applyFill="1" applyBorder="1" applyAlignment="1">
      <alignment horizontal="center" vertical="center" wrapText="1"/>
    </xf>
    <xf numFmtId="37" fontId="16" fillId="0" borderId="0" xfId="0" applyFont="1" applyFill="1" applyBorder="1"/>
    <xf numFmtId="0" fontId="7" fillId="0" borderId="0" xfId="4" applyNumberFormat="1" applyFont="1" applyFill="1" applyBorder="1" applyAlignment="1">
      <alignment horizontal="center" vertical="top" wrapText="1"/>
    </xf>
    <xf numFmtId="0" fontId="7" fillId="0" borderId="0" xfId="2" applyNumberFormat="1" applyFont="1" applyFill="1" applyAlignment="1">
      <alignment horizontal="center"/>
    </xf>
    <xf numFmtId="38" fontId="7" fillId="0" borderId="0" xfId="1" applyFont="1" applyFill="1" applyBorder="1" applyAlignment="1">
      <alignment horizontal="right"/>
    </xf>
    <xf numFmtId="3" fontId="7" fillId="0" borderId="0" xfId="1" applyNumberFormat="1" applyFont="1" applyFill="1" applyBorder="1" applyProtection="1"/>
    <xf numFmtId="3" fontId="7" fillId="0" borderId="0" xfId="1" applyNumberFormat="1" applyFont="1" applyFill="1" applyBorder="1" applyProtection="1">
      <protection locked="0"/>
    </xf>
    <xf numFmtId="3" fontId="7" fillId="0" borderId="0" xfId="1" applyNumberFormat="1" applyFont="1" applyFill="1" applyAlignment="1">
      <alignment vertical="center"/>
    </xf>
    <xf numFmtId="3" fontId="7" fillId="0" borderId="0" xfId="1" applyNumberFormat="1" applyFont="1" applyFill="1" applyBorder="1" applyAlignment="1">
      <alignment horizontal="right"/>
    </xf>
    <xf numFmtId="37" fontId="7" fillId="0" borderId="0" xfId="0" applyFont="1" applyFill="1" applyAlignment="1">
      <alignment horizontal="right"/>
    </xf>
    <xf numFmtId="0" fontId="7" fillId="0" borderId="0" xfId="2" applyNumberFormat="1" applyFont="1" applyFill="1" applyAlignment="1"/>
    <xf numFmtId="37" fontId="16" fillId="0" borderId="0" xfId="0" applyFont="1" applyFill="1" applyAlignment="1"/>
    <xf numFmtId="0" fontId="7" fillId="0" borderId="0" xfId="2" applyNumberFormat="1" applyFont="1" applyFill="1"/>
    <xf numFmtId="57" fontId="7" fillId="0" borderId="8" xfId="6" applyNumberFormat="1" applyFont="1" applyFill="1" applyBorder="1" applyAlignment="1">
      <alignment horizontal="center" vertical="center" wrapText="1"/>
    </xf>
    <xf numFmtId="57" fontId="7" fillId="0" borderId="7" xfId="6" applyNumberFormat="1" applyFont="1" applyFill="1" applyBorder="1" applyAlignment="1">
      <alignment horizontal="center" vertical="center" wrapText="1"/>
    </xf>
    <xf numFmtId="57" fontId="7" fillId="0" borderId="6" xfId="0" applyNumberFormat="1" applyFont="1" applyFill="1" applyBorder="1" applyAlignment="1">
      <alignment horizontal="center" vertical="center" wrapText="1"/>
    </xf>
    <xf numFmtId="57" fontId="7" fillId="0" borderId="8" xfId="0" applyNumberFormat="1" applyFont="1" applyFill="1" applyBorder="1" applyAlignment="1">
      <alignment horizontal="center" vertical="center" wrapText="1"/>
    </xf>
    <xf numFmtId="38" fontId="7" fillId="0" borderId="0" xfId="2" applyNumberFormat="1" applyFont="1" applyFill="1" applyBorder="1" applyAlignment="1">
      <alignment horizontal="center"/>
    </xf>
    <xf numFmtId="38" fontId="7" fillId="0" borderId="0" xfId="1" applyFont="1" applyFill="1" applyBorder="1" applyProtection="1">
      <protection locked="0"/>
    </xf>
    <xf numFmtId="38" fontId="7" fillId="0" borderId="0" xfId="1" applyFont="1" applyFill="1" applyBorder="1" applyAlignment="1" applyProtection="1">
      <alignment horizontal="right"/>
      <protection locked="0"/>
    </xf>
    <xf numFmtId="38" fontId="7" fillId="0" borderId="0" xfId="1" applyFont="1" applyFill="1" applyBorder="1" applyProtection="1"/>
    <xf numFmtId="37" fontId="7" fillId="0" borderId="0" xfId="0" applyFont="1" applyFill="1" applyBorder="1" applyAlignment="1" applyProtection="1">
      <alignment vertical="center"/>
      <protection locked="0"/>
    </xf>
    <xf numFmtId="57" fontId="7" fillId="0" borderId="9" xfId="6" applyNumberFormat="1" applyFont="1" applyFill="1" applyBorder="1" applyAlignment="1">
      <alignment horizontal="center" vertical="center" wrapText="1"/>
    </xf>
    <xf numFmtId="37" fontId="7" fillId="0" borderId="6" xfId="0" applyFont="1" applyFill="1" applyBorder="1" applyAlignment="1">
      <alignment horizontal="center" vertical="center" wrapText="1"/>
    </xf>
    <xf numFmtId="37" fontId="7" fillId="0" borderId="8" xfId="0" applyFont="1" applyFill="1" applyBorder="1" applyAlignment="1" applyProtection="1">
      <alignment horizontal="center" vertical="center" wrapText="1"/>
    </xf>
    <xf numFmtId="37" fontId="7" fillId="0" borderId="8" xfId="0" applyFont="1" applyFill="1" applyBorder="1" applyAlignment="1">
      <alignment horizontal="center" vertical="center" wrapText="1"/>
    </xf>
    <xf numFmtId="38" fontId="7" fillId="0" borderId="4" xfId="2" applyNumberFormat="1" applyFont="1" applyFill="1" applyBorder="1" applyAlignment="1">
      <alignment horizontal="center"/>
    </xf>
    <xf numFmtId="178" fontId="7" fillId="0" borderId="0" xfId="1" applyNumberFormat="1" applyFont="1" applyFill="1" applyBorder="1"/>
    <xf numFmtId="37" fontId="7" fillId="0" borderId="0" xfId="0" applyFont="1" applyFill="1" applyBorder="1" applyProtection="1">
      <protection locked="0"/>
    </xf>
    <xf numFmtId="0" fontId="7" fillId="0" borderId="6" xfId="4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/>
    <xf numFmtId="3" fontId="7" fillId="0" borderId="0" xfId="0" applyNumberFormat="1" applyFont="1" applyFill="1" applyBorder="1" applyAlignment="1"/>
    <xf numFmtId="0" fontId="15" fillId="0" borderId="7" xfId="6" applyFont="1" applyFill="1" applyBorder="1" applyAlignment="1">
      <alignment horizontal="center" vertical="center" wrapText="1"/>
    </xf>
    <xf numFmtId="37" fontId="15" fillId="0" borderId="6" xfId="0" applyFont="1" applyFill="1" applyBorder="1" applyAlignment="1" applyProtection="1">
      <alignment horizontal="center" vertical="center" wrapText="1"/>
    </xf>
    <xf numFmtId="37" fontId="15" fillId="0" borderId="8" xfId="0" applyFont="1" applyFill="1" applyBorder="1" applyAlignment="1" applyProtection="1">
      <alignment horizontal="center" vertical="center" wrapText="1"/>
    </xf>
    <xf numFmtId="179" fontId="7" fillId="0" borderId="0" xfId="0" applyNumberFormat="1" applyFont="1" applyFill="1" applyBorder="1" applyAlignment="1" applyProtection="1">
      <alignment horizontal="right"/>
      <protection locked="0"/>
    </xf>
    <xf numFmtId="3" fontId="7" fillId="0" borderId="0" xfId="0" applyNumberFormat="1" applyFont="1" applyBorder="1"/>
    <xf numFmtId="57" fontId="7" fillId="0" borderId="6" xfId="2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3" fontId="17" fillId="0" borderId="4" xfId="0" applyNumberFormat="1" applyFont="1" applyFill="1" applyBorder="1" applyProtection="1"/>
    <xf numFmtId="38" fontId="17" fillId="0" borderId="1" xfId="1" applyFont="1" applyFill="1" applyBorder="1"/>
    <xf numFmtId="38" fontId="17" fillId="0" borderId="1" xfId="1" applyFont="1" applyFill="1" applyBorder="1" applyAlignment="1">
      <alignment vertical="center"/>
    </xf>
    <xf numFmtId="38" fontId="17" fillId="0" borderId="1" xfId="1" applyFont="1" applyFill="1" applyBorder="1" applyProtection="1"/>
    <xf numFmtId="3" fontId="7" fillId="0" borderId="0" xfId="1" applyNumberFormat="1" applyFont="1" applyFill="1" applyAlignment="1">
      <alignment horizontal="right" vertical="center"/>
    </xf>
    <xf numFmtId="3" fontId="7" fillId="0" borderId="0" xfId="1" applyNumberFormat="1" applyFont="1" applyFill="1" applyBorder="1" applyAlignment="1" applyProtection="1">
      <alignment horizontal="right"/>
    </xf>
    <xf numFmtId="3" fontId="7" fillId="0" borderId="7" xfId="3" applyNumberFormat="1" applyFont="1" applyFill="1" applyBorder="1" applyAlignment="1">
      <alignment horizontal="center" vertical="center" wrapText="1"/>
    </xf>
    <xf numFmtId="3" fontId="15" fillId="0" borderId="6" xfId="3" applyNumberFormat="1" applyFont="1" applyFill="1" applyBorder="1" applyAlignment="1">
      <alignment horizontal="center" vertical="center" wrapText="1"/>
    </xf>
    <xf numFmtId="3" fontId="7" fillId="0" borderId="6" xfId="3" applyNumberFormat="1" applyFont="1" applyFill="1" applyBorder="1" applyAlignment="1">
      <alignment horizontal="center" vertical="center" wrapText="1"/>
    </xf>
    <xf numFmtId="3" fontId="15" fillId="0" borderId="6" xfId="0" applyNumberFormat="1" applyFont="1" applyFill="1" applyBorder="1" applyAlignment="1" applyProtection="1">
      <alignment horizontal="center" vertical="center" wrapText="1"/>
    </xf>
    <xf numFmtId="3" fontId="7" fillId="0" borderId="8" xfId="3" applyNumberFormat="1" applyFont="1" applyFill="1" applyBorder="1" applyAlignment="1">
      <alignment horizontal="center" vertical="center" wrapText="1"/>
    </xf>
    <xf numFmtId="3" fontId="7" fillId="0" borderId="7" xfId="2" applyNumberFormat="1" applyFont="1" applyFill="1" applyBorder="1" applyAlignment="1">
      <alignment horizontal="center" vertical="center" wrapText="1"/>
    </xf>
    <xf numFmtId="3" fontId="7" fillId="0" borderId="6" xfId="2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57" fontId="7" fillId="0" borderId="8" xfId="3" applyNumberFormat="1" applyFont="1" applyFill="1" applyBorder="1" applyAlignment="1">
      <alignment horizontal="center" vertical="center" wrapText="1"/>
    </xf>
    <xf numFmtId="57" fontId="7" fillId="0" borderId="8" xfId="2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 applyProtection="1">
      <alignment horizontal="right"/>
      <protection locked="0"/>
    </xf>
    <xf numFmtId="180" fontId="7" fillId="0" borderId="0" xfId="0" applyNumberFormat="1" applyFont="1" applyFill="1" applyBorder="1" applyAlignment="1" applyProtection="1">
      <alignment horizontal="right"/>
    </xf>
    <xf numFmtId="38" fontId="7" fillId="0" borderId="0" xfId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10" xfId="0" applyNumberFormat="1" applyFont="1" applyFill="1" applyBorder="1" applyAlignment="1">
      <alignment horizontal="right" vertical="center"/>
    </xf>
    <xf numFmtId="37" fontId="8" fillId="0" borderId="0" xfId="0" applyFont="1" applyFill="1" applyBorder="1" applyAlignment="1" applyProtection="1">
      <alignment horizontal="right" vertical="center"/>
    </xf>
    <xf numFmtId="38" fontId="7" fillId="0" borderId="0" xfId="1" applyFont="1" applyFill="1" applyBorder="1" applyAlignment="1" applyProtection="1"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177" fontId="7" fillId="0" borderId="0" xfId="1" applyNumberFormat="1" applyFont="1" applyFill="1" applyBorder="1" applyAlignment="1"/>
    <xf numFmtId="37" fontId="0" fillId="0" borderId="0" xfId="0" applyFont="1" applyFill="1"/>
    <xf numFmtId="3" fontId="14" fillId="0" borderId="6" xfId="3" applyNumberFormat="1" applyFont="1" applyFill="1" applyBorder="1" applyAlignment="1">
      <alignment horizontal="center" vertical="center" wrapText="1"/>
    </xf>
    <xf numFmtId="37" fontId="18" fillId="0" borderId="0" xfId="0" applyFont="1" applyFill="1" applyBorder="1" applyAlignment="1">
      <alignment horizontal="right"/>
    </xf>
    <xf numFmtId="38" fontId="7" fillId="0" borderId="0" xfId="2" applyNumberFormat="1" applyFont="1" applyFill="1" applyAlignment="1">
      <alignment horizontal="right"/>
    </xf>
    <xf numFmtId="0" fontId="7" fillId="0" borderId="7" xfId="2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57" fontId="7" fillId="0" borderId="7" xfId="2" applyNumberFormat="1" applyFont="1" applyFill="1" applyBorder="1" applyAlignment="1">
      <alignment horizontal="center" vertical="center" wrapText="1"/>
    </xf>
    <xf numFmtId="57" fontId="7" fillId="0" borderId="6" xfId="2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10" xfId="0" applyNumberFormat="1" applyFont="1" applyFill="1" applyBorder="1" applyAlignment="1">
      <alignment horizontal="right" vertical="center"/>
    </xf>
  </cellXfs>
  <cellStyles count="9">
    <cellStyle name="桁区切り" xfId="1" builtinId="6"/>
    <cellStyle name="標準" xfId="0" builtinId="0"/>
    <cellStyle name="標準 4" xfId="8"/>
    <cellStyle name="標準_2001市町のすがた" xfId="2"/>
    <cellStyle name="標準_2001社会生活指標" xfId="3"/>
    <cellStyle name="標準_掲載項目のみ (2)" xfId="4"/>
    <cellStyle name="標準_市町C3" xfId="5"/>
    <cellStyle name="標準_社会人口統計体系市区町ﾃﾞｰﾀ" xfId="6"/>
    <cellStyle name="未定義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39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6848475" y="7219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加東行政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43</xdr:row>
      <xdr:rowOff>38100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6848475" y="7800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中脇消防事務組合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6848475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揖南消防</a:t>
          </a:r>
        </a:p>
      </xdr:txBody>
    </xdr:sp>
    <xdr:clientData/>
  </xdr:twoCellAnchor>
  <xdr:twoCellAnchor>
    <xdr:from>
      <xdr:col>11</xdr:col>
      <xdr:colOff>0</xdr:colOff>
      <xdr:row>51</xdr:row>
      <xdr:rowOff>142875</xdr:rowOff>
    </xdr:from>
    <xdr:to>
      <xdr:col>11</xdr:col>
      <xdr:colOff>0</xdr:colOff>
      <xdr:row>53</xdr:row>
      <xdr:rowOff>0</xdr:rowOff>
    </xdr:to>
    <xdr:sp macro="" textlink="">
      <xdr:nvSpPr>
        <xdr:cNvPr id="9220" name="Text Box 4"/>
        <xdr:cNvSpPr txBox="1">
          <a:spLocks noChangeArrowheads="1"/>
        </xdr:cNvSpPr>
      </xdr:nvSpPr>
      <xdr:spPr bwMode="auto">
        <a:xfrm>
          <a:off x="6848475" y="94964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佐用郡広域消防事務組合</a:t>
          </a:r>
        </a:p>
      </xdr:txBody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9221" name="Text Box 5"/>
        <xdr:cNvSpPr txBox="1">
          <a:spLocks noChangeArrowheads="1"/>
        </xdr:cNvSpPr>
      </xdr:nvSpPr>
      <xdr:spPr bwMode="auto">
        <a:xfrm>
          <a:off x="6848475" y="9029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宍粟広域消防事務組合</a:t>
          </a:r>
        </a:p>
      </xdr:txBody>
    </xdr:sp>
    <xdr:clientData/>
  </xdr:twoCellAnchor>
  <xdr:twoCellAnchor>
    <xdr:from>
      <xdr:col>11</xdr:col>
      <xdr:colOff>0</xdr:colOff>
      <xdr:row>54</xdr:row>
      <xdr:rowOff>104775</xdr:rowOff>
    </xdr:from>
    <xdr:to>
      <xdr:col>11</xdr:col>
      <xdr:colOff>0</xdr:colOff>
      <xdr:row>56</xdr:row>
      <xdr:rowOff>142875</xdr:rowOff>
    </xdr:to>
    <xdr:sp macro="" textlink="">
      <xdr:nvSpPr>
        <xdr:cNvPr id="9222" name="Text Box 6"/>
        <xdr:cNvSpPr txBox="1">
          <a:spLocks noChangeArrowheads="1"/>
        </xdr:cNvSpPr>
      </xdr:nvSpPr>
      <xdr:spPr bwMode="auto">
        <a:xfrm>
          <a:off x="6848475" y="100393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57</xdr:row>
      <xdr:rowOff>0</xdr:rowOff>
    </xdr:to>
    <xdr:sp macro="" textlink="">
      <xdr:nvSpPr>
        <xdr:cNvPr id="9223" name="Text Box 7"/>
        <xdr:cNvSpPr txBox="1">
          <a:spLocks noChangeArrowheads="1"/>
        </xdr:cNvSpPr>
      </xdr:nvSpPr>
      <xdr:spPr bwMode="auto">
        <a:xfrm>
          <a:off x="6848475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11</xdr:col>
      <xdr:colOff>0</xdr:colOff>
      <xdr:row>56</xdr:row>
      <xdr:rowOff>123825</xdr:rowOff>
    </xdr:from>
    <xdr:to>
      <xdr:col>11</xdr:col>
      <xdr:colOff>0</xdr:colOff>
      <xdr:row>57</xdr:row>
      <xdr:rowOff>0</xdr:rowOff>
    </xdr:to>
    <xdr:sp macro="" textlink="">
      <xdr:nvSpPr>
        <xdr:cNvPr id="9224" name="Text Box 8"/>
        <xdr:cNvSpPr txBox="1">
          <a:spLocks noChangeArrowheads="1"/>
        </xdr:cNvSpPr>
      </xdr:nvSpPr>
      <xdr:spPr bwMode="auto">
        <a:xfrm>
          <a:off x="6848475" y="10382250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59</xdr:row>
      <xdr:rowOff>0</xdr:rowOff>
    </xdr:from>
    <xdr:to>
      <xdr:col>11</xdr:col>
      <xdr:colOff>0</xdr:colOff>
      <xdr:row>59</xdr:row>
      <xdr:rowOff>76200</xdr:rowOff>
    </xdr:to>
    <xdr:sp macro="" textlink="">
      <xdr:nvSpPr>
        <xdr:cNvPr id="9225" name="Text Box 9"/>
        <xdr:cNvSpPr txBox="1">
          <a:spLocks noChangeArrowheads="1"/>
        </xdr:cNvSpPr>
      </xdr:nvSpPr>
      <xdr:spPr bwMode="auto">
        <a:xfrm>
          <a:off x="6848475" y="107442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9226" name="Text Box 10"/>
        <xdr:cNvSpPr txBox="1">
          <a:spLocks noChangeArrowheads="1"/>
        </xdr:cNvSpPr>
      </xdr:nvSpPr>
      <xdr:spPr bwMode="auto">
        <a:xfrm>
          <a:off x="6848475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養父郡広域消防事務組合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61</xdr:row>
      <xdr:rowOff>114300</xdr:rowOff>
    </xdr:to>
    <xdr:sp macro="" textlink="">
      <xdr:nvSpPr>
        <xdr:cNvPr id="9227" name="Text Box 11"/>
        <xdr:cNvSpPr txBox="1">
          <a:spLocks noChangeArrowheads="1"/>
        </xdr:cNvSpPr>
      </xdr:nvSpPr>
      <xdr:spPr bwMode="auto">
        <a:xfrm>
          <a:off x="6848475" y="10420350"/>
          <a:ext cx="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朝来郡広域行政事務組合</a:t>
          </a: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114300</xdr:rowOff>
    </xdr:to>
    <xdr:sp macro="" textlink="">
      <xdr:nvSpPr>
        <xdr:cNvPr id="9228" name="Text Box 12"/>
        <xdr:cNvSpPr txBox="1">
          <a:spLocks noChangeArrowheads="1"/>
        </xdr:cNvSpPr>
      </xdr:nvSpPr>
      <xdr:spPr bwMode="auto">
        <a:xfrm>
          <a:off x="6848475" y="11325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氷上郡広域行政事務組合</a:t>
          </a:r>
        </a:p>
      </xdr:txBody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9229" name="Text Box 13"/>
        <xdr:cNvSpPr txBox="1">
          <a:spLocks noChangeArrowheads="1"/>
        </xdr:cNvSpPr>
      </xdr:nvSpPr>
      <xdr:spPr bwMode="auto">
        <a:xfrm>
          <a:off x="6848475" y="119062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淡路広域消防事務組合</a:t>
          </a: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9230" name="Text Box 14"/>
        <xdr:cNvSpPr txBox="1">
          <a:spLocks noChangeArrowheads="1"/>
        </xdr:cNvSpPr>
      </xdr:nvSpPr>
      <xdr:spPr bwMode="auto">
        <a:xfrm>
          <a:off x="6848475" y="7219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加東行政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43</xdr:row>
      <xdr:rowOff>38100</xdr:rowOff>
    </xdr:to>
    <xdr:sp macro="" textlink="">
      <xdr:nvSpPr>
        <xdr:cNvPr id="9231" name="Text Box 15"/>
        <xdr:cNvSpPr txBox="1">
          <a:spLocks noChangeArrowheads="1"/>
        </xdr:cNvSpPr>
      </xdr:nvSpPr>
      <xdr:spPr bwMode="auto">
        <a:xfrm>
          <a:off x="6848475" y="7800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中脇消防事務組合</a:t>
          </a:r>
        </a:p>
      </xdr:txBody>
    </xdr:sp>
    <xdr:clientData/>
  </xdr:twoCellAnchor>
  <xdr:twoCellAnchor>
    <xdr:from>
      <xdr:col>11</xdr:col>
      <xdr:colOff>0</xdr:colOff>
      <xdr:row>34</xdr:row>
      <xdr:rowOff>209550</xdr:rowOff>
    </xdr:from>
    <xdr:to>
      <xdr:col>11</xdr:col>
      <xdr:colOff>0</xdr:colOff>
      <xdr:row>35</xdr:row>
      <xdr:rowOff>0</xdr:rowOff>
    </xdr:to>
    <xdr:sp macro="" textlink="">
      <xdr:nvSpPr>
        <xdr:cNvPr id="9232" name="Text Box 16"/>
        <xdr:cNvSpPr txBox="1">
          <a:spLocks noChangeArrowheads="1"/>
        </xdr:cNvSpPr>
      </xdr:nvSpPr>
      <xdr:spPr bwMode="auto">
        <a:xfrm>
          <a:off x="6848475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9233" name="Text Box 17"/>
        <xdr:cNvSpPr txBox="1">
          <a:spLocks noChangeArrowheads="1"/>
        </xdr:cNvSpPr>
      </xdr:nvSpPr>
      <xdr:spPr bwMode="auto">
        <a:xfrm>
          <a:off x="6848475" y="738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西脇多可行政事務組合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9</xdr:col>
      <xdr:colOff>9525</xdr:colOff>
      <xdr:row>40</xdr:row>
      <xdr:rowOff>0</xdr:rowOff>
    </xdr:to>
    <xdr:sp macro="" textlink="">
      <xdr:nvSpPr>
        <xdr:cNvPr id="9234" name="Text Box 18"/>
        <xdr:cNvSpPr txBox="1">
          <a:spLocks noChangeArrowheads="1"/>
        </xdr:cNvSpPr>
      </xdr:nvSpPr>
      <xdr:spPr bwMode="auto">
        <a:xfrm>
          <a:off x="5562600" y="7381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西脇多可行政事務組合</a:t>
          </a:r>
        </a:p>
      </xdr:txBody>
    </xdr:sp>
    <xdr:clientData/>
  </xdr:twoCellAnchor>
  <xdr:twoCellAnchor>
    <xdr:from>
      <xdr:col>11</xdr:col>
      <xdr:colOff>0</xdr:colOff>
      <xdr:row>34</xdr:row>
      <xdr:rowOff>66675</xdr:rowOff>
    </xdr:from>
    <xdr:to>
      <xdr:col>11</xdr:col>
      <xdr:colOff>0</xdr:colOff>
      <xdr:row>35</xdr:row>
      <xdr:rowOff>47625</xdr:rowOff>
    </xdr:to>
    <xdr:sp macro="" textlink="">
      <xdr:nvSpPr>
        <xdr:cNvPr id="9235" name="Text Box 19"/>
        <xdr:cNvSpPr txBox="1">
          <a:spLocks noChangeArrowheads="1"/>
        </xdr:cNvSpPr>
      </xdr:nvSpPr>
      <xdr:spPr bwMode="auto">
        <a:xfrm>
          <a:off x="6848475" y="64770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政事務組合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57</xdr:row>
      <xdr:rowOff>0</xdr:rowOff>
    </xdr:to>
    <xdr:sp macro="" textlink="">
      <xdr:nvSpPr>
        <xdr:cNvPr id="9238" name="Text Box 22"/>
        <xdr:cNvSpPr txBox="1">
          <a:spLocks noChangeArrowheads="1"/>
        </xdr:cNvSpPr>
      </xdr:nvSpPr>
      <xdr:spPr bwMode="auto">
        <a:xfrm>
          <a:off x="6848475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66675</xdr:rowOff>
    </xdr:to>
    <xdr:sp macro="" textlink="">
      <xdr:nvSpPr>
        <xdr:cNvPr id="9239" name="Text Box 23"/>
        <xdr:cNvSpPr txBox="1">
          <a:spLocks noChangeArrowheads="1"/>
        </xdr:cNvSpPr>
      </xdr:nvSpPr>
      <xdr:spPr bwMode="auto">
        <a:xfrm>
          <a:off x="6848475" y="91916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9240" name="Text Box 24"/>
        <xdr:cNvSpPr txBox="1">
          <a:spLocks noChangeArrowheads="1"/>
        </xdr:cNvSpPr>
      </xdr:nvSpPr>
      <xdr:spPr bwMode="auto">
        <a:xfrm>
          <a:off x="6848475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揖南消防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66675</xdr:rowOff>
    </xdr:to>
    <xdr:sp macro="" textlink="">
      <xdr:nvSpPr>
        <xdr:cNvPr id="9241" name="Text Box 25"/>
        <xdr:cNvSpPr txBox="1">
          <a:spLocks noChangeArrowheads="1"/>
        </xdr:cNvSpPr>
      </xdr:nvSpPr>
      <xdr:spPr bwMode="auto">
        <a:xfrm>
          <a:off x="6848475" y="91916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51</xdr:row>
      <xdr:rowOff>142875</xdr:rowOff>
    </xdr:from>
    <xdr:to>
      <xdr:col>11</xdr:col>
      <xdr:colOff>0</xdr:colOff>
      <xdr:row>53</xdr:row>
      <xdr:rowOff>0</xdr:rowOff>
    </xdr:to>
    <xdr:sp macro="" textlink="">
      <xdr:nvSpPr>
        <xdr:cNvPr id="9242" name="Text Box 26"/>
        <xdr:cNvSpPr txBox="1">
          <a:spLocks noChangeArrowheads="1"/>
        </xdr:cNvSpPr>
      </xdr:nvSpPr>
      <xdr:spPr bwMode="auto">
        <a:xfrm>
          <a:off x="6848475" y="94964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佐用郡広域消防事務組合</a:t>
          </a:r>
        </a:p>
      </xdr:txBody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9243" name="Text Box 27"/>
        <xdr:cNvSpPr txBox="1">
          <a:spLocks noChangeArrowheads="1"/>
        </xdr:cNvSpPr>
      </xdr:nvSpPr>
      <xdr:spPr bwMode="auto">
        <a:xfrm>
          <a:off x="6848475" y="9029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宍粟広域消防事務組合</a:t>
          </a:r>
        </a:p>
      </xdr:txBody>
    </xdr:sp>
    <xdr:clientData/>
  </xdr:twoCellAnchor>
  <xdr:twoCellAnchor>
    <xdr:from>
      <xdr:col>11</xdr:col>
      <xdr:colOff>0</xdr:colOff>
      <xdr:row>54</xdr:row>
      <xdr:rowOff>104775</xdr:rowOff>
    </xdr:from>
    <xdr:to>
      <xdr:col>11</xdr:col>
      <xdr:colOff>0</xdr:colOff>
      <xdr:row>56</xdr:row>
      <xdr:rowOff>142875</xdr:rowOff>
    </xdr:to>
    <xdr:sp macro="" textlink="">
      <xdr:nvSpPr>
        <xdr:cNvPr id="9244" name="Text Box 28"/>
        <xdr:cNvSpPr txBox="1">
          <a:spLocks noChangeArrowheads="1"/>
        </xdr:cNvSpPr>
      </xdr:nvSpPr>
      <xdr:spPr bwMode="auto">
        <a:xfrm>
          <a:off x="6848475" y="100393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57</xdr:row>
      <xdr:rowOff>0</xdr:rowOff>
    </xdr:to>
    <xdr:sp macro="" textlink="">
      <xdr:nvSpPr>
        <xdr:cNvPr id="9245" name="Text Box 29"/>
        <xdr:cNvSpPr txBox="1">
          <a:spLocks noChangeArrowheads="1"/>
        </xdr:cNvSpPr>
      </xdr:nvSpPr>
      <xdr:spPr bwMode="auto">
        <a:xfrm>
          <a:off x="6848475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9</xdr:col>
      <xdr:colOff>0</xdr:colOff>
      <xdr:row>56</xdr:row>
      <xdr:rowOff>123825</xdr:rowOff>
    </xdr:from>
    <xdr:to>
      <xdr:col>9</xdr:col>
      <xdr:colOff>19050</xdr:colOff>
      <xdr:row>57</xdr:row>
      <xdr:rowOff>0</xdr:rowOff>
    </xdr:to>
    <xdr:sp macro="" textlink="">
      <xdr:nvSpPr>
        <xdr:cNvPr id="9246" name="Text Box 30"/>
        <xdr:cNvSpPr txBox="1">
          <a:spLocks noChangeArrowheads="1"/>
        </xdr:cNvSpPr>
      </xdr:nvSpPr>
      <xdr:spPr bwMode="auto">
        <a:xfrm>
          <a:off x="5562600" y="10382250"/>
          <a:ext cx="190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0</xdr:colOff>
      <xdr:row>57</xdr:row>
      <xdr:rowOff>0</xdr:rowOff>
    </xdr:from>
    <xdr:to>
      <xdr:col>9</xdr:col>
      <xdr:colOff>19050</xdr:colOff>
      <xdr:row>57</xdr:row>
      <xdr:rowOff>0</xdr:rowOff>
    </xdr:to>
    <xdr:sp macro="" textlink="">
      <xdr:nvSpPr>
        <xdr:cNvPr id="9247" name="Text Box 31"/>
        <xdr:cNvSpPr txBox="1">
          <a:spLocks noChangeArrowheads="1"/>
        </xdr:cNvSpPr>
      </xdr:nvSpPr>
      <xdr:spPr bwMode="auto">
        <a:xfrm>
          <a:off x="5562600" y="10420350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114300</xdr:rowOff>
    </xdr:to>
    <xdr:sp macro="" textlink="">
      <xdr:nvSpPr>
        <xdr:cNvPr id="9248" name="Text Box 32"/>
        <xdr:cNvSpPr txBox="1">
          <a:spLocks noChangeArrowheads="1"/>
        </xdr:cNvSpPr>
      </xdr:nvSpPr>
      <xdr:spPr bwMode="auto">
        <a:xfrm>
          <a:off x="6848475" y="11325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氷上郡広域行政事務組合</a:t>
          </a:r>
        </a:p>
      </xdr:txBody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9249" name="Text Box 33"/>
        <xdr:cNvSpPr txBox="1">
          <a:spLocks noChangeArrowheads="1"/>
        </xdr:cNvSpPr>
      </xdr:nvSpPr>
      <xdr:spPr bwMode="auto">
        <a:xfrm>
          <a:off x="6848475" y="119062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淡路広域消防事務組合</a:t>
          </a: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9250" name="Text Box 34"/>
        <xdr:cNvSpPr txBox="1">
          <a:spLocks noChangeArrowheads="1"/>
        </xdr:cNvSpPr>
      </xdr:nvSpPr>
      <xdr:spPr bwMode="auto">
        <a:xfrm>
          <a:off x="6848475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養父郡広域消防事務組合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61</xdr:row>
      <xdr:rowOff>114300</xdr:rowOff>
    </xdr:to>
    <xdr:sp macro="" textlink="">
      <xdr:nvSpPr>
        <xdr:cNvPr id="9251" name="Text Box 35"/>
        <xdr:cNvSpPr txBox="1">
          <a:spLocks noChangeArrowheads="1"/>
        </xdr:cNvSpPr>
      </xdr:nvSpPr>
      <xdr:spPr bwMode="auto">
        <a:xfrm>
          <a:off x="6848475" y="10420350"/>
          <a:ext cx="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朝来郡広域行政事務組合</a:t>
          </a:r>
        </a:p>
      </xdr:txBody>
    </xdr:sp>
    <xdr:clientData/>
  </xdr:twoCellAnchor>
  <xdr:twoCellAnchor>
    <xdr:from>
      <xdr:col>15</xdr:col>
      <xdr:colOff>0</xdr:colOff>
      <xdr:row>34</xdr:row>
      <xdr:rowOff>209550</xdr:rowOff>
    </xdr:from>
    <xdr:to>
      <xdr:col>15</xdr:col>
      <xdr:colOff>9525</xdr:colOff>
      <xdr:row>35</xdr:row>
      <xdr:rowOff>0</xdr:rowOff>
    </xdr:to>
    <xdr:sp macro="" textlink="">
      <xdr:nvSpPr>
        <xdr:cNvPr id="9252" name="Text Box 36"/>
        <xdr:cNvSpPr txBox="1">
          <a:spLocks noChangeArrowheads="1"/>
        </xdr:cNvSpPr>
      </xdr:nvSpPr>
      <xdr:spPr bwMode="auto">
        <a:xfrm>
          <a:off x="8943975" y="6572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 flipH="1">
          <a:off x="5553075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45</xdr:row>
      <xdr:rowOff>0</xdr:rowOff>
    </xdr:from>
    <xdr:to>
      <xdr:col>10</xdr:col>
      <xdr:colOff>0</xdr:colOff>
      <xdr:row>45</xdr:row>
      <xdr:rowOff>0</xdr:rowOff>
    </xdr:to>
    <xdr:sp macro="" textlink="">
      <xdr:nvSpPr>
        <xdr:cNvPr id="10242" name="Line 2"/>
        <xdr:cNvSpPr>
          <a:spLocks noChangeShapeType="1"/>
        </xdr:cNvSpPr>
      </xdr:nvSpPr>
      <xdr:spPr bwMode="auto">
        <a:xfrm flipV="1">
          <a:off x="5553075" y="828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0244" name="Line 4"/>
        <xdr:cNvSpPr>
          <a:spLocks noChangeShapeType="1"/>
        </xdr:cNvSpPr>
      </xdr:nvSpPr>
      <xdr:spPr bwMode="auto">
        <a:xfrm flipH="1">
          <a:off x="5553075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10245" name="Line 5"/>
        <xdr:cNvSpPr>
          <a:spLocks noChangeShapeType="1"/>
        </xdr:cNvSpPr>
      </xdr:nvSpPr>
      <xdr:spPr bwMode="auto">
        <a:xfrm flipH="1">
          <a:off x="5553075" y="6572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0246" name="Line 6"/>
        <xdr:cNvSpPr>
          <a:spLocks noChangeShapeType="1"/>
        </xdr:cNvSpPr>
      </xdr:nvSpPr>
      <xdr:spPr bwMode="auto">
        <a:xfrm flipH="1" flipV="1">
          <a:off x="5553075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47" name="Line 7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48" name="Line 8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249" name="Line 9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250" name="Line 10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0251" name="Line 11"/>
        <xdr:cNvSpPr>
          <a:spLocks noChangeShapeType="1"/>
        </xdr:cNvSpPr>
      </xdr:nvSpPr>
      <xdr:spPr bwMode="auto">
        <a:xfrm flipH="1">
          <a:off x="5553075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0</xdr:colOff>
      <xdr:row>59</xdr:row>
      <xdr:rowOff>0</xdr:rowOff>
    </xdr:to>
    <xdr:sp macro="" textlink="">
      <xdr:nvSpPr>
        <xdr:cNvPr id="10252" name="Line 12"/>
        <xdr:cNvSpPr>
          <a:spLocks noChangeShapeType="1"/>
        </xdr:cNvSpPr>
      </xdr:nvSpPr>
      <xdr:spPr bwMode="auto">
        <a:xfrm flipH="1" flipV="1">
          <a:off x="5553075" y="1074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253" name="Line 13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254" name="Line 14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256" name="Line 16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257" name="Line 17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258" name="Line 18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0</xdr:colOff>
      <xdr:row>66</xdr:row>
      <xdr:rowOff>0</xdr:rowOff>
    </xdr:to>
    <xdr:sp macro="" textlink="">
      <xdr:nvSpPr>
        <xdr:cNvPr id="10259" name="Line 19"/>
        <xdr:cNvSpPr>
          <a:spLocks noChangeShapeType="1"/>
        </xdr:cNvSpPr>
      </xdr:nvSpPr>
      <xdr:spPr bwMode="auto">
        <a:xfrm flipH="1">
          <a:off x="5553075" y="1206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10260" name="Line 20"/>
        <xdr:cNvSpPr>
          <a:spLocks noChangeShapeType="1"/>
        </xdr:cNvSpPr>
      </xdr:nvSpPr>
      <xdr:spPr bwMode="auto">
        <a:xfrm flipH="1">
          <a:off x="5553075" y="1190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267" name="Line 27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268" name="Line 28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0293" name="Line 53"/>
        <xdr:cNvSpPr>
          <a:spLocks noChangeShapeType="1"/>
        </xdr:cNvSpPr>
      </xdr:nvSpPr>
      <xdr:spPr bwMode="auto">
        <a:xfrm flipH="1">
          <a:off x="5553075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45</xdr:row>
      <xdr:rowOff>0</xdr:rowOff>
    </xdr:from>
    <xdr:to>
      <xdr:col>10</xdr:col>
      <xdr:colOff>0</xdr:colOff>
      <xdr:row>45</xdr:row>
      <xdr:rowOff>0</xdr:rowOff>
    </xdr:to>
    <xdr:sp macro="" textlink="">
      <xdr:nvSpPr>
        <xdr:cNvPr id="10294" name="Line 54"/>
        <xdr:cNvSpPr>
          <a:spLocks noChangeShapeType="1"/>
        </xdr:cNvSpPr>
      </xdr:nvSpPr>
      <xdr:spPr bwMode="auto">
        <a:xfrm flipV="1">
          <a:off x="5553075" y="828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0295" name="Line 55"/>
        <xdr:cNvSpPr>
          <a:spLocks noChangeShapeType="1"/>
        </xdr:cNvSpPr>
      </xdr:nvSpPr>
      <xdr:spPr bwMode="auto">
        <a:xfrm flipH="1">
          <a:off x="5553075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10296" name="Line 56"/>
        <xdr:cNvSpPr>
          <a:spLocks noChangeShapeType="1"/>
        </xdr:cNvSpPr>
      </xdr:nvSpPr>
      <xdr:spPr bwMode="auto">
        <a:xfrm flipH="1">
          <a:off x="5553075" y="6572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0297" name="Line 57"/>
        <xdr:cNvSpPr>
          <a:spLocks noChangeShapeType="1"/>
        </xdr:cNvSpPr>
      </xdr:nvSpPr>
      <xdr:spPr bwMode="auto">
        <a:xfrm flipH="1" flipV="1">
          <a:off x="5553075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98" name="Line 58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99" name="Line 59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300" name="Line 60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301" name="Line 61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0302" name="Line 62"/>
        <xdr:cNvSpPr>
          <a:spLocks noChangeShapeType="1"/>
        </xdr:cNvSpPr>
      </xdr:nvSpPr>
      <xdr:spPr bwMode="auto">
        <a:xfrm flipH="1">
          <a:off x="5553075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0</xdr:colOff>
      <xdr:row>59</xdr:row>
      <xdr:rowOff>0</xdr:rowOff>
    </xdr:to>
    <xdr:sp macro="" textlink="">
      <xdr:nvSpPr>
        <xdr:cNvPr id="10303" name="Line 63"/>
        <xdr:cNvSpPr>
          <a:spLocks noChangeShapeType="1"/>
        </xdr:cNvSpPr>
      </xdr:nvSpPr>
      <xdr:spPr bwMode="auto">
        <a:xfrm flipH="1" flipV="1">
          <a:off x="5553075" y="1074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304" name="Line 64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305" name="Line 65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306" name="Line 66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307" name="Line 67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308" name="Line 68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0</xdr:colOff>
      <xdr:row>66</xdr:row>
      <xdr:rowOff>0</xdr:rowOff>
    </xdr:to>
    <xdr:sp macro="" textlink="">
      <xdr:nvSpPr>
        <xdr:cNvPr id="10309" name="Line 69"/>
        <xdr:cNvSpPr>
          <a:spLocks noChangeShapeType="1"/>
        </xdr:cNvSpPr>
      </xdr:nvSpPr>
      <xdr:spPr bwMode="auto">
        <a:xfrm flipH="1">
          <a:off x="5553075" y="1206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10310" name="Line 70"/>
        <xdr:cNvSpPr>
          <a:spLocks noChangeShapeType="1"/>
        </xdr:cNvSpPr>
      </xdr:nvSpPr>
      <xdr:spPr bwMode="auto">
        <a:xfrm flipH="1">
          <a:off x="5553075" y="1190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311" name="Line 71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312" name="Line 72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11265" name="Line 1"/>
        <xdr:cNvSpPr>
          <a:spLocks noChangeShapeType="1"/>
        </xdr:cNvSpPr>
      </xdr:nvSpPr>
      <xdr:spPr bwMode="auto">
        <a:xfrm flipH="1">
          <a:off x="1028700" y="919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1266" name="Line 2"/>
        <xdr:cNvSpPr>
          <a:spLocks noChangeShapeType="1"/>
        </xdr:cNvSpPr>
      </xdr:nvSpPr>
      <xdr:spPr bwMode="auto">
        <a:xfrm flipV="1">
          <a:off x="1028700" y="828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11267" name="Line 3"/>
        <xdr:cNvSpPr>
          <a:spLocks noChangeShapeType="1"/>
        </xdr:cNvSpPr>
      </xdr:nvSpPr>
      <xdr:spPr bwMode="auto">
        <a:xfrm flipH="1">
          <a:off x="1028700" y="7800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11269" name="Line 5"/>
        <xdr:cNvSpPr>
          <a:spLocks noChangeShapeType="1"/>
        </xdr:cNvSpPr>
      </xdr:nvSpPr>
      <xdr:spPr bwMode="auto">
        <a:xfrm flipH="1">
          <a:off x="1028700" y="721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11270" name="Line 6"/>
        <xdr:cNvSpPr>
          <a:spLocks noChangeShapeType="1"/>
        </xdr:cNvSpPr>
      </xdr:nvSpPr>
      <xdr:spPr bwMode="auto">
        <a:xfrm flipH="1">
          <a:off x="1028700" y="6572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1272" name="Line 8"/>
        <xdr:cNvSpPr>
          <a:spLocks noChangeShapeType="1"/>
        </xdr:cNvSpPr>
      </xdr:nvSpPr>
      <xdr:spPr bwMode="auto">
        <a:xfrm flipH="1" flipV="1">
          <a:off x="1028700" y="96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11274" name="Line 10"/>
        <xdr:cNvSpPr>
          <a:spLocks noChangeShapeType="1"/>
        </xdr:cNvSpPr>
      </xdr:nvSpPr>
      <xdr:spPr bwMode="auto">
        <a:xfrm flipH="1">
          <a:off x="102870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11275" name="Line 11"/>
        <xdr:cNvSpPr>
          <a:spLocks noChangeShapeType="1"/>
        </xdr:cNvSpPr>
      </xdr:nvSpPr>
      <xdr:spPr bwMode="auto">
        <a:xfrm flipH="1">
          <a:off x="1028700" y="902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11277" name="Line 13"/>
        <xdr:cNvSpPr>
          <a:spLocks noChangeShapeType="1"/>
        </xdr:cNvSpPr>
      </xdr:nvSpPr>
      <xdr:spPr bwMode="auto">
        <a:xfrm flipH="1">
          <a:off x="102870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11278" name="Line 14"/>
        <xdr:cNvSpPr>
          <a:spLocks noChangeShapeType="1"/>
        </xdr:cNvSpPr>
      </xdr:nvSpPr>
      <xdr:spPr bwMode="auto">
        <a:xfrm flipH="1">
          <a:off x="1028700" y="10096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280" name="Line 16"/>
        <xdr:cNvSpPr>
          <a:spLocks noChangeShapeType="1"/>
        </xdr:cNvSpPr>
      </xdr:nvSpPr>
      <xdr:spPr bwMode="auto">
        <a:xfrm flipH="1">
          <a:off x="1028700" y="10582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59</xdr:row>
      <xdr:rowOff>0</xdr:rowOff>
    </xdr:to>
    <xdr:sp macro="" textlink="">
      <xdr:nvSpPr>
        <xdr:cNvPr id="11281" name="Line 17"/>
        <xdr:cNvSpPr>
          <a:spLocks noChangeShapeType="1"/>
        </xdr:cNvSpPr>
      </xdr:nvSpPr>
      <xdr:spPr bwMode="auto">
        <a:xfrm flipH="1" flipV="1">
          <a:off x="1028700" y="1074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83" name="Line 19"/>
        <xdr:cNvSpPr>
          <a:spLocks noChangeShapeType="1"/>
        </xdr:cNvSpPr>
      </xdr:nvSpPr>
      <xdr:spPr bwMode="auto">
        <a:xfrm flipH="1">
          <a:off x="10287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84" name="Line 20"/>
        <xdr:cNvSpPr>
          <a:spLocks noChangeShapeType="1"/>
        </xdr:cNvSpPr>
      </xdr:nvSpPr>
      <xdr:spPr bwMode="auto">
        <a:xfrm flipH="1">
          <a:off x="1028700" y="1025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11286" name="Line 22"/>
        <xdr:cNvSpPr>
          <a:spLocks noChangeShapeType="1"/>
        </xdr:cNvSpPr>
      </xdr:nvSpPr>
      <xdr:spPr bwMode="auto">
        <a:xfrm flipH="1">
          <a:off x="102870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11287" name="Line 23"/>
        <xdr:cNvSpPr>
          <a:spLocks noChangeShapeType="1"/>
        </xdr:cNvSpPr>
      </xdr:nvSpPr>
      <xdr:spPr bwMode="auto">
        <a:xfrm flipH="1">
          <a:off x="1028700" y="1042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11289" name="Line 25"/>
        <xdr:cNvSpPr>
          <a:spLocks noChangeShapeType="1"/>
        </xdr:cNvSpPr>
      </xdr:nvSpPr>
      <xdr:spPr bwMode="auto">
        <a:xfrm flipH="1">
          <a:off x="102870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11290" name="Line 26"/>
        <xdr:cNvSpPr>
          <a:spLocks noChangeShapeType="1"/>
        </xdr:cNvSpPr>
      </xdr:nvSpPr>
      <xdr:spPr bwMode="auto">
        <a:xfrm flipH="1">
          <a:off x="1028700" y="1132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11292" name="Line 28"/>
        <xdr:cNvSpPr>
          <a:spLocks noChangeShapeType="1"/>
        </xdr:cNvSpPr>
      </xdr:nvSpPr>
      <xdr:spPr bwMode="auto">
        <a:xfrm flipH="1">
          <a:off x="1028700" y="1206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65</xdr:row>
      <xdr:rowOff>0</xdr:rowOff>
    </xdr:to>
    <xdr:sp macro="" textlink="">
      <xdr:nvSpPr>
        <xdr:cNvPr id="11293" name="Line 29"/>
        <xdr:cNvSpPr>
          <a:spLocks noChangeShapeType="1"/>
        </xdr:cNvSpPr>
      </xdr:nvSpPr>
      <xdr:spPr bwMode="auto">
        <a:xfrm flipH="1">
          <a:off x="1028700" y="1190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72"/>
  <sheetViews>
    <sheetView view="pageBreakPreview" zoomScaleNormal="100" workbookViewId="0">
      <pane xSplit="2" ySplit="5" topLeftCell="E34" activePane="bottomRight" state="frozenSplit"/>
      <selection pane="topRight" activeCell="C1" sqref="C1"/>
      <selection pane="bottomLeft" activeCell="A6" sqref="A6"/>
      <selection pane="bottomRight" activeCell="D67" sqref="D67"/>
    </sheetView>
  </sheetViews>
  <sheetFormatPr defaultRowHeight="17.25"/>
  <cols>
    <col min="1" max="1" width="3.09765625" style="79" customWidth="1"/>
    <col min="2" max="2" width="7.69921875" style="79" customWidth="1"/>
    <col min="3" max="10" width="6.796875" style="79" customWidth="1"/>
    <col min="11" max="11" width="6.69921875" style="79" customWidth="1"/>
    <col min="12" max="12" width="6.09765625" style="79" customWidth="1"/>
    <col min="13" max="14" width="5.69921875" style="79" customWidth="1"/>
    <col min="15" max="15" width="5.8984375" style="79" customWidth="1"/>
    <col min="16" max="20" width="5.5" style="79" customWidth="1"/>
    <col min="21" max="21" width="6.5" style="79" customWidth="1"/>
    <col min="22" max="22" width="5.5" style="79" customWidth="1"/>
    <col min="23" max="16384" width="8.796875" style="79"/>
  </cols>
  <sheetData>
    <row r="1" spans="1:23" ht="12" customHeight="1">
      <c r="A1" s="21"/>
      <c r="B1" s="21"/>
      <c r="C1" s="78" t="s">
        <v>120</v>
      </c>
      <c r="D1" s="78"/>
      <c r="E1" s="78"/>
      <c r="F1" s="11"/>
      <c r="G1" s="78" t="s">
        <v>121</v>
      </c>
      <c r="H1" s="78"/>
      <c r="I1" s="78"/>
      <c r="J1" s="5" t="s">
        <v>122</v>
      </c>
      <c r="K1" s="5" t="s">
        <v>123</v>
      </c>
      <c r="L1" s="5" t="s">
        <v>124</v>
      </c>
      <c r="M1" s="6"/>
      <c r="N1" s="22"/>
      <c r="O1" s="6"/>
      <c r="P1" s="22"/>
      <c r="Q1" s="22"/>
      <c r="R1" s="22"/>
      <c r="S1" s="22"/>
      <c r="T1" s="6"/>
      <c r="U1" s="22"/>
      <c r="V1" s="22"/>
    </row>
    <row r="2" spans="1:23" ht="12" customHeight="1">
      <c r="A2" s="23"/>
      <c r="B2" s="23"/>
      <c r="C2" s="23">
        <v>459</v>
      </c>
      <c r="D2" s="23">
        <v>460</v>
      </c>
      <c r="E2" s="23">
        <v>461</v>
      </c>
      <c r="F2" s="23">
        <v>462</v>
      </c>
      <c r="G2" s="23">
        <v>463</v>
      </c>
      <c r="H2" s="23">
        <v>464</v>
      </c>
      <c r="I2" s="23">
        <v>465</v>
      </c>
      <c r="J2" s="23">
        <v>466</v>
      </c>
      <c r="K2" s="23">
        <v>467</v>
      </c>
      <c r="L2" s="23">
        <v>468</v>
      </c>
      <c r="M2" s="23">
        <v>469</v>
      </c>
      <c r="N2" s="23">
        <v>470</v>
      </c>
      <c r="O2" s="23">
        <v>471</v>
      </c>
      <c r="P2" s="23">
        <v>472</v>
      </c>
      <c r="Q2" s="23">
        <v>473</v>
      </c>
      <c r="R2" s="23">
        <v>474</v>
      </c>
      <c r="S2" s="23">
        <v>475</v>
      </c>
      <c r="T2" s="23">
        <v>476</v>
      </c>
      <c r="U2" s="23">
        <v>477</v>
      </c>
      <c r="V2" s="23">
        <v>478</v>
      </c>
    </row>
    <row r="3" spans="1:23" ht="45" customHeight="1">
      <c r="A3" s="156" t="s">
        <v>1</v>
      </c>
      <c r="B3" s="157"/>
      <c r="C3" s="80" t="s">
        <v>125</v>
      </c>
      <c r="D3" s="80" t="s">
        <v>126</v>
      </c>
      <c r="E3" s="80" t="s">
        <v>127</v>
      </c>
      <c r="F3" s="65" t="s">
        <v>128</v>
      </c>
      <c r="G3" s="80" t="s">
        <v>129</v>
      </c>
      <c r="H3" s="80" t="s">
        <v>130</v>
      </c>
      <c r="I3" s="80" t="s">
        <v>131</v>
      </c>
      <c r="J3" s="66" t="s">
        <v>132</v>
      </c>
      <c r="K3" s="139" t="s">
        <v>133</v>
      </c>
      <c r="L3" s="130" t="s">
        <v>91</v>
      </c>
      <c r="M3" s="131" t="s">
        <v>92</v>
      </c>
      <c r="N3" s="132" t="s">
        <v>93</v>
      </c>
      <c r="O3" s="131" t="s">
        <v>94</v>
      </c>
      <c r="P3" s="153" t="s">
        <v>134</v>
      </c>
      <c r="Q3" s="131" t="s">
        <v>95</v>
      </c>
      <c r="R3" s="131" t="s">
        <v>96</v>
      </c>
      <c r="S3" s="131" t="s">
        <v>97</v>
      </c>
      <c r="T3" s="131" t="s">
        <v>98</v>
      </c>
      <c r="U3" s="133" t="s">
        <v>166</v>
      </c>
      <c r="V3" s="134" t="s">
        <v>99</v>
      </c>
    </row>
    <row r="4" spans="1:23" ht="21" customHeight="1">
      <c r="A4" s="158" t="s">
        <v>2</v>
      </c>
      <c r="B4" s="159"/>
      <c r="C4" s="77">
        <v>41548</v>
      </c>
      <c r="D4" s="120">
        <v>41548</v>
      </c>
      <c r="E4" s="77">
        <v>41548</v>
      </c>
      <c r="F4" s="81">
        <v>41729</v>
      </c>
      <c r="G4" s="81">
        <v>41274</v>
      </c>
      <c r="H4" s="81">
        <v>41274</v>
      </c>
      <c r="I4" s="81">
        <v>41274</v>
      </c>
      <c r="J4" s="81">
        <v>41274</v>
      </c>
      <c r="K4" s="140">
        <v>41547</v>
      </c>
      <c r="L4" s="130" t="s">
        <v>158</v>
      </c>
      <c r="M4" s="130" t="s">
        <v>158</v>
      </c>
      <c r="N4" s="130" t="s">
        <v>158</v>
      </c>
      <c r="O4" s="130" t="s">
        <v>158</v>
      </c>
      <c r="P4" s="130" t="s">
        <v>158</v>
      </c>
      <c r="Q4" s="130" t="s">
        <v>158</v>
      </c>
      <c r="R4" s="130" t="s">
        <v>158</v>
      </c>
      <c r="S4" s="130" t="s">
        <v>158</v>
      </c>
      <c r="T4" s="130" t="s">
        <v>158</v>
      </c>
      <c r="U4" s="130" t="s">
        <v>158</v>
      </c>
      <c r="V4" s="134" t="s">
        <v>158</v>
      </c>
      <c r="W4" s="82"/>
    </row>
    <row r="5" spans="1:23" ht="12" customHeight="1">
      <c r="A5" s="156" t="s">
        <v>3</v>
      </c>
      <c r="B5" s="157"/>
      <c r="C5" s="80" t="s">
        <v>51</v>
      </c>
      <c r="D5" s="80" t="s">
        <v>51</v>
      </c>
      <c r="E5" s="80" t="s">
        <v>51</v>
      </c>
      <c r="F5" s="65" t="s">
        <v>90</v>
      </c>
      <c r="G5" s="77" t="s">
        <v>52</v>
      </c>
      <c r="H5" s="77" t="s">
        <v>52</v>
      </c>
      <c r="I5" s="77" t="s">
        <v>52</v>
      </c>
      <c r="J5" s="66" t="s">
        <v>5</v>
      </c>
      <c r="K5" s="139" t="s">
        <v>89</v>
      </c>
      <c r="L5" s="135" t="s">
        <v>142</v>
      </c>
      <c r="M5" s="136" t="s">
        <v>142</v>
      </c>
      <c r="N5" s="136" t="s">
        <v>142</v>
      </c>
      <c r="O5" s="132" t="s">
        <v>5</v>
      </c>
      <c r="P5" s="132" t="s">
        <v>142</v>
      </c>
      <c r="Q5" s="132" t="s">
        <v>142</v>
      </c>
      <c r="R5" s="132" t="s">
        <v>142</v>
      </c>
      <c r="S5" s="132" t="s">
        <v>142</v>
      </c>
      <c r="T5" s="132" t="s">
        <v>142</v>
      </c>
      <c r="U5" s="132" t="s">
        <v>142</v>
      </c>
      <c r="V5" s="137" t="s">
        <v>143</v>
      </c>
    </row>
    <row r="6" spans="1:23" ht="9" customHeight="1">
      <c r="A6" s="8"/>
      <c r="B6" s="14"/>
      <c r="C6" s="83"/>
      <c r="D6" s="83"/>
      <c r="E6" s="83"/>
      <c r="F6" s="24"/>
      <c r="G6" s="84"/>
      <c r="H6" s="84"/>
      <c r="I6" s="84"/>
      <c r="J6" s="15"/>
      <c r="K6" s="15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</row>
    <row r="7" spans="1:23" ht="12" customHeight="1">
      <c r="A7" s="9" t="s">
        <v>7</v>
      </c>
      <c r="B7" s="10" t="s">
        <v>0</v>
      </c>
      <c r="C7" s="85">
        <f t="shared" ref="C7:J7" si="0">SUM(C8+C18+C22+C28+C34+C41+C46+C54+C60+C63)</f>
        <v>320</v>
      </c>
      <c r="D7" s="85">
        <f t="shared" si="0"/>
        <v>5010</v>
      </c>
      <c r="E7" s="85">
        <f t="shared" si="0"/>
        <v>2992</v>
      </c>
      <c r="F7" s="85">
        <f t="shared" si="0"/>
        <v>2538</v>
      </c>
      <c r="G7" s="85">
        <f t="shared" si="0"/>
        <v>13251</v>
      </c>
      <c r="H7" s="85">
        <f>SUM(H8+H18+H22+H28+H34+H41+H46+H54+H60+H63)</f>
        <v>3868</v>
      </c>
      <c r="I7" s="85">
        <f t="shared" si="0"/>
        <v>13654</v>
      </c>
      <c r="J7" s="85">
        <f t="shared" si="0"/>
        <v>1548</v>
      </c>
      <c r="K7" s="85">
        <f>K8+K18+K22+K28+K34+K41+K46+K54+K60+K63</f>
        <v>175</v>
      </c>
      <c r="L7" s="86">
        <f t="shared" ref="L7:U7" si="1">L8+L18+L22+L28+L34+L41+L46+L54+L60+L63</f>
        <v>54366</v>
      </c>
      <c r="M7" s="86">
        <f t="shared" si="1"/>
        <v>603</v>
      </c>
      <c r="N7" s="86">
        <f t="shared" si="1"/>
        <v>16288</v>
      </c>
      <c r="O7" s="86">
        <f t="shared" si="1"/>
        <v>314</v>
      </c>
      <c r="P7" s="86">
        <f t="shared" si="1"/>
        <v>8345</v>
      </c>
      <c r="Q7" s="86">
        <f t="shared" si="1"/>
        <v>4717</v>
      </c>
      <c r="R7" s="86">
        <f t="shared" si="1"/>
        <v>5067</v>
      </c>
      <c r="S7" s="86">
        <f t="shared" si="1"/>
        <v>1810</v>
      </c>
      <c r="T7" s="86">
        <f t="shared" si="1"/>
        <v>1126</v>
      </c>
      <c r="U7" s="86">
        <f t="shared" si="1"/>
        <v>16096</v>
      </c>
      <c r="V7" s="86">
        <f>V8+V18+V22+V28+V34+V41+V46+V54+V60</f>
        <v>30</v>
      </c>
    </row>
    <row r="8" spans="1:23" ht="20.25" customHeight="1">
      <c r="A8" s="25">
        <v>100</v>
      </c>
      <c r="B8" s="10" t="s">
        <v>9</v>
      </c>
      <c r="C8" s="85">
        <f>SUM(C9:C17)</f>
        <v>100</v>
      </c>
      <c r="D8" s="85">
        <f>SUM(D9:D17)</f>
        <v>1589</v>
      </c>
      <c r="E8" s="85">
        <f>SUM(E9:E17)</f>
        <v>940</v>
      </c>
      <c r="F8" s="85">
        <v>748</v>
      </c>
      <c r="G8" s="85">
        <f>SUM(G9:G17)</f>
        <v>4802</v>
      </c>
      <c r="H8" s="85">
        <f>SUM(H9:H17)</f>
        <v>1222</v>
      </c>
      <c r="I8" s="85">
        <f>SUM(I9:I17)</f>
        <v>4866</v>
      </c>
      <c r="J8" s="85">
        <v>391</v>
      </c>
      <c r="K8" s="85">
        <v>57</v>
      </c>
      <c r="L8" s="87">
        <f t="shared" ref="L8:U8" si="2">SUM(L9:L17)</f>
        <v>14741</v>
      </c>
      <c r="M8" s="86">
        <f>SUM(M9:M17)</f>
        <v>168</v>
      </c>
      <c r="N8" s="86">
        <f t="shared" si="2"/>
        <v>4509</v>
      </c>
      <c r="O8" s="86">
        <f t="shared" si="2"/>
        <v>87</v>
      </c>
      <c r="P8" s="86">
        <f t="shared" si="2"/>
        <v>2198</v>
      </c>
      <c r="Q8" s="86">
        <f t="shared" si="2"/>
        <v>1226</v>
      </c>
      <c r="R8" s="86">
        <f t="shared" si="2"/>
        <v>1290</v>
      </c>
      <c r="S8" s="86">
        <f t="shared" si="2"/>
        <v>489</v>
      </c>
      <c r="T8" s="86">
        <f t="shared" si="2"/>
        <v>302</v>
      </c>
      <c r="U8" s="86">
        <f t="shared" si="2"/>
        <v>4472</v>
      </c>
      <c r="V8" s="86">
        <v>5</v>
      </c>
    </row>
    <row r="9" spans="1:23" ht="12.75" customHeight="1">
      <c r="A9" s="26">
        <v>101</v>
      </c>
      <c r="B9" s="27" t="s">
        <v>10</v>
      </c>
      <c r="C9" s="85">
        <v>6</v>
      </c>
      <c r="D9" s="85">
        <v>238</v>
      </c>
      <c r="E9" s="85">
        <v>150</v>
      </c>
      <c r="F9" s="85" t="s">
        <v>107</v>
      </c>
      <c r="G9" s="85">
        <v>438</v>
      </c>
      <c r="H9" s="85">
        <v>189</v>
      </c>
      <c r="I9" s="85">
        <v>596</v>
      </c>
      <c r="J9" s="85" t="s">
        <v>107</v>
      </c>
      <c r="K9" s="85">
        <v>2</v>
      </c>
      <c r="L9" s="88">
        <v>1612</v>
      </c>
      <c r="M9" s="88">
        <v>21</v>
      </c>
      <c r="N9" s="87">
        <v>507</v>
      </c>
      <c r="O9" s="88">
        <v>6</v>
      </c>
      <c r="P9" s="87">
        <v>200</v>
      </c>
      <c r="Q9" s="87">
        <v>138</v>
      </c>
      <c r="R9" s="87">
        <v>118</v>
      </c>
      <c r="S9" s="87">
        <v>56</v>
      </c>
      <c r="T9" s="88">
        <v>32</v>
      </c>
      <c r="U9" s="86">
        <f>L9-SUM(M9:T9)</f>
        <v>534</v>
      </c>
      <c r="V9" s="129">
        <v>1</v>
      </c>
    </row>
    <row r="10" spans="1:23" ht="12.75" customHeight="1">
      <c r="A10" s="26">
        <v>102</v>
      </c>
      <c r="B10" s="27" t="s">
        <v>11</v>
      </c>
      <c r="C10" s="85">
        <v>8</v>
      </c>
      <c r="D10" s="85">
        <v>169</v>
      </c>
      <c r="E10" s="85">
        <v>91</v>
      </c>
      <c r="F10" s="85" t="s">
        <v>107</v>
      </c>
      <c r="G10" s="85">
        <v>270</v>
      </c>
      <c r="H10" s="85">
        <v>118</v>
      </c>
      <c r="I10" s="85">
        <v>350</v>
      </c>
      <c r="J10" s="85" t="s">
        <v>107</v>
      </c>
      <c r="K10" s="85">
        <v>5</v>
      </c>
      <c r="L10" s="88">
        <v>1222</v>
      </c>
      <c r="M10" s="88">
        <v>11</v>
      </c>
      <c r="N10" s="87">
        <v>335</v>
      </c>
      <c r="O10" s="88">
        <v>5</v>
      </c>
      <c r="P10" s="87">
        <v>193</v>
      </c>
      <c r="Q10" s="87">
        <v>114</v>
      </c>
      <c r="R10" s="87">
        <v>103</v>
      </c>
      <c r="S10" s="87">
        <v>42</v>
      </c>
      <c r="T10" s="88">
        <v>25</v>
      </c>
      <c r="U10" s="86">
        <f>L10-SUM(M10:T10)</f>
        <v>394</v>
      </c>
      <c r="V10" s="89">
        <v>1</v>
      </c>
    </row>
    <row r="11" spans="1:23" ht="12.75" customHeight="1">
      <c r="A11" s="28">
        <v>110</v>
      </c>
      <c r="B11" s="27" t="s">
        <v>12</v>
      </c>
      <c r="C11" s="85">
        <v>23</v>
      </c>
      <c r="D11" s="85">
        <v>310</v>
      </c>
      <c r="E11" s="85">
        <v>181</v>
      </c>
      <c r="F11" s="85" t="s">
        <v>107</v>
      </c>
      <c r="G11" s="85">
        <v>1920</v>
      </c>
      <c r="H11" s="85">
        <v>267</v>
      </c>
      <c r="I11" s="85">
        <v>1497</v>
      </c>
      <c r="J11" s="85" t="s">
        <v>107</v>
      </c>
      <c r="K11" s="85">
        <v>10</v>
      </c>
      <c r="L11" s="88">
        <v>1209</v>
      </c>
      <c r="M11" s="88">
        <v>20</v>
      </c>
      <c r="N11" s="87">
        <v>392</v>
      </c>
      <c r="O11" s="88">
        <v>9</v>
      </c>
      <c r="P11" s="87">
        <v>170</v>
      </c>
      <c r="Q11" s="87">
        <v>87</v>
      </c>
      <c r="R11" s="87">
        <v>98</v>
      </c>
      <c r="S11" s="87">
        <v>37</v>
      </c>
      <c r="T11" s="88">
        <v>24</v>
      </c>
      <c r="U11" s="86">
        <f t="shared" ref="U11:U17" si="3">L11-SUM(M11:T11)</f>
        <v>372</v>
      </c>
      <c r="V11" s="89" t="s">
        <v>108</v>
      </c>
    </row>
    <row r="12" spans="1:23" ht="12.75" customHeight="1">
      <c r="A12" s="28">
        <v>105</v>
      </c>
      <c r="B12" s="27" t="s">
        <v>13</v>
      </c>
      <c r="C12" s="85">
        <v>10</v>
      </c>
      <c r="D12" s="85">
        <v>119</v>
      </c>
      <c r="E12" s="85">
        <v>65</v>
      </c>
      <c r="F12" s="85" t="s">
        <v>107</v>
      </c>
      <c r="G12" s="85">
        <v>317</v>
      </c>
      <c r="H12" s="85">
        <v>92</v>
      </c>
      <c r="I12" s="85">
        <v>377</v>
      </c>
      <c r="J12" s="85" t="s">
        <v>107</v>
      </c>
      <c r="K12" s="85">
        <v>5</v>
      </c>
      <c r="L12" s="88">
        <v>1490</v>
      </c>
      <c r="M12" s="88">
        <v>27</v>
      </c>
      <c r="N12" s="87">
        <v>436</v>
      </c>
      <c r="O12" s="88">
        <v>11</v>
      </c>
      <c r="P12" s="87">
        <v>245</v>
      </c>
      <c r="Q12" s="87">
        <v>112</v>
      </c>
      <c r="R12" s="87">
        <v>137</v>
      </c>
      <c r="S12" s="87">
        <v>52</v>
      </c>
      <c r="T12" s="88">
        <v>28</v>
      </c>
      <c r="U12" s="86">
        <f t="shared" si="3"/>
        <v>442</v>
      </c>
      <c r="V12" s="89">
        <v>1</v>
      </c>
    </row>
    <row r="13" spans="1:23" ht="12.75" customHeight="1">
      <c r="A13" s="28">
        <v>109</v>
      </c>
      <c r="B13" s="27" t="s">
        <v>14</v>
      </c>
      <c r="C13" s="85">
        <v>15</v>
      </c>
      <c r="D13" s="85">
        <v>149</v>
      </c>
      <c r="E13" s="85">
        <v>106</v>
      </c>
      <c r="F13" s="85" t="s">
        <v>107</v>
      </c>
      <c r="G13" s="85">
        <v>408</v>
      </c>
      <c r="H13" s="85">
        <v>125</v>
      </c>
      <c r="I13" s="85">
        <v>465</v>
      </c>
      <c r="J13" s="85" t="s">
        <v>107</v>
      </c>
      <c r="K13" s="85">
        <v>10</v>
      </c>
      <c r="L13" s="88">
        <v>2011</v>
      </c>
      <c r="M13" s="88">
        <v>17</v>
      </c>
      <c r="N13" s="87">
        <v>665</v>
      </c>
      <c r="O13" s="88">
        <v>7</v>
      </c>
      <c r="P13" s="87">
        <v>302</v>
      </c>
      <c r="Q13" s="87">
        <v>172</v>
      </c>
      <c r="R13" s="87">
        <v>187</v>
      </c>
      <c r="S13" s="87">
        <v>53</v>
      </c>
      <c r="T13" s="88">
        <v>41</v>
      </c>
      <c r="U13" s="86">
        <f t="shared" si="3"/>
        <v>567</v>
      </c>
      <c r="V13" s="129">
        <v>1</v>
      </c>
    </row>
    <row r="14" spans="1:23" ht="12.75" customHeight="1">
      <c r="A14" s="28">
        <v>106</v>
      </c>
      <c r="B14" s="27" t="s">
        <v>15</v>
      </c>
      <c r="C14" s="85">
        <v>9</v>
      </c>
      <c r="D14" s="85">
        <v>112</v>
      </c>
      <c r="E14" s="85">
        <v>71</v>
      </c>
      <c r="F14" s="85" t="s">
        <v>107</v>
      </c>
      <c r="G14" s="85">
        <v>288</v>
      </c>
      <c r="H14" s="85">
        <v>86</v>
      </c>
      <c r="I14" s="85">
        <v>229</v>
      </c>
      <c r="J14" s="85" t="s">
        <v>107</v>
      </c>
      <c r="K14" s="85">
        <v>4</v>
      </c>
      <c r="L14" s="88">
        <v>1319</v>
      </c>
      <c r="M14" s="88">
        <v>19</v>
      </c>
      <c r="N14" s="87">
        <v>398</v>
      </c>
      <c r="O14" s="88">
        <v>13</v>
      </c>
      <c r="P14" s="87">
        <v>195</v>
      </c>
      <c r="Q14" s="87">
        <v>97</v>
      </c>
      <c r="R14" s="87">
        <v>117</v>
      </c>
      <c r="S14" s="87">
        <v>50</v>
      </c>
      <c r="T14" s="88">
        <v>24</v>
      </c>
      <c r="U14" s="86">
        <f t="shared" si="3"/>
        <v>406</v>
      </c>
      <c r="V14" s="89" t="s">
        <v>108</v>
      </c>
    </row>
    <row r="15" spans="1:23" ht="12.75" customHeight="1">
      <c r="A15" s="28">
        <v>107</v>
      </c>
      <c r="B15" s="27" t="s">
        <v>16</v>
      </c>
      <c r="C15" s="85">
        <v>12</v>
      </c>
      <c r="D15" s="85">
        <v>143</v>
      </c>
      <c r="E15" s="85">
        <v>81</v>
      </c>
      <c r="F15" s="85" t="s">
        <v>107</v>
      </c>
      <c r="G15" s="85">
        <v>462</v>
      </c>
      <c r="H15" s="85">
        <v>107</v>
      </c>
      <c r="I15" s="85">
        <v>336</v>
      </c>
      <c r="J15" s="85" t="s">
        <v>107</v>
      </c>
      <c r="K15" s="85">
        <v>8</v>
      </c>
      <c r="L15" s="88">
        <v>1602</v>
      </c>
      <c r="M15" s="88">
        <v>14</v>
      </c>
      <c r="N15" s="87">
        <v>505</v>
      </c>
      <c r="O15" s="88">
        <v>15</v>
      </c>
      <c r="P15" s="87">
        <v>243</v>
      </c>
      <c r="Q15" s="87">
        <v>127</v>
      </c>
      <c r="R15" s="87">
        <v>134</v>
      </c>
      <c r="S15" s="87">
        <v>52</v>
      </c>
      <c r="T15" s="88">
        <v>29</v>
      </c>
      <c r="U15" s="86">
        <f t="shared" si="3"/>
        <v>483</v>
      </c>
      <c r="V15" s="89" t="s">
        <v>108</v>
      </c>
    </row>
    <row r="16" spans="1:23" ht="12.75" customHeight="1">
      <c r="A16" s="28">
        <v>108</v>
      </c>
      <c r="B16" s="27" t="s">
        <v>17</v>
      </c>
      <c r="C16" s="85">
        <v>6</v>
      </c>
      <c r="D16" s="85">
        <v>167</v>
      </c>
      <c r="E16" s="85">
        <v>101</v>
      </c>
      <c r="F16" s="85" t="s">
        <v>107</v>
      </c>
      <c r="G16" s="85">
        <v>287</v>
      </c>
      <c r="H16" s="85">
        <v>127</v>
      </c>
      <c r="I16" s="85">
        <v>445</v>
      </c>
      <c r="J16" s="85" t="s">
        <v>107</v>
      </c>
      <c r="K16" s="85">
        <v>5</v>
      </c>
      <c r="L16" s="88">
        <v>2327</v>
      </c>
      <c r="M16" s="88">
        <v>23</v>
      </c>
      <c r="N16" s="87">
        <v>688</v>
      </c>
      <c r="O16" s="88">
        <v>16</v>
      </c>
      <c r="P16" s="87">
        <v>321</v>
      </c>
      <c r="Q16" s="87">
        <v>192</v>
      </c>
      <c r="R16" s="87">
        <v>198</v>
      </c>
      <c r="S16" s="87">
        <v>100</v>
      </c>
      <c r="T16" s="88">
        <v>46</v>
      </c>
      <c r="U16" s="86">
        <f t="shared" si="3"/>
        <v>743</v>
      </c>
      <c r="V16" s="89" t="s">
        <v>161</v>
      </c>
    </row>
    <row r="17" spans="1:22" ht="12.75" customHeight="1">
      <c r="A17" s="28">
        <v>111</v>
      </c>
      <c r="B17" s="27" t="s">
        <v>18</v>
      </c>
      <c r="C17" s="85">
        <v>11</v>
      </c>
      <c r="D17" s="85">
        <v>182</v>
      </c>
      <c r="E17" s="85">
        <v>94</v>
      </c>
      <c r="F17" s="85" t="s">
        <v>107</v>
      </c>
      <c r="G17" s="85">
        <v>412</v>
      </c>
      <c r="H17" s="85">
        <v>111</v>
      </c>
      <c r="I17" s="85">
        <v>571</v>
      </c>
      <c r="J17" s="85" t="s">
        <v>107</v>
      </c>
      <c r="K17" s="85">
        <v>8</v>
      </c>
      <c r="L17" s="88">
        <v>1949</v>
      </c>
      <c r="M17" s="88">
        <v>16</v>
      </c>
      <c r="N17" s="87">
        <v>583</v>
      </c>
      <c r="O17" s="88">
        <v>5</v>
      </c>
      <c r="P17" s="87">
        <v>329</v>
      </c>
      <c r="Q17" s="87">
        <v>187</v>
      </c>
      <c r="R17" s="87">
        <v>198</v>
      </c>
      <c r="S17" s="87">
        <v>47</v>
      </c>
      <c r="T17" s="88">
        <v>53</v>
      </c>
      <c r="U17" s="86">
        <f t="shared" si="3"/>
        <v>531</v>
      </c>
      <c r="V17" s="129">
        <v>1</v>
      </c>
    </row>
    <row r="18" spans="1:22" ht="20.25" customHeight="1">
      <c r="A18" s="9"/>
      <c r="B18" s="29" t="s">
        <v>19</v>
      </c>
      <c r="C18" s="85">
        <f t="shared" ref="C18:J18" si="4">SUM(C19:C21)</f>
        <v>50</v>
      </c>
      <c r="D18" s="85">
        <f t="shared" si="4"/>
        <v>1119</v>
      </c>
      <c r="E18" s="85">
        <f t="shared" si="4"/>
        <v>606</v>
      </c>
      <c r="F18" s="154">
        <f>SUM(F19:F21)</f>
        <v>483</v>
      </c>
      <c r="G18" s="85">
        <f t="shared" si="4"/>
        <v>2913</v>
      </c>
      <c r="H18" s="85">
        <f t="shared" si="4"/>
        <v>795</v>
      </c>
      <c r="I18" s="85">
        <f t="shared" si="4"/>
        <v>2717</v>
      </c>
      <c r="J18" s="85">
        <f t="shared" si="4"/>
        <v>231</v>
      </c>
      <c r="K18" s="85">
        <v>25</v>
      </c>
      <c r="L18" s="89">
        <f t="shared" ref="L18:U18" si="5">SUM(L19:L21)</f>
        <v>9134</v>
      </c>
      <c r="M18" s="86">
        <f t="shared" si="5"/>
        <v>73</v>
      </c>
      <c r="N18" s="86">
        <f t="shared" si="5"/>
        <v>2967</v>
      </c>
      <c r="O18" s="86">
        <f t="shared" si="5"/>
        <v>31</v>
      </c>
      <c r="P18" s="86">
        <f t="shared" si="5"/>
        <v>1301</v>
      </c>
      <c r="Q18" s="86">
        <f t="shared" si="5"/>
        <v>837</v>
      </c>
      <c r="R18" s="86">
        <f t="shared" si="5"/>
        <v>848</v>
      </c>
      <c r="S18" s="86">
        <f t="shared" si="5"/>
        <v>270</v>
      </c>
      <c r="T18" s="86">
        <f t="shared" si="5"/>
        <v>189</v>
      </c>
      <c r="U18" s="86">
        <f t="shared" si="5"/>
        <v>2618</v>
      </c>
      <c r="V18" s="86">
        <f>SUM(V19:V21)</f>
        <v>6</v>
      </c>
    </row>
    <row r="19" spans="1:22" ht="12.75" customHeight="1">
      <c r="A19" s="26">
        <v>202</v>
      </c>
      <c r="B19" s="30" t="s">
        <v>20</v>
      </c>
      <c r="C19" s="85">
        <v>25</v>
      </c>
      <c r="D19" s="85">
        <v>492</v>
      </c>
      <c r="E19" s="85">
        <v>250</v>
      </c>
      <c r="F19" s="154">
        <v>238</v>
      </c>
      <c r="G19" s="85">
        <v>1164</v>
      </c>
      <c r="H19" s="85">
        <v>343</v>
      </c>
      <c r="I19" s="85">
        <v>1155</v>
      </c>
      <c r="J19" s="85">
        <v>104</v>
      </c>
      <c r="K19" s="85">
        <v>16</v>
      </c>
      <c r="L19" s="89">
        <v>4541</v>
      </c>
      <c r="M19" s="89">
        <v>33</v>
      </c>
      <c r="N19" s="89">
        <v>1486</v>
      </c>
      <c r="O19" s="89">
        <v>22</v>
      </c>
      <c r="P19" s="89">
        <v>651</v>
      </c>
      <c r="Q19" s="89">
        <v>421</v>
      </c>
      <c r="R19" s="89">
        <v>442</v>
      </c>
      <c r="S19" s="89">
        <v>120</v>
      </c>
      <c r="T19" s="89">
        <v>104</v>
      </c>
      <c r="U19" s="86">
        <f t="shared" ref="U19:U21" si="6">L19-SUM(M19:T19)</f>
        <v>1262</v>
      </c>
      <c r="V19" s="86">
        <v>4</v>
      </c>
    </row>
    <row r="20" spans="1:22" ht="12.75" customHeight="1">
      <c r="A20" s="26">
        <v>204</v>
      </c>
      <c r="B20" s="30" t="s">
        <v>21</v>
      </c>
      <c r="C20" s="85">
        <v>22</v>
      </c>
      <c r="D20" s="85">
        <v>500</v>
      </c>
      <c r="E20" s="85">
        <v>281</v>
      </c>
      <c r="F20" s="154">
        <v>198</v>
      </c>
      <c r="G20" s="85">
        <v>1577</v>
      </c>
      <c r="H20" s="85">
        <v>365</v>
      </c>
      <c r="I20" s="85">
        <v>1324</v>
      </c>
      <c r="J20" s="85">
        <v>93</v>
      </c>
      <c r="K20" s="85">
        <v>6</v>
      </c>
      <c r="L20" s="89">
        <v>3757</v>
      </c>
      <c r="M20" s="89">
        <v>35</v>
      </c>
      <c r="N20" s="89">
        <v>1195</v>
      </c>
      <c r="O20" s="89">
        <v>8</v>
      </c>
      <c r="P20" s="89">
        <v>520</v>
      </c>
      <c r="Q20" s="89">
        <v>337</v>
      </c>
      <c r="R20" s="89">
        <v>346</v>
      </c>
      <c r="S20" s="89">
        <v>124</v>
      </c>
      <c r="T20" s="89">
        <v>74</v>
      </c>
      <c r="U20" s="86">
        <f t="shared" si="6"/>
        <v>1118</v>
      </c>
      <c r="V20" s="86">
        <v>1</v>
      </c>
    </row>
    <row r="21" spans="1:22" ht="12.75" customHeight="1">
      <c r="A21" s="26">
        <v>206</v>
      </c>
      <c r="B21" s="30" t="s">
        <v>22</v>
      </c>
      <c r="C21" s="85">
        <v>3</v>
      </c>
      <c r="D21" s="85">
        <v>127</v>
      </c>
      <c r="E21" s="85">
        <v>75</v>
      </c>
      <c r="F21" s="154">
        <v>47</v>
      </c>
      <c r="G21" s="85">
        <v>172</v>
      </c>
      <c r="H21" s="85">
        <v>87</v>
      </c>
      <c r="I21" s="85">
        <v>238</v>
      </c>
      <c r="J21" s="85">
        <v>34</v>
      </c>
      <c r="K21" s="85">
        <v>3</v>
      </c>
      <c r="L21" s="89">
        <v>836</v>
      </c>
      <c r="M21" s="89">
        <v>5</v>
      </c>
      <c r="N21" s="89">
        <v>286</v>
      </c>
      <c r="O21" s="89">
        <v>1</v>
      </c>
      <c r="P21" s="89">
        <v>130</v>
      </c>
      <c r="Q21" s="89">
        <v>79</v>
      </c>
      <c r="R21" s="89">
        <v>60</v>
      </c>
      <c r="S21" s="89">
        <v>26</v>
      </c>
      <c r="T21" s="89">
        <v>11</v>
      </c>
      <c r="U21" s="86">
        <f t="shared" si="6"/>
        <v>238</v>
      </c>
      <c r="V21" s="89">
        <v>1</v>
      </c>
    </row>
    <row r="22" spans="1:22" ht="20.25" customHeight="1">
      <c r="A22" s="9"/>
      <c r="B22" s="29" t="s">
        <v>23</v>
      </c>
      <c r="C22" s="85">
        <f t="shared" ref="C22:J22" si="7">SUM(C23:C27)</f>
        <v>30</v>
      </c>
      <c r="D22" s="85">
        <f t="shared" si="7"/>
        <v>588</v>
      </c>
      <c r="E22" s="85">
        <f t="shared" si="7"/>
        <v>373</v>
      </c>
      <c r="F22" s="154">
        <f>SUM(F23:F27)</f>
        <v>268</v>
      </c>
      <c r="G22" s="85">
        <f t="shared" si="7"/>
        <v>1275</v>
      </c>
      <c r="H22" s="85">
        <f t="shared" si="7"/>
        <v>447</v>
      </c>
      <c r="I22" s="85">
        <f t="shared" si="7"/>
        <v>1643</v>
      </c>
      <c r="J22" s="85">
        <f t="shared" si="7"/>
        <v>179</v>
      </c>
      <c r="K22" s="85">
        <v>15</v>
      </c>
      <c r="L22" s="89">
        <f t="shared" ref="L22:U22" si="8">SUM(L23:L27)</f>
        <v>5843</v>
      </c>
      <c r="M22" s="86">
        <f t="shared" si="8"/>
        <v>52</v>
      </c>
      <c r="N22" s="86">
        <f t="shared" si="8"/>
        <v>1823</v>
      </c>
      <c r="O22" s="86">
        <f t="shared" si="8"/>
        <v>36</v>
      </c>
      <c r="P22" s="86">
        <f t="shared" si="8"/>
        <v>888</v>
      </c>
      <c r="Q22" s="86">
        <f t="shared" si="8"/>
        <v>472</v>
      </c>
      <c r="R22" s="86">
        <f t="shared" si="8"/>
        <v>567</v>
      </c>
      <c r="S22" s="86">
        <f t="shared" si="8"/>
        <v>167</v>
      </c>
      <c r="T22" s="86">
        <f t="shared" si="8"/>
        <v>128</v>
      </c>
      <c r="U22" s="86">
        <f t="shared" si="8"/>
        <v>1710</v>
      </c>
      <c r="V22" s="86">
        <v>3</v>
      </c>
    </row>
    <row r="23" spans="1:22" ht="12.75" customHeight="1">
      <c r="A23" s="26">
        <v>207</v>
      </c>
      <c r="B23" s="30" t="s">
        <v>24</v>
      </c>
      <c r="C23" s="85">
        <v>9</v>
      </c>
      <c r="D23" s="85">
        <v>171</v>
      </c>
      <c r="E23" s="85">
        <v>110</v>
      </c>
      <c r="F23" s="154">
        <v>75</v>
      </c>
      <c r="G23" s="85">
        <v>392</v>
      </c>
      <c r="H23" s="85">
        <v>123</v>
      </c>
      <c r="I23" s="85">
        <v>417</v>
      </c>
      <c r="J23" s="85">
        <v>55</v>
      </c>
      <c r="K23" s="85">
        <v>4</v>
      </c>
      <c r="L23" s="88">
        <v>1557</v>
      </c>
      <c r="M23" s="88">
        <v>15</v>
      </c>
      <c r="N23" s="87">
        <v>509</v>
      </c>
      <c r="O23" s="88">
        <v>6</v>
      </c>
      <c r="P23" s="87">
        <v>225</v>
      </c>
      <c r="Q23" s="87">
        <v>141</v>
      </c>
      <c r="R23" s="87">
        <v>124</v>
      </c>
      <c r="S23" s="87">
        <v>43</v>
      </c>
      <c r="T23" s="88">
        <v>39</v>
      </c>
      <c r="U23" s="86">
        <f t="shared" ref="U23:U27" si="9">L23-SUM(M23:T23)</f>
        <v>455</v>
      </c>
      <c r="V23" s="129" t="s">
        <v>162</v>
      </c>
    </row>
    <row r="24" spans="1:22" ht="12.75" customHeight="1">
      <c r="A24" s="26">
        <v>214</v>
      </c>
      <c r="B24" s="30" t="s">
        <v>25</v>
      </c>
      <c r="C24" s="85">
        <v>6</v>
      </c>
      <c r="D24" s="85">
        <v>204</v>
      </c>
      <c r="E24" s="85">
        <v>132</v>
      </c>
      <c r="F24" s="154">
        <v>103</v>
      </c>
      <c r="G24" s="85">
        <v>365</v>
      </c>
      <c r="H24" s="85">
        <v>166</v>
      </c>
      <c r="I24" s="85">
        <v>476</v>
      </c>
      <c r="J24" s="85">
        <v>58</v>
      </c>
      <c r="K24" s="85">
        <v>5</v>
      </c>
      <c r="L24" s="88">
        <v>1894</v>
      </c>
      <c r="M24" s="88">
        <v>16</v>
      </c>
      <c r="N24" s="87">
        <v>567</v>
      </c>
      <c r="O24" s="88">
        <v>15</v>
      </c>
      <c r="P24" s="87">
        <v>262</v>
      </c>
      <c r="Q24" s="87">
        <v>161</v>
      </c>
      <c r="R24" s="87">
        <v>202</v>
      </c>
      <c r="S24" s="87">
        <v>57</v>
      </c>
      <c r="T24" s="88">
        <v>47</v>
      </c>
      <c r="U24" s="86">
        <f t="shared" si="9"/>
        <v>567</v>
      </c>
      <c r="V24" s="86">
        <v>2</v>
      </c>
    </row>
    <row r="25" spans="1:22" ht="12.75" customHeight="1">
      <c r="A25" s="26">
        <v>217</v>
      </c>
      <c r="B25" s="30" t="s">
        <v>26</v>
      </c>
      <c r="C25" s="85">
        <v>8</v>
      </c>
      <c r="D25" s="85">
        <v>114</v>
      </c>
      <c r="E25" s="85">
        <v>73</v>
      </c>
      <c r="F25" s="154">
        <v>51</v>
      </c>
      <c r="G25" s="85">
        <v>253</v>
      </c>
      <c r="H25" s="85">
        <v>90</v>
      </c>
      <c r="I25" s="85">
        <v>357</v>
      </c>
      <c r="J25" s="85">
        <v>29</v>
      </c>
      <c r="K25" s="85">
        <v>4</v>
      </c>
      <c r="L25" s="88">
        <v>1326</v>
      </c>
      <c r="M25" s="88">
        <v>10</v>
      </c>
      <c r="N25" s="87">
        <v>423</v>
      </c>
      <c r="O25" s="88">
        <v>4</v>
      </c>
      <c r="P25" s="87">
        <v>219</v>
      </c>
      <c r="Q25" s="87">
        <v>92</v>
      </c>
      <c r="R25" s="87">
        <v>131</v>
      </c>
      <c r="S25" s="87">
        <v>30</v>
      </c>
      <c r="T25" s="88">
        <v>21</v>
      </c>
      <c r="U25" s="86">
        <f t="shared" si="9"/>
        <v>396</v>
      </c>
      <c r="V25" s="129">
        <v>1</v>
      </c>
    </row>
    <row r="26" spans="1:22" ht="12.75" customHeight="1">
      <c r="A26" s="26">
        <v>219</v>
      </c>
      <c r="B26" s="30" t="s">
        <v>27</v>
      </c>
      <c r="C26" s="85">
        <v>5</v>
      </c>
      <c r="D26" s="85">
        <v>81</v>
      </c>
      <c r="E26" s="85">
        <v>50</v>
      </c>
      <c r="F26" s="154">
        <v>31</v>
      </c>
      <c r="G26" s="85">
        <v>233</v>
      </c>
      <c r="H26" s="85">
        <v>58</v>
      </c>
      <c r="I26" s="85">
        <v>336</v>
      </c>
      <c r="J26" s="85">
        <v>32</v>
      </c>
      <c r="K26" s="85">
        <v>2</v>
      </c>
      <c r="L26" s="88">
        <v>815</v>
      </c>
      <c r="M26" s="88">
        <v>8</v>
      </c>
      <c r="N26" s="87">
        <v>246</v>
      </c>
      <c r="O26" s="88">
        <v>11</v>
      </c>
      <c r="P26" s="87">
        <v>142</v>
      </c>
      <c r="Q26" s="87">
        <v>59</v>
      </c>
      <c r="R26" s="87">
        <v>82</v>
      </c>
      <c r="S26" s="87">
        <v>28</v>
      </c>
      <c r="T26" s="88">
        <v>15</v>
      </c>
      <c r="U26" s="86">
        <f t="shared" si="9"/>
        <v>224</v>
      </c>
      <c r="V26" s="89" t="s">
        <v>108</v>
      </c>
    </row>
    <row r="27" spans="1:22" ht="12.75" customHeight="1">
      <c r="A27" s="26">
        <v>301</v>
      </c>
      <c r="B27" s="30" t="s">
        <v>28</v>
      </c>
      <c r="C27" s="85">
        <v>2</v>
      </c>
      <c r="D27" s="85">
        <v>18</v>
      </c>
      <c r="E27" s="85">
        <v>8</v>
      </c>
      <c r="F27" s="154">
        <v>8</v>
      </c>
      <c r="G27" s="85">
        <v>32</v>
      </c>
      <c r="H27" s="85">
        <v>10</v>
      </c>
      <c r="I27" s="85">
        <v>57</v>
      </c>
      <c r="J27" s="85">
        <v>5</v>
      </c>
      <c r="K27" s="141" t="s">
        <v>108</v>
      </c>
      <c r="L27" s="88">
        <v>251</v>
      </c>
      <c r="M27" s="88">
        <v>3</v>
      </c>
      <c r="N27" s="87">
        <v>78</v>
      </c>
      <c r="O27" s="89" t="s">
        <v>108</v>
      </c>
      <c r="P27" s="87">
        <v>40</v>
      </c>
      <c r="Q27" s="87">
        <v>19</v>
      </c>
      <c r="R27" s="87">
        <v>28</v>
      </c>
      <c r="S27" s="87">
        <v>9</v>
      </c>
      <c r="T27" s="88">
        <v>6</v>
      </c>
      <c r="U27" s="86">
        <f t="shared" si="9"/>
        <v>68</v>
      </c>
      <c r="V27" s="89" t="s">
        <v>108</v>
      </c>
    </row>
    <row r="28" spans="1:22" ht="20.25" customHeight="1">
      <c r="A28" s="9"/>
      <c r="B28" s="29" t="s">
        <v>29</v>
      </c>
      <c r="C28" s="155">
        <f t="shared" ref="C28:J28" si="10">SUM(C29:C33)</f>
        <v>36</v>
      </c>
      <c r="D28" s="155">
        <f t="shared" si="10"/>
        <v>523</v>
      </c>
      <c r="E28" s="155">
        <f t="shared" si="10"/>
        <v>331</v>
      </c>
      <c r="F28" s="154">
        <f>SUM(F29:F33)</f>
        <v>315</v>
      </c>
      <c r="G28" s="155">
        <f t="shared" si="10"/>
        <v>1337</v>
      </c>
      <c r="H28" s="155">
        <f t="shared" si="10"/>
        <v>442</v>
      </c>
      <c r="I28" s="155">
        <f t="shared" si="10"/>
        <v>1511</v>
      </c>
      <c r="J28" s="155">
        <f t="shared" si="10"/>
        <v>188</v>
      </c>
      <c r="K28" s="155">
        <f>SUM(K29:K33)</f>
        <v>21</v>
      </c>
      <c r="L28" s="89">
        <f t="shared" ref="L28:U28" si="11">SUM(L29:L33)</f>
        <v>6449</v>
      </c>
      <c r="M28" s="86">
        <f t="shared" si="11"/>
        <v>87</v>
      </c>
      <c r="N28" s="86">
        <f t="shared" si="11"/>
        <v>1987</v>
      </c>
      <c r="O28" s="86">
        <f t="shared" si="11"/>
        <v>44</v>
      </c>
      <c r="P28" s="86">
        <f t="shared" si="11"/>
        <v>917</v>
      </c>
      <c r="Q28" s="86">
        <f t="shared" si="11"/>
        <v>579</v>
      </c>
      <c r="R28" s="86">
        <f t="shared" si="11"/>
        <v>585</v>
      </c>
      <c r="S28" s="86">
        <f t="shared" si="11"/>
        <v>199</v>
      </c>
      <c r="T28" s="86">
        <f t="shared" si="11"/>
        <v>144</v>
      </c>
      <c r="U28" s="86">
        <f t="shared" si="11"/>
        <v>1907</v>
      </c>
      <c r="V28" s="86">
        <v>7</v>
      </c>
    </row>
    <row r="29" spans="1:22" ht="12.75" customHeight="1">
      <c r="A29" s="26">
        <v>203</v>
      </c>
      <c r="B29" s="30" t="s">
        <v>30</v>
      </c>
      <c r="C29" s="154">
        <v>19</v>
      </c>
      <c r="D29" s="154">
        <v>241</v>
      </c>
      <c r="E29" s="154">
        <v>147</v>
      </c>
      <c r="F29" s="154">
        <v>135</v>
      </c>
      <c r="G29" s="85">
        <v>622</v>
      </c>
      <c r="H29" s="85">
        <v>200</v>
      </c>
      <c r="I29" s="85">
        <v>694</v>
      </c>
      <c r="J29" s="85">
        <v>80</v>
      </c>
      <c r="K29" s="85">
        <v>11</v>
      </c>
      <c r="L29" s="88">
        <v>2583</v>
      </c>
      <c r="M29" s="88">
        <v>49</v>
      </c>
      <c r="N29" s="87">
        <v>822</v>
      </c>
      <c r="O29" s="88">
        <v>18</v>
      </c>
      <c r="P29" s="87">
        <v>336</v>
      </c>
      <c r="Q29" s="87">
        <v>225</v>
      </c>
      <c r="R29" s="87">
        <v>234</v>
      </c>
      <c r="S29" s="87">
        <v>79</v>
      </c>
      <c r="T29" s="88">
        <v>45</v>
      </c>
      <c r="U29" s="86">
        <f t="shared" ref="U29:U33" si="12">L29-SUM(M29:T29)</f>
        <v>775</v>
      </c>
      <c r="V29" s="129">
        <v>5</v>
      </c>
    </row>
    <row r="30" spans="1:22" ht="12.75" customHeight="1">
      <c r="A30" s="26">
        <v>210</v>
      </c>
      <c r="B30" s="30" t="s">
        <v>31</v>
      </c>
      <c r="C30" s="154">
        <v>13</v>
      </c>
      <c r="D30" s="154">
        <v>171</v>
      </c>
      <c r="E30" s="154">
        <v>118</v>
      </c>
      <c r="F30" s="154">
        <v>116</v>
      </c>
      <c r="G30" s="85">
        <v>513</v>
      </c>
      <c r="H30" s="85">
        <v>159</v>
      </c>
      <c r="I30" s="85">
        <v>526</v>
      </c>
      <c r="J30" s="85">
        <v>67</v>
      </c>
      <c r="K30" s="85">
        <v>7</v>
      </c>
      <c r="L30" s="88">
        <v>2364</v>
      </c>
      <c r="M30" s="88">
        <v>17</v>
      </c>
      <c r="N30" s="87">
        <v>718</v>
      </c>
      <c r="O30" s="88">
        <v>17</v>
      </c>
      <c r="P30" s="87">
        <v>358</v>
      </c>
      <c r="Q30" s="87">
        <v>217</v>
      </c>
      <c r="R30" s="87">
        <v>187</v>
      </c>
      <c r="S30" s="87">
        <v>70</v>
      </c>
      <c r="T30" s="88">
        <v>68</v>
      </c>
      <c r="U30" s="86">
        <f t="shared" si="12"/>
        <v>712</v>
      </c>
      <c r="V30" s="89">
        <v>1</v>
      </c>
    </row>
    <row r="31" spans="1:22" ht="12.75" customHeight="1">
      <c r="A31" s="26">
        <v>216</v>
      </c>
      <c r="B31" s="30" t="s">
        <v>32</v>
      </c>
      <c r="C31" s="154">
        <v>2</v>
      </c>
      <c r="D31" s="154">
        <v>69</v>
      </c>
      <c r="E31" s="154">
        <v>37</v>
      </c>
      <c r="F31" s="154">
        <v>45</v>
      </c>
      <c r="G31" s="85">
        <v>125</v>
      </c>
      <c r="H31" s="85">
        <v>47</v>
      </c>
      <c r="I31" s="85">
        <v>186</v>
      </c>
      <c r="J31" s="85">
        <v>25</v>
      </c>
      <c r="K31" s="85">
        <v>2</v>
      </c>
      <c r="L31" s="88">
        <v>885</v>
      </c>
      <c r="M31" s="88">
        <v>13</v>
      </c>
      <c r="N31" s="87">
        <v>253</v>
      </c>
      <c r="O31" s="88">
        <v>6</v>
      </c>
      <c r="P31" s="87">
        <v>128</v>
      </c>
      <c r="Q31" s="87">
        <v>82</v>
      </c>
      <c r="R31" s="87">
        <v>97</v>
      </c>
      <c r="S31" s="87">
        <v>26</v>
      </c>
      <c r="T31" s="88">
        <v>14</v>
      </c>
      <c r="U31" s="86">
        <f t="shared" si="12"/>
        <v>266</v>
      </c>
      <c r="V31" s="129">
        <v>1</v>
      </c>
    </row>
    <row r="32" spans="1:22" ht="12.75" customHeight="1">
      <c r="A32" s="26">
        <v>381</v>
      </c>
      <c r="B32" s="30" t="s">
        <v>33</v>
      </c>
      <c r="C32" s="154">
        <v>1</v>
      </c>
      <c r="D32" s="154">
        <v>20</v>
      </c>
      <c r="E32" s="154">
        <v>15</v>
      </c>
      <c r="F32" s="154">
        <v>8</v>
      </c>
      <c r="G32" s="85">
        <v>39</v>
      </c>
      <c r="H32" s="85">
        <v>22</v>
      </c>
      <c r="I32" s="85">
        <v>59</v>
      </c>
      <c r="J32" s="85">
        <v>7</v>
      </c>
      <c r="K32" s="141" t="s">
        <v>108</v>
      </c>
      <c r="L32" s="88">
        <v>321</v>
      </c>
      <c r="M32" s="88">
        <v>7</v>
      </c>
      <c r="N32" s="87">
        <v>93</v>
      </c>
      <c r="O32" s="89" t="s">
        <v>159</v>
      </c>
      <c r="P32" s="87">
        <v>51</v>
      </c>
      <c r="Q32" s="87">
        <v>32</v>
      </c>
      <c r="R32" s="87">
        <v>37</v>
      </c>
      <c r="S32" s="87">
        <v>15</v>
      </c>
      <c r="T32" s="88">
        <v>7</v>
      </c>
      <c r="U32" s="86">
        <f t="shared" si="12"/>
        <v>79</v>
      </c>
      <c r="V32" s="89" t="s">
        <v>108</v>
      </c>
    </row>
    <row r="33" spans="1:22" ht="12.75" customHeight="1">
      <c r="A33" s="26">
        <v>382</v>
      </c>
      <c r="B33" s="30" t="s">
        <v>34</v>
      </c>
      <c r="C33" s="154">
        <v>1</v>
      </c>
      <c r="D33" s="154">
        <v>22</v>
      </c>
      <c r="E33" s="154">
        <v>14</v>
      </c>
      <c r="F33" s="154">
        <v>11</v>
      </c>
      <c r="G33" s="85">
        <v>38</v>
      </c>
      <c r="H33" s="85">
        <v>14</v>
      </c>
      <c r="I33" s="85">
        <v>46</v>
      </c>
      <c r="J33" s="85">
        <v>9</v>
      </c>
      <c r="K33" s="141">
        <v>1</v>
      </c>
      <c r="L33" s="89">
        <v>296</v>
      </c>
      <c r="M33" s="89">
        <v>1</v>
      </c>
      <c r="N33" s="87">
        <v>101</v>
      </c>
      <c r="O33" s="89">
        <v>3</v>
      </c>
      <c r="P33" s="87">
        <v>44</v>
      </c>
      <c r="Q33" s="87">
        <v>23</v>
      </c>
      <c r="R33" s="87">
        <v>30</v>
      </c>
      <c r="S33" s="87">
        <v>9</v>
      </c>
      <c r="T33" s="88">
        <v>10</v>
      </c>
      <c r="U33" s="86">
        <f t="shared" si="12"/>
        <v>75</v>
      </c>
      <c r="V33" s="89" t="s">
        <v>108</v>
      </c>
    </row>
    <row r="34" spans="1:22" ht="20.25" customHeight="1">
      <c r="A34" s="9"/>
      <c r="B34" s="31" t="s">
        <v>35</v>
      </c>
      <c r="C34" s="85">
        <f t="shared" ref="C34:J34" si="13">SUM(C35:C40)</f>
        <v>19</v>
      </c>
      <c r="D34" s="85">
        <f t="shared" si="13"/>
        <v>205</v>
      </c>
      <c r="E34" s="85">
        <f t="shared" si="13"/>
        <v>133</v>
      </c>
      <c r="F34" s="154">
        <f>SUM(F35:F40)</f>
        <v>134</v>
      </c>
      <c r="G34" s="85">
        <f t="shared" si="13"/>
        <v>524</v>
      </c>
      <c r="H34" s="85">
        <f t="shared" si="13"/>
        <v>156</v>
      </c>
      <c r="I34" s="85">
        <f t="shared" si="13"/>
        <v>541</v>
      </c>
      <c r="J34" s="85">
        <f t="shared" si="13"/>
        <v>104</v>
      </c>
      <c r="K34" s="85">
        <v>10</v>
      </c>
      <c r="L34" s="89">
        <f t="shared" ref="L34:U34" si="14">SUM(L35:L40)</f>
        <v>3154</v>
      </c>
      <c r="M34" s="86">
        <f t="shared" si="14"/>
        <v>38</v>
      </c>
      <c r="N34" s="86">
        <f t="shared" si="14"/>
        <v>853</v>
      </c>
      <c r="O34" s="86">
        <f t="shared" si="14"/>
        <v>26</v>
      </c>
      <c r="P34" s="86">
        <f t="shared" si="14"/>
        <v>558</v>
      </c>
      <c r="Q34" s="86">
        <f t="shared" si="14"/>
        <v>263</v>
      </c>
      <c r="R34" s="86">
        <f t="shared" si="14"/>
        <v>293</v>
      </c>
      <c r="S34" s="86">
        <f t="shared" si="14"/>
        <v>104</v>
      </c>
      <c r="T34" s="86">
        <f t="shared" si="14"/>
        <v>65</v>
      </c>
      <c r="U34" s="86">
        <f t="shared" si="14"/>
        <v>954</v>
      </c>
      <c r="V34" s="86">
        <v>1</v>
      </c>
    </row>
    <row r="35" spans="1:22" s="38" customFormat="1" ht="12.75" customHeight="1">
      <c r="A35" s="56">
        <v>213</v>
      </c>
      <c r="B35" s="64" t="s">
        <v>77</v>
      </c>
      <c r="C35" s="154">
        <v>2</v>
      </c>
      <c r="D35" s="154">
        <v>35</v>
      </c>
      <c r="E35" s="154">
        <v>16</v>
      </c>
      <c r="F35" s="154">
        <v>27</v>
      </c>
      <c r="G35" s="90">
        <v>99</v>
      </c>
      <c r="H35" s="90">
        <v>22</v>
      </c>
      <c r="I35" s="90">
        <v>107</v>
      </c>
      <c r="J35" s="85">
        <v>12</v>
      </c>
      <c r="K35" s="90">
        <v>2</v>
      </c>
      <c r="L35" s="38">
        <v>540</v>
      </c>
      <c r="M35" s="38">
        <v>4</v>
      </c>
      <c r="N35" s="38">
        <v>144</v>
      </c>
      <c r="O35" s="90">
        <v>5</v>
      </c>
      <c r="P35" s="38">
        <v>92</v>
      </c>
      <c r="Q35" s="38">
        <v>42</v>
      </c>
      <c r="R35" s="38">
        <v>55</v>
      </c>
      <c r="S35" s="38">
        <v>17</v>
      </c>
      <c r="T35" s="38">
        <v>11</v>
      </c>
      <c r="U35" s="86">
        <f t="shared" ref="U35:U40" si="15">L35-SUM(M35:T35)</f>
        <v>170</v>
      </c>
      <c r="V35" s="89" t="s">
        <v>108</v>
      </c>
    </row>
    <row r="36" spans="1:22" s="38" customFormat="1" ht="12.75" customHeight="1">
      <c r="A36" s="56">
        <v>215</v>
      </c>
      <c r="B36" s="64" t="s">
        <v>78</v>
      </c>
      <c r="C36" s="154">
        <v>5</v>
      </c>
      <c r="D36" s="154">
        <v>59</v>
      </c>
      <c r="E36" s="154">
        <v>48</v>
      </c>
      <c r="F36" s="154">
        <v>30</v>
      </c>
      <c r="G36" s="90">
        <v>169</v>
      </c>
      <c r="H36" s="90">
        <v>49</v>
      </c>
      <c r="I36" s="90">
        <v>149</v>
      </c>
      <c r="J36" s="90">
        <v>24</v>
      </c>
      <c r="K36" s="90">
        <v>4</v>
      </c>
      <c r="L36" s="38">
        <v>847</v>
      </c>
      <c r="M36" s="38">
        <v>13</v>
      </c>
      <c r="N36" s="38">
        <v>249</v>
      </c>
      <c r="O36" s="38">
        <v>1</v>
      </c>
      <c r="P36" s="38">
        <v>154</v>
      </c>
      <c r="Q36" s="38">
        <v>65</v>
      </c>
      <c r="R36" s="38">
        <v>93</v>
      </c>
      <c r="S36" s="38">
        <v>27</v>
      </c>
      <c r="T36" s="38">
        <v>15</v>
      </c>
      <c r="U36" s="86">
        <f t="shared" si="15"/>
        <v>230</v>
      </c>
      <c r="V36" s="90">
        <v>1</v>
      </c>
    </row>
    <row r="37" spans="1:22" ht="12.75" customHeight="1">
      <c r="A37" s="26">
        <v>218</v>
      </c>
      <c r="B37" s="30" t="s">
        <v>36</v>
      </c>
      <c r="C37" s="154">
        <v>4</v>
      </c>
      <c r="D37" s="154">
        <v>38</v>
      </c>
      <c r="E37" s="154">
        <v>21</v>
      </c>
      <c r="F37" s="154">
        <v>25</v>
      </c>
      <c r="G37" s="85">
        <v>91</v>
      </c>
      <c r="H37" s="85">
        <v>25</v>
      </c>
      <c r="I37" s="85">
        <v>92</v>
      </c>
      <c r="J37" s="85">
        <v>15</v>
      </c>
      <c r="K37" s="85">
        <v>1</v>
      </c>
      <c r="L37" s="88">
        <v>493</v>
      </c>
      <c r="M37" s="88">
        <v>7</v>
      </c>
      <c r="N37" s="87">
        <v>130</v>
      </c>
      <c r="O37" s="128">
        <v>7</v>
      </c>
      <c r="P37" s="87">
        <v>92</v>
      </c>
      <c r="Q37" s="87">
        <v>32</v>
      </c>
      <c r="R37" s="87">
        <v>37</v>
      </c>
      <c r="S37" s="87">
        <v>15</v>
      </c>
      <c r="T37" s="88">
        <v>13</v>
      </c>
      <c r="U37" s="86">
        <f t="shared" si="15"/>
        <v>160</v>
      </c>
      <c r="V37" s="89" t="s">
        <v>108</v>
      </c>
    </row>
    <row r="38" spans="1:22" ht="12.75" customHeight="1">
      <c r="A38" s="26">
        <v>220</v>
      </c>
      <c r="B38" s="30" t="s">
        <v>37</v>
      </c>
      <c r="C38" s="154">
        <v>4</v>
      </c>
      <c r="D38" s="154">
        <v>28</v>
      </c>
      <c r="E38" s="154">
        <v>20</v>
      </c>
      <c r="F38" s="154">
        <v>25</v>
      </c>
      <c r="G38" s="85">
        <v>93</v>
      </c>
      <c r="H38" s="85">
        <v>27</v>
      </c>
      <c r="I38" s="85">
        <v>87</v>
      </c>
      <c r="J38" s="85">
        <v>12</v>
      </c>
      <c r="K38" s="85">
        <v>1</v>
      </c>
      <c r="L38" s="88">
        <v>553</v>
      </c>
      <c r="M38" s="88">
        <v>6</v>
      </c>
      <c r="N38" s="87">
        <v>146</v>
      </c>
      <c r="O38" s="88">
        <v>9</v>
      </c>
      <c r="P38" s="87">
        <v>89</v>
      </c>
      <c r="Q38" s="87">
        <v>52</v>
      </c>
      <c r="R38" s="87">
        <v>53</v>
      </c>
      <c r="S38" s="87">
        <v>18</v>
      </c>
      <c r="T38" s="88">
        <v>10</v>
      </c>
      <c r="U38" s="86">
        <f t="shared" si="15"/>
        <v>170</v>
      </c>
      <c r="V38" s="89" t="s">
        <v>108</v>
      </c>
    </row>
    <row r="39" spans="1:22" ht="12.75" customHeight="1">
      <c r="A39" s="26">
        <v>228</v>
      </c>
      <c r="B39" s="30" t="s">
        <v>79</v>
      </c>
      <c r="C39" s="154">
        <v>2</v>
      </c>
      <c r="D39" s="154">
        <v>32</v>
      </c>
      <c r="E39" s="154">
        <v>20</v>
      </c>
      <c r="F39" s="154">
        <v>15</v>
      </c>
      <c r="G39" s="85">
        <v>56</v>
      </c>
      <c r="H39" s="85">
        <v>23</v>
      </c>
      <c r="I39" s="85">
        <v>79</v>
      </c>
      <c r="J39" s="85">
        <v>32</v>
      </c>
      <c r="K39" s="85">
        <v>1</v>
      </c>
      <c r="L39" s="85">
        <v>401</v>
      </c>
      <c r="M39" s="85">
        <v>6</v>
      </c>
      <c r="N39" s="85">
        <v>100</v>
      </c>
      <c r="O39" s="85">
        <v>3</v>
      </c>
      <c r="P39" s="85">
        <v>73</v>
      </c>
      <c r="Q39" s="85">
        <v>43</v>
      </c>
      <c r="R39" s="85">
        <v>28</v>
      </c>
      <c r="S39" s="85">
        <v>19</v>
      </c>
      <c r="T39" s="85">
        <v>9</v>
      </c>
      <c r="U39" s="86">
        <f t="shared" si="15"/>
        <v>120</v>
      </c>
      <c r="V39" s="89" t="s">
        <v>162</v>
      </c>
    </row>
    <row r="40" spans="1:22" ht="12.75" customHeight="1">
      <c r="A40" s="26">
        <v>365</v>
      </c>
      <c r="B40" s="30" t="s">
        <v>80</v>
      </c>
      <c r="C40" s="154">
        <v>2</v>
      </c>
      <c r="D40" s="154">
        <v>13</v>
      </c>
      <c r="E40" s="154">
        <v>8</v>
      </c>
      <c r="F40" s="154">
        <v>12</v>
      </c>
      <c r="G40" s="85">
        <v>16</v>
      </c>
      <c r="H40" s="85">
        <v>10</v>
      </c>
      <c r="I40" s="85">
        <v>27</v>
      </c>
      <c r="J40" s="85">
        <v>9</v>
      </c>
      <c r="K40" s="85">
        <v>1</v>
      </c>
      <c r="L40" s="85">
        <v>320</v>
      </c>
      <c r="M40" s="85">
        <v>2</v>
      </c>
      <c r="N40" s="85">
        <v>84</v>
      </c>
      <c r="O40" s="85">
        <v>1</v>
      </c>
      <c r="P40" s="85">
        <v>58</v>
      </c>
      <c r="Q40" s="85">
        <v>29</v>
      </c>
      <c r="R40" s="85">
        <v>27</v>
      </c>
      <c r="S40" s="85">
        <v>8</v>
      </c>
      <c r="T40" s="85">
        <v>7</v>
      </c>
      <c r="U40" s="86">
        <f t="shared" si="15"/>
        <v>104</v>
      </c>
      <c r="V40" s="89" t="s">
        <v>108</v>
      </c>
    </row>
    <row r="41" spans="1:22" ht="20.25" customHeight="1">
      <c r="A41" s="9"/>
      <c r="B41" s="31" t="s">
        <v>38</v>
      </c>
      <c r="C41" s="85">
        <f t="shared" ref="C41:J41" si="16">SUM(C42:C45)</f>
        <v>35</v>
      </c>
      <c r="D41" s="85">
        <f t="shared" si="16"/>
        <v>432</v>
      </c>
      <c r="E41" s="85">
        <f t="shared" si="16"/>
        <v>300</v>
      </c>
      <c r="F41" s="154">
        <f>SUM(F42:F45)</f>
        <v>255</v>
      </c>
      <c r="G41" s="85">
        <f t="shared" si="16"/>
        <v>1169</v>
      </c>
      <c r="H41" s="85">
        <f t="shared" si="16"/>
        <v>407</v>
      </c>
      <c r="I41" s="85">
        <f t="shared" si="16"/>
        <v>1175</v>
      </c>
      <c r="J41" s="85">
        <f t="shared" si="16"/>
        <v>122</v>
      </c>
      <c r="K41" s="85">
        <v>20</v>
      </c>
      <c r="L41" s="89">
        <f t="shared" ref="L41:U41" si="17">SUM(L42:L45)</f>
        <v>5665</v>
      </c>
      <c r="M41" s="86">
        <f t="shared" si="17"/>
        <v>75</v>
      </c>
      <c r="N41" s="86">
        <f t="shared" si="17"/>
        <v>1696</v>
      </c>
      <c r="O41" s="86">
        <f t="shared" si="17"/>
        <v>32</v>
      </c>
      <c r="P41" s="86">
        <f t="shared" si="17"/>
        <v>946</v>
      </c>
      <c r="Q41" s="86">
        <f t="shared" si="17"/>
        <v>500</v>
      </c>
      <c r="R41" s="86">
        <f t="shared" si="17"/>
        <v>493</v>
      </c>
      <c r="S41" s="86">
        <f t="shared" si="17"/>
        <v>197</v>
      </c>
      <c r="T41" s="86">
        <f t="shared" si="17"/>
        <v>123</v>
      </c>
      <c r="U41" s="86">
        <f t="shared" si="17"/>
        <v>1603</v>
      </c>
      <c r="V41" s="86">
        <v>2</v>
      </c>
    </row>
    <row r="42" spans="1:22" s="38" customFormat="1" ht="12.75" customHeight="1">
      <c r="A42" s="56">
        <v>201</v>
      </c>
      <c r="B42" s="64" t="s">
        <v>81</v>
      </c>
      <c r="C42" s="90">
        <v>33</v>
      </c>
      <c r="D42" s="154">
        <v>403</v>
      </c>
      <c r="E42" s="154">
        <v>283</v>
      </c>
      <c r="F42" s="154">
        <v>235</v>
      </c>
      <c r="G42" s="90">
        <v>1111</v>
      </c>
      <c r="H42" s="90">
        <v>386</v>
      </c>
      <c r="I42" s="90">
        <v>1106</v>
      </c>
      <c r="J42" s="90">
        <v>95</v>
      </c>
      <c r="K42" s="90">
        <v>19</v>
      </c>
      <c r="L42" s="38">
        <v>5107</v>
      </c>
      <c r="M42" s="38">
        <v>65</v>
      </c>
      <c r="N42" s="38">
        <v>1533</v>
      </c>
      <c r="O42" s="38">
        <v>27</v>
      </c>
      <c r="P42" s="38">
        <v>853</v>
      </c>
      <c r="Q42" s="38">
        <v>437</v>
      </c>
      <c r="R42" s="38">
        <v>451</v>
      </c>
      <c r="S42" s="38">
        <v>163</v>
      </c>
      <c r="T42" s="38">
        <v>113</v>
      </c>
      <c r="U42" s="86">
        <f t="shared" ref="U42:U45" si="18">L42-SUM(M42:T42)</f>
        <v>1465</v>
      </c>
      <c r="V42" s="38">
        <v>2</v>
      </c>
    </row>
    <row r="43" spans="1:22" ht="12.75" customHeight="1">
      <c r="A43" s="26">
        <v>442</v>
      </c>
      <c r="B43" s="30" t="s">
        <v>39</v>
      </c>
      <c r="C43" s="85" t="s">
        <v>167</v>
      </c>
      <c r="D43" s="154">
        <v>5</v>
      </c>
      <c r="E43" s="154">
        <v>4</v>
      </c>
      <c r="F43" s="154">
        <v>4</v>
      </c>
      <c r="G43" s="85">
        <v>4</v>
      </c>
      <c r="H43" s="85">
        <v>5</v>
      </c>
      <c r="I43" s="85">
        <v>17</v>
      </c>
      <c r="J43" s="85">
        <v>5</v>
      </c>
      <c r="K43" s="141" t="s">
        <v>108</v>
      </c>
      <c r="L43" s="89">
        <v>164</v>
      </c>
      <c r="M43" s="89">
        <v>1</v>
      </c>
      <c r="N43" s="87">
        <v>46</v>
      </c>
      <c r="O43" s="128">
        <v>1</v>
      </c>
      <c r="P43" s="87">
        <v>29</v>
      </c>
      <c r="Q43" s="87">
        <v>19</v>
      </c>
      <c r="R43" s="87">
        <v>12</v>
      </c>
      <c r="S43" s="87">
        <v>10</v>
      </c>
      <c r="T43" s="88">
        <v>4</v>
      </c>
      <c r="U43" s="86">
        <f t="shared" si="18"/>
        <v>42</v>
      </c>
      <c r="V43" s="89" t="s">
        <v>108</v>
      </c>
    </row>
    <row r="44" spans="1:22" ht="12.75" customHeight="1">
      <c r="A44" s="26">
        <v>443</v>
      </c>
      <c r="B44" s="30" t="s">
        <v>40</v>
      </c>
      <c r="C44" s="85">
        <v>1</v>
      </c>
      <c r="D44" s="154">
        <v>16</v>
      </c>
      <c r="E44" s="154">
        <v>10</v>
      </c>
      <c r="F44" s="154">
        <v>12</v>
      </c>
      <c r="G44" s="85">
        <v>30</v>
      </c>
      <c r="H44" s="85">
        <v>12</v>
      </c>
      <c r="I44" s="85">
        <v>41</v>
      </c>
      <c r="J44" s="85">
        <v>12</v>
      </c>
      <c r="K44" s="141" t="s">
        <v>108</v>
      </c>
      <c r="L44" s="88">
        <v>219</v>
      </c>
      <c r="M44" s="89">
        <v>6</v>
      </c>
      <c r="N44" s="87">
        <v>69</v>
      </c>
      <c r="O44" s="89">
        <v>1</v>
      </c>
      <c r="P44" s="87">
        <v>38</v>
      </c>
      <c r="Q44" s="87">
        <v>24</v>
      </c>
      <c r="R44" s="87">
        <v>17</v>
      </c>
      <c r="S44" s="87">
        <v>8</v>
      </c>
      <c r="T44" s="88">
        <v>5</v>
      </c>
      <c r="U44" s="86">
        <f t="shared" si="18"/>
        <v>51</v>
      </c>
      <c r="V44" s="89" t="s">
        <v>108</v>
      </c>
    </row>
    <row r="45" spans="1:22" ht="12.75" customHeight="1">
      <c r="A45" s="26">
        <v>446</v>
      </c>
      <c r="B45" s="30" t="s">
        <v>82</v>
      </c>
      <c r="C45" s="85">
        <v>1</v>
      </c>
      <c r="D45" s="154">
        <v>8</v>
      </c>
      <c r="E45" s="154">
        <v>3</v>
      </c>
      <c r="F45" s="154">
        <v>4</v>
      </c>
      <c r="G45" s="85">
        <v>24</v>
      </c>
      <c r="H45" s="85">
        <v>4</v>
      </c>
      <c r="I45" s="85">
        <v>11</v>
      </c>
      <c r="J45" s="85">
        <v>10</v>
      </c>
      <c r="K45" s="85">
        <v>1</v>
      </c>
      <c r="L45" s="85">
        <v>175</v>
      </c>
      <c r="M45" s="85">
        <v>3</v>
      </c>
      <c r="N45" s="85">
        <v>48</v>
      </c>
      <c r="O45" s="85">
        <v>3</v>
      </c>
      <c r="P45" s="85">
        <v>26</v>
      </c>
      <c r="Q45" s="85">
        <v>20</v>
      </c>
      <c r="R45" s="85">
        <v>13</v>
      </c>
      <c r="S45" s="85">
        <v>16</v>
      </c>
      <c r="T45" s="85">
        <v>1</v>
      </c>
      <c r="U45" s="86">
        <f t="shared" si="18"/>
        <v>45</v>
      </c>
      <c r="V45" s="89" t="s">
        <v>108</v>
      </c>
    </row>
    <row r="46" spans="1:22" ht="20.25" customHeight="1">
      <c r="A46" s="9"/>
      <c r="B46" s="31" t="s">
        <v>41</v>
      </c>
      <c r="C46" s="85">
        <f t="shared" ref="C46:J46" si="19">SUM(C47:C53)</f>
        <v>22</v>
      </c>
      <c r="D46" s="85">
        <f t="shared" si="19"/>
        <v>189</v>
      </c>
      <c r="E46" s="85">
        <f t="shared" si="19"/>
        <v>106</v>
      </c>
      <c r="F46" s="154">
        <f>SUM(F47:F53)</f>
        <v>119</v>
      </c>
      <c r="G46" s="85">
        <f t="shared" si="19"/>
        <v>411</v>
      </c>
      <c r="H46" s="85">
        <f t="shared" si="19"/>
        <v>144</v>
      </c>
      <c r="I46" s="85">
        <f t="shared" si="19"/>
        <v>437</v>
      </c>
      <c r="J46" s="85">
        <f t="shared" si="19"/>
        <v>113</v>
      </c>
      <c r="K46" s="85">
        <v>11</v>
      </c>
      <c r="L46" s="89">
        <f t="shared" ref="L46:U46" si="20">SUM(L47:L53)</f>
        <v>3205</v>
      </c>
      <c r="M46" s="86">
        <f t="shared" si="20"/>
        <v>39</v>
      </c>
      <c r="N46" s="86">
        <f t="shared" si="20"/>
        <v>903</v>
      </c>
      <c r="O46" s="86">
        <f t="shared" si="20"/>
        <v>14</v>
      </c>
      <c r="P46" s="86">
        <f t="shared" si="20"/>
        <v>524</v>
      </c>
      <c r="Q46" s="86">
        <f t="shared" si="20"/>
        <v>293</v>
      </c>
      <c r="R46" s="86">
        <f t="shared" si="20"/>
        <v>381</v>
      </c>
      <c r="S46" s="86">
        <f t="shared" si="20"/>
        <v>123</v>
      </c>
      <c r="T46" s="86">
        <f t="shared" si="20"/>
        <v>64</v>
      </c>
      <c r="U46" s="86">
        <f t="shared" si="20"/>
        <v>864</v>
      </c>
      <c r="V46" s="129">
        <v>2</v>
      </c>
    </row>
    <row r="47" spans="1:22" ht="12.75" customHeight="1">
      <c r="A47" s="26">
        <v>208</v>
      </c>
      <c r="B47" s="30" t="s">
        <v>42</v>
      </c>
      <c r="C47" s="85">
        <v>4</v>
      </c>
      <c r="D47" s="154">
        <v>23</v>
      </c>
      <c r="E47" s="154">
        <v>16</v>
      </c>
      <c r="F47" s="154">
        <v>10</v>
      </c>
      <c r="G47" s="85">
        <v>62</v>
      </c>
      <c r="H47" s="85">
        <v>19</v>
      </c>
      <c r="I47" s="85">
        <v>45</v>
      </c>
      <c r="J47" s="85">
        <v>9</v>
      </c>
      <c r="K47" s="85">
        <v>1</v>
      </c>
      <c r="L47" s="88">
        <v>401</v>
      </c>
      <c r="M47" s="88">
        <v>2</v>
      </c>
      <c r="N47" s="87">
        <v>113</v>
      </c>
      <c r="O47" s="89">
        <v>1</v>
      </c>
      <c r="P47" s="87">
        <v>69</v>
      </c>
      <c r="Q47" s="87">
        <v>31</v>
      </c>
      <c r="R47" s="87">
        <v>66</v>
      </c>
      <c r="S47" s="87">
        <v>17</v>
      </c>
      <c r="T47" s="88">
        <v>11</v>
      </c>
      <c r="U47" s="86">
        <f t="shared" ref="U47:U53" si="21">L47-SUM(M47:T47)</f>
        <v>91</v>
      </c>
      <c r="V47" s="89" t="s">
        <v>108</v>
      </c>
    </row>
    <row r="48" spans="1:22" ht="12.75" customHeight="1">
      <c r="A48" s="26">
        <v>212</v>
      </c>
      <c r="B48" s="30" t="s">
        <v>43</v>
      </c>
      <c r="C48" s="85">
        <v>4</v>
      </c>
      <c r="D48" s="154">
        <v>41</v>
      </c>
      <c r="E48" s="154">
        <v>20</v>
      </c>
      <c r="F48" s="154">
        <v>20</v>
      </c>
      <c r="G48" s="85">
        <v>134</v>
      </c>
      <c r="H48" s="85">
        <v>35</v>
      </c>
      <c r="I48" s="85">
        <v>137</v>
      </c>
      <c r="J48" s="85">
        <v>20</v>
      </c>
      <c r="K48" s="85">
        <v>2</v>
      </c>
      <c r="L48" s="88">
        <v>543</v>
      </c>
      <c r="M48" s="88">
        <v>3</v>
      </c>
      <c r="N48" s="87">
        <v>160</v>
      </c>
      <c r="O48" s="88">
        <v>3</v>
      </c>
      <c r="P48" s="87">
        <v>83</v>
      </c>
      <c r="Q48" s="87">
        <v>43</v>
      </c>
      <c r="R48" s="87">
        <v>44</v>
      </c>
      <c r="S48" s="87">
        <v>25</v>
      </c>
      <c r="T48" s="88">
        <v>14</v>
      </c>
      <c r="U48" s="86">
        <f t="shared" si="21"/>
        <v>168</v>
      </c>
      <c r="V48" s="129" t="s">
        <v>108</v>
      </c>
    </row>
    <row r="49" spans="1:22" ht="12.75" customHeight="1">
      <c r="A49" s="26">
        <v>227</v>
      </c>
      <c r="B49" s="30" t="s">
        <v>68</v>
      </c>
      <c r="C49" s="85">
        <v>1</v>
      </c>
      <c r="D49" s="154">
        <v>33</v>
      </c>
      <c r="E49" s="154">
        <v>16</v>
      </c>
      <c r="F49" s="154">
        <v>19</v>
      </c>
      <c r="G49" s="85">
        <v>45</v>
      </c>
      <c r="H49" s="85">
        <v>18</v>
      </c>
      <c r="I49" s="85">
        <v>53</v>
      </c>
      <c r="J49" s="85">
        <v>18</v>
      </c>
      <c r="K49" s="85">
        <v>1</v>
      </c>
      <c r="L49" s="85">
        <v>568</v>
      </c>
      <c r="M49" s="86">
        <v>13</v>
      </c>
      <c r="N49" s="86">
        <v>147</v>
      </c>
      <c r="O49" s="86">
        <v>2</v>
      </c>
      <c r="P49" s="86">
        <v>108</v>
      </c>
      <c r="Q49" s="86">
        <v>60</v>
      </c>
      <c r="R49" s="86">
        <v>62</v>
      </c>
      <c r="S49" s="86">
        <v>20</v>
      </c>
      <c r="T49" s="86">
        <v>14</v>
      </c>
      <c r="U49" s="86">
        <f t="shared" si="21"/>
        <v>142</v>
      </c>
      <c r="V49" s="89">
        <v>1</v>
      </c>
    </row>
    <row r="50" spans="1:22" ht="12.75" customHeight="1">
      <c r="A50" s="26">
        <v>229</v>
      </c>
      <c r="B50" s="30" t="s">
        <v>83</v>
      </c>
      <c r="C50" s="85">
        <v>8</v>
      </c>
      <c r="D50" s="154">
        <v>45</v>
      </c>
      <c r="E50" s="154">
        <v>28</v>
      </c>
      <c r="F50" s="154">
        <v>41</v>
      </c>
      <c r="G50" s="85">
        <v>106</v>
      </c>
      <c r="H50" s="85">
        <v>35</v>
      </c>
      <c r="I50" s="85">
        <v>117</v>
      </c>
      <c r="J50" s="85">
        <v>44</v>
      </c>
      <c r="K50" s="85">
        <v>5</v>
      </c>
      <c r="L50" s="85">
        <v>885</v>
      </c>
      <c r="M50" s="85">
        <v>10</v>
      </c>
      <c r="N50" s="85">
        <v>250</v>
      </c>
      <c r="O50" s="85">
        <v>4</v>
      </c>
      <c r="P50" s="85">
        <v>146</v>
      </c>
      <c r="Q50" s="85">
        <v>95</v>
      </c>
      <c r="R50" s="85">
        <v>126</v>
      </c>
      <c r="S50" s="85">
        <v>26</v>
      </c>
      <c r="T50" s="85">
        <v>12</v>
      </c>
      <c r="U50" s="86">
        <f t="shared" si="21"/>
        <v>216</v>
      </c>
      <c r="V50" s="85">
        <v>1</v>
      </c>
    </row>
    <row r="51" spans="1:22" ht="12.75" customHeight="1">
      <c r="A51" s="26">
        <v>464</v>
      </c>
      <c r="B51" s="30" t="s">
        <v>44</v>
      </c>
      <c r="C51" s="85">
        <v>1</v>
      </c>
      <c r="D51" s="154">
        <v>20</v>
      </c>
      <c r="E51" s="154">
        <v>13</v>
      </c>
      <c r="F51" s="154">
        <v>11</v>
      </c>
      <c r="G51" s="85">
        <v>25</v>
      </c>
      <c r="H51" s="85">
        <v>20</v>
      </c>
      <c r="I51" s="85">
        <v>38</v>
      </c>
      <c r="J51" s="85">
        <v>8</v>
      </c>
      <c r="K51" s="85" t="s">
        <v>108</v>
      </c>
      <c r="L51" s="88">
        <v>289</v>
      </c>
      <c r="M51" s="88">
        <v>4</v>
      </c>
      <c r="N51" s="87">
        <v>106</v>
      </c>
      <c r="O51" s="89">
        <v>3</v>
      </c>
      <c r="P51" s="87">
        <v>48</v>
      </c>
      <c r="Q51" s="87">
        <v>17</v>
      </c>
      <c r="R51" s="87">
        <v>23</v>
      </c>
      <c r="S51" s="87">
        <v>10</v>
      </c>
      <c r="T51" s="88">
        <v>5</v>
      </c>
      <c r="U51" s="86">
        <f t="shared" si="21"/>
        <v>73</v>
      </c>
      <c r="V51" s="89" t="s">
        <v>108</v>
      </c>
    </row>
    <row r="52" spans="1:22" ht="12.75" customHeight="1">
      <c r="A52" s="26">
        <v>481</v>
      </c>
      <c r="B52" s="30" t="s">
        <v>45</v>
      </c>
      <c r="C52" s="85">
        <v>0</v>
      </c>
      <c r="D52" s="154">
        <v>13</v>
      </c>
      <c r="E52" s="154">
        <v>7</v>
      </c>
      <c r="F52" s="154">
        <v>7</v>
      </c>
      <c r="G52" s="85">
        <v>16</v>
      </c>
      <c r="H52" s="85">
        <v>5</v>
      </c>
      <c r="I52" s="85">
        <v>11</v>
      </c>
      <c r="J52" s="85">
        <v>7</v>
      </c>
      <c r="K52" s="141" t="s">
        <v>108</v>
      </c>
      <c r="L52" s="88">
        <v>215</v>
      </c>
      <c r="M52" s="128">
        <v>1</v>
      </c>
      <c r="N52" s="87">
        <v>60</v>
      </c>
      <c r="O52" s="89">
        <v>1</v>
      </c>
      <c r="P52" s="87">
        <v>36</v>
      </c>
      <c r="Q52" s="87">
        <v>24</v>
      </c>
      <c r="R52" s="87">
        <v>16</v>
      </c>
      <c r="S52" s="87">
        <v>7</v>
      </c>
      <c r="T52" s="88">
        <v>5</v>
      </c>
      <c r="U52" s="86">
        <f t="shared" si="21"/>
        <v>65</v>
      </c>
      <c r="V52" s="89" t="s">
        <v>108</v>
      </c>
    </row>
    <row r="53" spans="1:22" ht="12.75" customHeight="1">
      <c r="A53" s="26">
        <v>501</v>
      </c>
      <c r="B53" s="30" t="s">
        <v>84</v>
      </c>
      <c r="C53" s="85">
        <v>4</v>
      </c>
      <c r="D53" s="154">
        <v>14</v>
      </c>
      <c r="E53" s="154">
        <v>6</v>
      </c>
      <c r="F53" s="154">
        <v>11</v>
      </c>
      <c r="G53" s="85">
        <v>23</v>
      </c>
      <c r="H53" s="85">
        <v>12</v>
      </c>
      <c r="I53" s="85">
        <v>36</v>
      </c>
      <c r="J53" s="85">
        <v>7</v>
      </c>
      <c r="K53" s="85">
        <v>2</v>
      </c>
      <c r="L53" s="85">
        <v>304</v>
      </c>
      <c r="M53" s="85">
        <v>6</v>
      </c>
      <c r="N53" s="85">
        <v>67</v>
      </c>
      <c r="O53" s="85" t="s">
        <v>160</v>
      </c>
      <c r="P53" s="85">
        <v>34</v>
      </c>
      <c r="Q53" s="85">
        <v>23</v>
      </c>
      <c r="R53" s="85">
        <v>44</v>
      </c>
      <c r="S53" s="85">
        <v>18</v>
      </c>
      <c r="T53" s="85">
        <v>3</v>
      </c>
      <c r="U53" s="86">
        <f t="shared" si="21"/>
        <v>109</v>
      </c>
      <c r="V53" s="89" t="s">
        <v>108</v>
      </c>
    </row>
    <row r="54" spans="1:22" ht="20.25" customHeight="1">
      <c r="A54" s="9"/>
      <c r="B54" s="32" t="s">
        <v>46</v>
      </c>
      <c r="C54" s="85">
        <f t="shared" ref="C54:J54" si="22">SUM(C55:C59)</f>
        <v>10</v>
      </c>
      <c r="D54" s="85">
        <f t="shared" si="22"/>
        <v>143</v>
      </c>
      <c r="E54" s="85">
        <f t="shared" si="22"/>
        <v>73</v>
      </c>
      <c r="F54" s="154">
        <f>SUM(F55:F59)</f>
        <v>93</v>
      </c>
      <c r="G54" s="85">
        <f t="shared" si="22"/>
        <v>339</v>
      </c>
      <c r="H54" s="85">
        <f t="shared" si="22"/>
        <v>96</v>
      </c>
      <c r="I54" s="85">
        <f t="shared" si="22"/>
        <v>296</v>
      </c>
      <c r="J54" s="85">
        <f t="shared" si="22"/>
        <v>101</v>
      </c>
      <c r="K54" s="85">
        <v>6</v>
      </c>
      <c r="L54" s="89">
        <f t="shared" ref="L54:U54" si="23">SUM(L55:L59)</f>
        <v>2613</v>
      </c>
      <c r="M54" s="86">
        <f t="shared" si="23"/>
        <v>34</v>
      </c>
      <c r="N54" s="86">
        <f t="shared" si="23"/>
        <v>650</v>
      </c>
      <c r="O54" s="86">
        <f t="shared" si="23"/>
        <v>16</v>
      </c>
      <c r="P54" s="86">
        <f t="shared" si="23"/>
        <v>393</v>
      </c>
      <c r="Q54" s="86">
        <f t="shared" si="23"/>
        <v>243</v>
      </c>
      <c r="R54" s="86">
        <f t="shared" si="23"/>
        <v>220</v>
      </c>
      <c r="S54" s="86">
        <f t="shared" si="23"/>
        <v>114</v>
      </c>
      <c r="T54" s="86">
        <f t="shared" si="23"/>
        <v>54</v>
      </c>
      <c r="U54" s="86">
        <f t="shared" si="23"/>
        <v>889</v>
      </c>
      <c r="V54" s="129">
        <v>1</v>
      </c>
    </row>
    <row r="55" spans="1:22" ht="12.75" customHeight="1">
      <c r="A55" s="26">
        <v>209</v>
      </c>
      <c r="B55" s="41" t="s">
        <v>65</v>
      </c>
      <c r="C55" s="85">
        <v>3</v>
      </c>
      <c r="D55" s="85">
        <v>68</v>
      </c>
      <c r="E55" s="85">
        <v>34</v>
      </c>
      <c r="F55" s="154">
        <v>49</v>
      </c>
      <c r="G55" s="85">
        <v>198</v>
      </c>
      <c r="H55" s="85">
        <v>48</v>
      </c>
      <c r="I55" s="85">
        <v>161</v>
      </c>
      <c r="J55" s="85">
        <v>48</v>
      </c>
      <c r="K55" s="85">
        <v>2</v>
      </c>
      <c r="L55" s="85">
        <v>1114</v>
      </c>
      <c r="M55" s="86">
        <v>21</v>
      </c>
      <c r="N55" s="86">
        <v>293</v>
      </c>
      <c r="O55" s="86">
        <v>10</v>
      </c>
      <c r="P55" s="86">
        <v>159</v>
      </c>
      <c r="Q55" s="86">
        <v>107</v>
      </c>
      <c r="R55" s="86">
        <v>69</v>
      </c>
      <c r="S55" s="86">
        <v>51</v>
      </c>
      <c r="T55" s="86">
        <v>26</v>
      </c>
      <c r="U55" s="86">
        <f t="shared" ref="U55:U59" si="24">L55-SUM(M55:T55)</f>
        <v>378</v>
      </c>
      <c r="V55" s="129" t="s">
        <v>108</v>
      </c>
    </row>
    <row r="56" spans="1:22" ht="12.75" customHeight="1">
      <c r="A56" s="26">
        <v>222</v>
      </c>
      <c r="B56" s="30" t="s">
        <v>53</v>
      </c>
      <c r="C56" s="85">
        <v>1</v>
      </c>
      <c r="D56" s="85">
        <v>21</v>
      </c>
      <c r="E56" s="85">
        <v>9</v>
      </c>
      <c r="F56" s="154">
        <v>14</v>
      </c>
      <c r="G56" s="85">
        <v>60</v>
      </c>
      <c r="H56" s="85">
        <v>13</v>
      </c>
      <c r="I56" s="85">
        <v>52</v>
      </c>
      <c r="J56" s="85">
        <v>15</v>
      </c>
      <c r="K56" s="85">
        <v>1</v>
      </c>
      <c r="L56" s="85">
        <v>462</v>
      </c>
      <c r="M56" s="85">
        <v>5</v>
      </c>
      <c r="N56" s="85">
        <v>112</v>
      </c>
      <c r="O56" s="85">
        <v>2</v>
      </c>
      <c r="P56" s="85">
        <v>78</v>
      </c>
      <c r="Q56" s="85">
        <v>34</v>
      </c>
      <c r="R56" s="85">
        <v>54</v>
      </c>
      <c r="S56" s="85">
        <v>20</v>
      </c>
      <c r="T56" s="85">
        <v>7</v>
      </c>
      <c r="U56" s="86">
        <f t="shared" si="24"/>
        <v>150</v>
      </c>
      <c r="V56" s="85" t="s">
        <v>162</v>
      </c>
    </row>
    <row r="57" spans="1:22" ht="12.75" customHeight="1">
      <c r="A57" s="26">
        <v>225</v>
      </c>
      <c r="B57" s="30" t="s">
        <v>66</v>
      </c>
      <c r="C57" s="85">
        <v>2</v>
      </c>
      <c r="D57" s="85">
        <v>27</v>
      </c>
      <c r="E57" s="85">
        <v>16</v>
      </c>
      <c r="F57" s="154">
        <v>19</v>
      </c>
      <c r="G57" s="85">
        <v>47</v>
      </c>
      <c r="H57" s="85">
        <v>20</v>
      </c>
      <c r="I57" s="85">
        <v>52</v>
      </c>
      <c r="J57" s="85">
        <v>23</v>
      </c>
      <c r="K57" s="85">
        <v>1</v>
      </c>
      <c r="L57" s="85">
        <v>498</v>
      </c>
      <c r="M57" s="86">
        <v>2</v>
      </c>
      <c r="N57" s="86">
        <v>114</v>
      </c>
      <c r="O57" s="129">
        <v>2</v>
      </c>
      <c r="P57" s="86">
        <v>76</v>
      </c>
      <c r="Q57" s="86">
        <v>43</v>
      </c>
      <c r="R57" s="86">
        <v>58</v>
      </c>
      <c r="S57" s="86">
        <v>14</v>
      </c>
      <c r="T57" s="86">
        <v>10</v>
      </c>
      <c r="U57" s="86">
        <f t="shared" si="24"/>
        <v>179</v>
      </c>
      <c r="V57" s="89" t="s">
        <v>108</v>
      </c>
    </row>
    <row r="58" spans="1:22" ht="12.75" customHeight="1">
      <c r="A58" s="26">
        <v>585</v>
      </c>
      <c r="B58" s="30" t="s">
        <v>69</v>
      </c>
      <c r="C58" s="85">
        <v>2</v>
      </c>
      <c r="D58" s="85">
        <v>12</v>
      </c>
      <c r="E58" s="85">
        <v>7</v>
      </c>
      <c r="F58" s="154">
        <v>5</v>
      </c>
      <c r="G58" s="85">
        <v>16</v>
      </c>
      <c r="H58" s="85">
        <v>8</v>
      </c>
      <c r="I58" s="85">
        <v>15</v>
      </c>
      <c r="J58" s="85">
        <v>10</v>
      </c>
      <c r="K58" s="85">
        <v>1</v>
      </c>
      <c r="L58" s="85">
        <v>314</v>
      </c>
      <c r="M58" s="86">
        <v>4</v>
      </c>
      <c r="N58" s="86">
        <v>81</v>
      </c>
      <c r="O58" s="85">
        <v>1</v>
      </c>
      <c r="P58" s="86">
        <v>42</v>
      </c>
      <c r="Q58" s="86">
        <v>31</v>
      </c>
      <c r="R58" s="86">
        <v>23</v>
      </c>
      <c r="S58" s="86">
        <v>20</v>
      </c>
      <c r="T58" s="86">
        <v>8</v>
      </c>
      <c r="U58" s="86">
        <f t="shared" si="24"/>
        <v>104</v>
      </c>
      <c r="V58" s="89" t="s">
        <v>108</v>
      </c>
    </row>
    <row r="59" spans="1:22" ht="12.75" customHeight="1">
      <c r="A59" s="26">
        <v>586</v>
      </c>
      <c r="B59" s="30" t="s">
        <v>85</v>
      </c>
      <c r="C59" s="85">
        <v>2</v>
      </c>
      <c r="D59" s="85">
        <v>15</v>
      </c>
      <c r="E59" s="85">
        <v>7</v>
      </c>
      <c r="F59" s="154">
        <v>6</v>
      </c>
      <c r="G59" s="85">
        <v>18</v>
      </c>
      <c r="H59" s="85">
        <v>7</v>
      </c>
      <c r="I59" s="85">
        <v>16</v>
      </c>
      <c r="J59" s="85">
        <v>5</v>
      </c>
      <c r="K59" s="85">
        <v>1</v>
      </c>
      <c r="L59" s="85">
        <v>225</v>
      </c>
      <c r="M59" s="85">
        <v>2</v>
      </c>
      <c r="N59" s="85">
        <v>50</v>
      </c>
      <c r="O59" s="85">
        <v>1</v>
      </c>
      <c r="P59" s="85">
        <v>38</v>
      </c>
      <c r="Q59" s="85">
        <v>28</v>
      </c>
      <c r="R59" s="85">
        <v>16</v>
      </c>
      <c r="S59" s="85">
        <v>9</v>
      </c>
      <c r="T59" s="85">
        <v>3</v>
      </c>
      <c r="U59" s="86">
        <f t="shared" si="24"/>
        <v>78</v>
      </c>
      <c r="V59" s="85">
        <v>1</v>
      </c>
    </row>
    <row r="60" spans="1:22" ht="20.25" customHeight="1">
      <c r="A60" s="9"/>
      <c r="B60" s="45" t="s">
        <v>47</v>
      </c>
      <c r="C60" s="85">
        <f t="shared" ref="C60:J60" si="25">SUM(C61:C62)</f>
        <v>7</v>
      </c>
      <c r="D60" s="85">
        <f t="shared" si="25"/>
        <v>83</v>
      </c>
      <c r="E60" s="85">
        <f t="shared" si="25"/>
        <v>49</v>
      </c>
      <c r="F60" s="154">
        <f>SUM(F61:F62)</f>
        <v>50</v>
      </c>
      <c r="G60" s="85">
        <f t="shared" si="25"/>
        <v>191</v>
      </c>
      <c r="H60" s="85">
        <f t="shared" si="25"/>
        <v>56</v>
      </c>
      <c r="I60" s="85">
        <f t="shared" si="25"/>
        <v>203</v>
      </c>
      <c r="J60" s="85">
        <f t="shared" si="25"/>
        <v>50</v>
      </c>
      <c r="K60" s="85">
        <v>6</v>
      </c>
      <c r="L60" s="89">
        <f t="shared" ref="L60:U60" si="26">L61+L62</f>
        <v>1493</v>
      </c>
      <c r="M60" s="86">
        <f t="shared" si="26"/>
        <v>14</v>
      </c>
      <c r="N60" s="86">
        <f t="shared" si="26"/>
        <v>384</v>
      </c>
      <c r="O60" s="86">
        <f t="shared" si="26"/>
        <v>10</v>
      </c>
      <c r="P60" s="86">
        <f t="shared" si="26"/>
        <v>238</v>
      </c>
      <c r="Q60" s="86">
        <f t="shared" si="26"/>
        <v>147</v>
      </c>
      <c r="R60" s="86">
        <f t="shared" si="26"/>
        <v>120</v>
      </c>
      <c r="S60" s="86">
        <f t="shared" si="26"/>
        <v>52</v>
      </c>
      <c r="T60" s="86">
        <f t="shared" si="26"/>
        <v>28</v>
      </c>
      <c r="U60" s="86">
        <f t="shared" si="26"/>
        <v>500</v>
      </c>
      <c r="V60" s="129">
        <v>3</v>
      </c>
    </row>
    <row r="61" spans="1:22" ht="12.75" customHeight="1">
      <c r="A61" s="26">
        <v>221</v>
      </c>
      <c r="B61" s="30" t="s">
        <v>48</v>
      </c>
      <c r="C61" s="85">
        <v>4</v>
      </c>
      <c r="D61" s="154">
        <v>35</v>
      </c>
      <c r="E61" s="154">
        <v>16</v>
      </c>
      <c r="F61" s="154">
        <v>15</v>
      </c>
      <c r="G61" s="85">
        <v>84</v>
      </c>
      <c r="H61" s="85">
        <v>18</v>
      </c>
      <c r="I61" s="85">
        <v>90</v>
      </c>
      <c r="J61" s="85">
        <v>9</v>
      </c>
      <c r="K61" s="85">
        <v>3</v>
      </c>
      <c r="L61" s="88">
        <v>588</v>
      </c>
      <c r="M61" s="88">
        <v>1</v>
      </c>
      <c r="N61" s="87">
        <v>159</v>
      </c>
      <c r="O61" s="88">
        <v>5</v>
      </c>
      <c r="P61" s="87">
        <v>84</v>
      </c>
      <c r="Q61" s="87">
        <v>45</v>
      </c>
      <c r="R61" s="87">
        <v>42</v>
      </c>
      <c r="S61" s="87">
        <v>23</v>
      </c>
      <c r="T61" s="88">
        <v>12</v>
      </c>
      <c r="U61" s="86">
        <f t="shared" ref="U61:U62" si="27">L61-SUM(M61:T61)</f>
        <v>217</v>
      </c>
      <c r="V61" s="89" t="s">
        <v>108</v>
      </c>
    </row>
    <row r="62" spans="1:22" ht="12.75" customHeight="1">
      <c r="A62" s="26">
        <v>223</v>
      </c>
      <c r="B62" s="30" t="s">
        <v>62</v>
      </c>
      <c r="C62" s="85">
        <v>3</v>
      </c>
      <c r="D62" s="154">
        <v>48</v>
      </c>
      <c r="E62" s="154">
        <v>33</v>
      </c>
      <c r="F62" s="154">
        <v>35</v>
      </c>
      <c r="G62" s="85">
        <v>107</v>
      </c>
      <c r="H62" s="85">
        <v>38</v>
      </c>
      <c r="I62" s="85">
        <v>113</v>
      </c>
      <c r="J62" s="85">
        <v>41</v>
      </c>
      <c r="K62" s="85">
        <v>3</v>
      </c>
      <c r="L62" s="85">
        <v>905</v>
      </c>
      <c r="M62" s="85">
        <v>13</v>
      </c>
      <c r="N62" s="85">
        <v>225</v>
      </c>
      <c r="O62" s="85">
        <v>5</v>
      </c>
      <c r="P62" s="85">
        <v>154</v>
      </c>
      <c r="Q62" s="85">
        <v>102</v>
      </c>
      <c r="R62" s="85">
        <v>78</v>
      </c>
      <c r="S62" s="85">
        <v>29</v>
      </c>
      <c r="T62" s="85">
        <v>16</v>
      </c>
      <c r="U62" s="86">
        <f t="shared" si="27"/>
        <v>283</v>
      </c>
      <c r="V62" s="89">
        <v>3</v>
      </c>
    </row>
    <row r="63" spans="1:22" ht="20.25" customHeight="1">
      <c r="A63" s="9"/>
      <c r="B63" s="46" t="s">
        <v>49</v>
      </c>
      <c r="C63" s="85">
        <f t="shared" ref="C63:J63" si="28">SUM(C64:C66)</f>
        <v>11</v>
      </c>
      <c r="D63" s="85">
        <f t="shared" si="28"/>
        <v>139</v>
      </c>
      <c r="E63" s="85">
        <f t="shared" si="28"/>
        <v>81</v>
      </c>
      <c r="F63" s="154">
        <f>SUM(F64:F66)</f>
        <v>73</v>
      </c>
      <c r="G63" s="85">
        <f t="shared" si="28"/>
        <v>290</v>
      </c>
      <c r="H63" s="85">
        <f t="shared" si="28"/>
        <v>103</v>
      </c>
      <c r="I63" s="85">
        <f t="shared" si="28"/>
        <v>265</v>
      </c>
      <c r="J63" s="85">
        <f t="shared" si="28"/>
        <v>69</v>
      </c>
      <c r="K63" s="85">
        <v>4</v>
      </c>
      <c r="L63" s="89">
        <f t="shared" ref="L63:U63" si="29">SUM(L64:L66)</f>
        <v>2069</v>
      </c>
      <c r="M63" s="86">
        <f t="shared" si="29"/>
        <v>23</v>
      </c>
      <c r="N63" s="86">
        <f t="shared" si="29"/>
        <v>516</v>
      </c>
      <c r="O63" s="86">
        <f t="shared" si="29"/>
        <v>18</v>
      </c>
      <c r="P63" s="86">
        <f t="shared" si="29"/>
        <v>382</v>
      </c>
      <c r="Q63" s="86">
        <f t="shared" si="29"/>
        <v>157</v>
      </c>
      <c r="R63" s="86">
        <f t="shared" si="29"/>
        <v>270</v>
      </c>
      <c r="S63" s="86">
        <f t="shared" si="29"/>
        <v>95</v>
      </c>
      <c r="T63" s="86">
        <f t="shared" si="29"/>
        <v>29</v>
      </c>
      <c r="U63" s="86">
        <f t="shared" si="29"/>
        <v>579</v>
      </c>
      <c r="V63" s="129" t="s">
        <v>162</v>
      </c>
    </row>
    <row r="64" spans="1:22" s="38" customFormat="1" ht="12.75" customHeight="1">
      <c r="A64" s="56">
        <v>205</v>
      </c>
      <c r="B64" s="64" t="s">
        <v>86</v>
      </c>
      <c r="C64" s="90">
        <v>2</v>
      </c>
      <c r="D64" s="90">
        <v>55</v>
      </c>
      <c r="E64" s="90">
        <v>30</v>
      </c>
      <c r="F64" s="154">
        <v>26</v>
      </c>
      <c r="G64" s="90">
        <v>165</v>
      </c>
      <c r="H64" s="90">
        <v>39</v>
      </c>
      <c r="I64" s="90">
        <v>110</v>
      </c>
      <c r="J64" s="90">
        <v>34</v>
      </c>
      <c r="K64" s="90">
        <v>2</v>
      </c>
      <c r="L64" s="38">
        <v>623</v>
      </c>
      <c r="M64" s="38">
        <v>5</v>
      </c>
      <c r="N64" s="38">
        <v>172</v>
      </c>
      <c r="O64" s="38">
        <v>7</v>
      </c>
      <c r="P64" s="38">
        <v>100</v>
      </c>
      <c r="Q64" s="38">
        <v>42</v>
      </c>
      <c r="R64" s="38">
        <v>82</v>
      </c>
      <c r="S64" s="38">
        <v>18</v>
      </c>
      <c r="T64" s="38">
        <v>7</v>
      </c>
      <c r="U64" s="86">
        <f t="shared" ref="U64:U66" si="30">L64-SUM(M64:T64)</f>
        <v>190</v>
      </c>
      <c r="V64" s="89" t="s">
        <v>108</v>
      </c>
    </row>
    <row r="65" spans="1:22" ht="12.75" customHeight="1">
      <c r="A65" s="26">
        <v>224</v>
      </c>
      <c r="B65" s="30" t="s">
        <v>63</v>
      </c>
      <c r="C65" s="85">
        <v>5</v>
      </c>
      <c r="D65" s="85">
        <v>43</v>
      </c>
      <c r="E65" s="85">
        <v>29</v>
      </c>
      <c r="F65" s="154">
        <v>23</v>
      </c>
      <c r="G65" s="85">
        <v>62</v>
      </c>
      <c r="H65" s="85">
        <v>36</v>
      </c>
      <c r="I65" s="85">
        <v>76</v>
      </c>
      <c r="J65" s="85">
        <v>15</v>
      </c>
      <c r="K65" s="85">
        <v>1</v>
      </c>
      <c r="L65" s="85">
        <v>737</v>
      </c>
      <c r="M65" s="86">
        <v>10</v>
      </c>
      <c r="N65" s="86">
        <v>172</v>
      </c>
      <c r="O65" s="86">
        <v>3</v>
      </c>
      <c r="P65" s="86">
        <v>138</v>
      </c>
      <c r="Q65" s="86">
        <v>58</v>
      </c>
      <c r="R65" s="86">
        <v>94</v>
      </c>
      <c r="S65" s="86">
        <v>46</v>
      </c>
      <c r="T65" s="86">
        <v>14</v>
      </c>
      <c r="U65" s="86">
        <f t="shared" si="30"/>
        <v>202</v>
      </c>
      <c r="V65" s="89" t="s">
        <v>162</v>
      </c>
    </row>
    <row r="66" spans="1:22" ht="12.75" customHeight="1">
      <c r="A66" s="26">
        <v>226</v>
      </c>
      <c r="B66" s="30" t="s">
        <v>64</v>
      </c>
      <c r="C66" s="85">
        <v>4</v>
      </c>
      <c r="D66" s="85">
        <v>41</v>
      </c>
      <c r="E66" s="85">
        <v>22</v>
      </c>
      <c r="F66" s="154">
        <v>24</v>
      </c>
      <c r="G66" s="85">
        <v>63</v>
      </c>
      <c r="H66" s="85">
        <v>28</v>
      </c>
      <c r="I66" s="85">
        <v>79</v>
      </c>
      <c r="J66" s="85">
        <v>20</v>
      </c>
      <c r="K66" s="85">
        <v>1</v>
      </c>
      <c r="L66" s="85">
        <v>709</v>
      </c>
      <c r="M66" s="86">
        <v>8</v>
      </c>
      <c r="N66" s="86">
        <v>172</v>
      </c>
      <c r="O66" s="86">
        <v>8</v>
      </c>
      <c r="P66" s="86">
        <v>144</v>
      </c>
      <c r="Q66" s="86">
        <v>57</v>
      </c>
      <c r="R66" s="86">
        <v>94</v>
      </c>
      <c r="S66" s="86">
        <v>31</v>
      </c>
      <c r="T66" s="86">
        <v>8</v>
      </c>
      <c r="U66" s="86">
        <f t="shared" si="30"/>
        <v>187</v>
      </c>
      <c r="V66" s="129" t="s">
        <v>108</v>
      </c>
    </row>
    <row r="67" spans="1:22" ht="12" customHeight="1">
      <c r="A67" s="33"/>
      <c r="B67" s="34"/>
      <c r="C67" s="47"/>
      <c r="D67" s="47"/>
      <c r="E67" s="47"/>
      <c r="F67" s="47"/>
      <c r="G67" s="47"/>
      <c r="H67" s="47"/>
      <c r="I67" s="47"/>
      <c r="J67" s="3"/>
      <c r="K67" s="3"/>
      <c r="L67" s="125"/>
      <c r="M67" s="126"/>
      <c r="N67" s="127"/>
      <c r="O67" s="126"/>
      <c r="P67" s="127"/>
      <c r="Q67" s="127"/>
      <c r="R67" s="127"/>
      <c r="S67" s="127"/>
      <c r="T67" s="126"/>
      <c r="U67" s="127"/>
      <c r="V67" s="127"/>
    </row>
    <row r="68" spans="1:22" s="92" customFormat="1" ht="15" customHeight="1">
      <c r="A68" s="57"/>
      <c r="B68" s="57" t="s">
        <v>8</v>
      </c>
      <c r="C68" s="91" t="s">
        <v>150</v>
      </c>
      <c r="D68" s="91"/>
      <c r="E68" s="91"/>
      <c r="F68" s="13"/>
      <c r="G68" s="91"/>
      <c r="H68" s="91"/>
      <c r="I68" s="91"/>
      <c r="J68" s="58"/>
      <c r="K68" s="58"/>
      <c r="L68" s="67" t="s">
        <v>151</v>
      </c>
      <c r="M68" s="58"/>
      <c r="N68" s="59"/>
      <c r="O68" s="58"/>
      <c r="P68" s="59"/>
      <c r="Q68" s="59"/>
      <c r="R68" s="59"/>
      <c r="T68" s="63"/>
      <c r="U68" s="59"/>
      <c r="V68" s="59"/>
    </row>
    <row r="69" spans="1:22" ht="18" customHeight="1">
      <c r="A69" s="36"/>
      <c r="B69" s="36"/>
      <c r="C69" s="93"/>
      <c r="D69" s="93"/>
      <c r="E69" s="93"/>
      <c r="F69" s="4"/>
      <c r="G69" s="93"/>
      <c r="H69" s="93"/>
      <c r="I69" s="93"/>
      <c r="J69" s="2"/>
      <c r="K69" s="2"/>
      <c r="L69" s="37"/>
      <c r="M69" s="2"/>
      <c r="N69" s="38"/>
      <c r="O69" s="2"/>
      <c r="P69" s="38"/>
      <c r="Q69" s="38"/>
      <c r="R69" s="38"/>
      <c r="S69" s="38"/>
      <c r="T69" s="2"/>
      <c r="U69" s="38"/>
      <c r="V69" s="38"/>
    </row>
    <row r="70" spans="1:22" ht="12" customHeight="1">
      <c r="A70" s="36"/>
      <c r="B70" s="36"/>
      <c r="C70" s="93"/>
      <c r="D70" s="93"/>
      <c r="E70" s="93"/>
      <c r="F70" s="4"/>
      <c r="G70" s="93"/>
      <c r="H70" s="93"/>
      <c r="I70" s="93"/>
      <c r="J70" s="2"/>
      <c r="K70" s="2"/>
      <c r="L70" s="38"/>
      <c r="M70" s="2"/>
      <c r="N70" s="38"/>
      <c r="O70" s="2"/>
      <c r="P70" s="38"/>
      <c r="Q70" s="38"/>
      <c r="R70" s="38"/>
      <c r="S70" s="38"/>
      <c r="T70" s="2"/>
      <c r="U70" s="38"/>
      <c r="V70" s="38"/>
    </row>
    <row r="71" spans="1:22" ht="12" customHeight="1">
      <c r="A71" s="36"/>
      <c r="B71" s="36"/>
      <c r="C71" s="93"/>
      <c r="D71" s="93"/>
      <c r="E71" s="93"/>
      <c r="F71" s="4"/>
      <c r="G71" s="93"/>
      <c r="H71" s="93"/>
      <c r="I71" s="93"/>
      <c r="J71" s="2"/>
      <c r="K71" s="2"/>
      <c r="L71" s="38"/>
      <c r="M71" s="2"/>
      <c r="N71" s="38"/>
      <c r="O71" s="2"/>
      <c r="P71" s="38"/>
      <c r="Q71" s="38"/>
      <c r="R71" s="38"/>
      <c r="S71" s="38"/>
      <c r="T71" s="2"/>
      <c r="U71" s="38"/>
      <c r="V71" s="38"/>
    </row>
    <row r="72" spans="1:22" ht="12" customHeight="1">
      <c r="A72" s="36"/>
      <c r="B72" s="36"/>
      <c r="C72" s="93"/>
      <c r="D72" s="93"/>
      <c r="E72" s="93"/>
      <c r="F72" s="4"/>
      <c r="G72" s="93"/>
      <c r="H72" s="93"/>
      <c r="I72" s="93"/>
      <c r="J72" s="2"/>
      <c r="K72" s="2"/>
      <c r="L72" s="38"/>
      <c r="M72" s="2"/>
      <c r="N72" s="38"/>
      <c r="O72" s="2"/>
      <c r="P72" s="38"/>
      <c r="Q72" s="38"/>
      <c r="R72" s="38"/>
      <c r="S72" s="38"/>
      <c r="T72" s="2"/>
      <c r="U72" s="38"/>
      <c r="V72" s="38"/>
    </row>
  </sheetData>
  <mergeCells count="3">
    <mergeCell ref="A3:B3"/>
    <mergeCell ref="A4:B4"/>
    <mergeCell ref="A5:B5"/>
  </mergeCells>
  <phoneticPr fontId="13"/>
  <pageMargins left="0.25" right="0.25" top="0.75" bottom="0.75" header="0.3" footer="0.3"/>
  <pageSetup paperSize="9" firstPageNumber="104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rowBreaks count="1" manualBreakCount="1">
    <brk id="56" max="21" man="1"/>
  </rowBreaks>
  <colBreaks count="1" manualBreakCount="1">
    <brk id="11" max="7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R74"/>
  <sheetViews>
    <sheetView view="pageBreakPreview" zoomScaleNormal="100" workbookViewId="0">
      <pane xSplit="2" ySplit="5" topLeftCell="C57" activePane="bottomRight" state="frozenSplit"/>
      <selection pane="topRight" activeCell="C1" sqref="C1"/>
      <selection pane="bottomLeft" activeCell="A6" sqref="A6"/>
      <selection pane="bottomRight" activeCell="L71" sqref="L71"/>
    </sheetView>
  </sheetViews>
  <sheetFormatPr defaultRowHeight="17.25"/>
  <cols>
    <col min="1" max="1" width="3.09765625" style="79" customWidth="1"/>
    <col min="2" max="2" width="7.69921875" style="79" customWidth="1"/>
    <col min="3" max="3" width="6.69921875" style="79" customWidth="1"/>
    <col min="4" max="11" width="6.796875" style="79" customWidth="1"/>
    <col min="12" max="14" width="10.19921875" style="152" customWidth="1"/>
    <col min="15" max="16" width="10.19921875" style="79" customWidth="1"/>
    <col min="17" max="17" width="10.09765625" style="79" customWidth="1"/>
    <col min="18" max="16384" width="8.796875" style="79"/>
  </cols>
  <sheetData>
    <row r="1" spans="1:18" ht="12" customHeight="1">
      <c r="A1" s="21"/>
      <c r="B1" s="21"/>
      <c r="C1" s="21" t="s">
        <v>54</v>
      </c>
      <c r="D1" s="6"/>
      <c r="E1" s="6"/>
      <c r="F1" s="6"/>
      <c r="G1" s="21"/>
      <c r="H1" s="6"/>
      <c r="I1" s="148" t="s">
        <v>88</v>
      </c>
      <c r="J1" s="21" t="s">
        <v>55</v>
      </c>
      <c r="K1" s="16"/>
      <c r="L1" s="43" t="s">
        <v>56</v>
      </c>
      <c r="M1" s="21"/>
      <c r="N1" s="16"/>
      <c r="O1" s="43" t="s">
        <v>57</v>
      </c>
      <c r="P1" s="16"/>
      <c r="Q1" s="16"/>
    </row>
    <row r="2" spans="1:18" ht="12" customHeight="1">
      <c r="A2" s="44"/>
      <c r="B2" s="44"/>
      <c r="C2" s="44">
        <v>479</v>
      </c>
      <c r="D2" s="44">
        <v>480</v>
      </c>
      <c r="E2" s="44">
        <v>481</v>
      </c>
      <c r="F2" s="44">
        <v>482</v>
      </c>
      <c r="G2" s="44">
        <v>483</v>
      </c>
      <c r="H2" s="44">
        <v>484</v>
      </c>
      <c r="I2" s="44">
        <v>485</v>
      </c>
      <c r="J2" s="44">
        <v>486</v>
      </c>
      <c r="K2" s="44">
        <v>487</v>
      </c>
      <c r="L2" s="44">
        <v>488</v>
      </c>
      <c r="M2" s="44">
        <v>489</v>
      </c>
      <c r="N2" s="44">
        <v>490</v>
      </c>
      <c r="O2" s="44">
        <v>491</v>
      </c>
      <c r="P2" s="44">
        <v>492</v>
      </c>
      <c r="Q2" s="44">
        <v>493</v>
      </c>
    </row>
    <row r="3" spans="1:18" ht="45" customHeight="1">
      <c r="A3" s="156" t="s">
        <v>1</v>
      </c>
      <c r="B3" s="157"/>
      <c r="C3" s="110" t="s">
        <v>100</v>
      </c>
      <c r="D3" s="71" t="s">
        <v>101</v>
      </c>
      <c r="E3" s="71" t="s">
        <v>102</v>
      </c>
      <c r="F3" s="71" t="s">
        <v>103</v>
      </c>
      <c r="G3" s="110" t="s">
        <v>104</v>
      </c>
      <c r="H3" s="71" t="s">
        <v>105</v>
      </c>
      <c r="I3" s="70" t="s">
        <v>87</v>
      </c>
      <c r="J3" s="75" t="s">
        <v>135</v>
      </c>
      <c r="K3" s="73" t="s">
        <v>58</v>
      </c>
      <c r="L3" s="65" t="s">
        <v>136</v>
      </c>
      <c r="M3" s="65" t="s">
        <v>137</v>
      </c>
      <c r="N3" s="65" t="s">
        <v>138</v>
      </c>
      <c r="O3" s="71" t="s">
        <v>59</v>
      </c>
      <c r="P3" s="65" t="s">
        <v>67</v>
      </c>
      <c r="Q3" s="73" t="s">
        <v>60</v>
      </c>
    </row>
    <row r="4" spans="1:18" ht="21" customHeight="1">
      <c r="A4" s="158" t="s">
        <v>2</v>
      </c>
      <c r="B4" s="159"/>
      <c r="C4" s="81">
        <v>41730</v>
      </c>
      <c r="D4" s="81">
        <v>41730</v>
      </c>
      <c r="E4" s="81">
        <v>41730</v>
      </c>
      <c r="F4" s="81">
        <v>41730</v>
      </c>
      <c r="G4" s="81">
        <v>41730</v>
      </c>
      <c r="H4" s="81">
        <v>41730</v>
      </c>
      <c r="I4" s="81">
        <v>41730</v>
      </c>
      <c r="J4" s="81">
        <v>41730</v>
      </c>
      <c r="K4" s="94">
        <v>41730</v>
      </c>
      <c r="L4" s="95" t="s">
        <v>156</v>
      </c>
      <c r="M4" s="81" t="s">
        <v>157</v>
      </c>
      <c r="N4" s="81" t="s">
        <v>157</v>
      </c>
      <c r="O4" s="96">
        <v>41729</v>
      </c>
      <c r="P4" s="96">
        <v>41729</v>
      </c>
      <c r="Q4" s="97">
        <v>41729</v>
      </c>
      <c r="R4" s="82"/>
    </row>
    <row r="5" spans="1:18" ht="12" customHeight="1">
      <c r="A5" s="156" t="s">
        <v>3</v>
      </c>
      <c r="B5" s="157"/>
      <c r="C5" s="138" t="s">
        <v>144</v>
      </c>
      <c r="D5" s="68" t="s">
        <v>6</v>
      </c>
      <c r="E5" s="69" t="s">
        <v>5</v>
      </c>
      <c r="F5" s="69" t="s">
        <v>5</v>
      </c>
      <c r="G5" s="138" t="s">
        <v>142</v>
      </c>
      <c r="H5" s="69" t="s">
        <v>5</v>
      </c>
      <c r="I5" s="144" t="s">
        <v>141</v>
      </c>
      <c r="J5" s="75" t="s">
        <v>119</v>
      </c>
      <c r="K5" s="73" t="s">
        <v>5</v>
      </c>
      <c r="L5" s="72" t="s">
        <v>50</v>
      </c>
      <c r="M5" s="65" t="s">
        <v>50</v>
      </c>
      <c r="N5" s="65" t="s">
        <v>5</v>
      </c>
      <c r="O5" s="71" t="s">
        <v>5</v>
      </c>
      <c r="P5" s="71" t="s">
        <v>5</v>
      </c>
      <c r="Q5" s="74" t="s">
        <v>5</v>
      </c>
    </row>
    <row r="6" spans="1:18" ht="9" customHeight="1">
      <c r="A6" s="8"/>
      <c r="B6" s="14"/>
      <c r="C6" s="98"/>
      <c r="D6" s="98"/>
      <c r="E6" s="98"/>
      <c r="F6" s="98"/>
      <c r="G6" s="23"/>
      <c r="H6" s="19"/>
      <c r="I6" s="17"/>
      <c r="J6" s="24"/>
      <c r="K6" s="24"/>
      <c r="L6" s="24"/>
      <c r="M6" s="24"/>
      <c r="N6" s="24"/>
      <c r="O6" s="7"/>
      <c r="P6" s="24"/>
      <c r="Q6" s="24"/>
    </row>
    <row r="7" spans="1:18" ht="12" customHeight="1">
      <c r="A7" s="9" t="s">
        <v>7</v>
      </c>
      <c r="B7" s="10" t="s">
        <v>0</v>
      </c>
      <c r="C7" s="85">
        <f>C8+C18+C22+C28+C34+C41+C46+C54+C60+C63</f>
        <v>910</v>
      </c>
      <c r="D7" s="85">
        <f t="shared" ref="D7:H7" si="0">D8+D18+D22+D28+D34+D41+D46+D54+D60+D63</f>
        <v>331</v>
      </c>
      <c r="E7" s="85">
        <f t="shared" si="0"/>
        <v>85815</v>
      </c>
      <c r="F7" s="85">
        <f t="shared" si="0"/>
        <v>29688</v>
      </c>
      <c r="G7" s="85">
        <f t="shared" si="0"/>
        <v>87154</v>
      </c>
      <c r="H7" s="85">
        <f t="shared" si="0"/>
        <v>27691</v>
      </c>
      <c r="I7" s="123">
        <v>9840</v>
      </c>
      <c r="J7" s="85">
        <f>J8+J18+J22+J28+J34+J41+J46+J54+J60+J63</f>
        <v>5215</v>
      </c>
      <c r="K7" s="85">
        <f>K8+K18+K22+K28+K34+K41+K46+K54+K60+K63</f>
        <v>329300</v>
      </c>
      <c r="L7" s="85">
        <f>L8+L18+L22+L28+L34+L41+L46+L54+L60+L63</f>
        <v>710</v>
      </c>
      <c r="M7" s="85">
        <f t="shared" ref="M7:N7" si="1">M8+M18+M22+M28+M34+M41+M46+M54+M60+M63</f>
        <v>71173</v>
      </c>
      <c r="N7" s="85">
        <f t="shared" si="1"/>
        <v>107612</v>
      </c>
      <c r="O7" s="85">
        <f>SUM(O8+O18+O22+O28+O41+O34+O54+O60+O63+O46)</f>
        <v>245648</v>
      </c>
      <c r="P7" s="121">
        <v>42208</v>
      </c>
      <c r="Q7" s="121">
        <v>34327</v>
      </c>
    </row>
    <row r="8" spans="1:18" ht="20.25" customHeight="1">
      <c r="A8" s="25">
        <v>100</v>
      </c>
      <c r="B8" s="10" t="s">
        <v>9</v>
      </c>
      <c r="C8" s="99">
        <f t="shared" ref="C8:H8" si="2">SUM(C9:C17)</f>
        <v>214</v>
      </c>
      <c r="D8" s="99">
        <f t="shared" si="2"/>
        <v>58</v>
      </c>
      <c r="E8" s="99">
        <f t="shared" si="2"/>
        <v>21457</v>
      </c>
      <c r="F8" s="99">
        <f t="shared" si="2"/>
        <v>6138</v>
      </c>
      <c r="G8" s="99">
        <f t="shared" si="2"/>
        <v>22211</v>
      </c>
      <c r="H8" s="99">
        <f t="shared" si="2"/>
        <v>5817</v>
      </c>
      <c r="I8" s="123">
        <v>2435</v>
      </c>
      <c r="J8" s="142">
        <f>SUM(J9:J17)</f>
        <v>472</v>
      </c>
      <c r="K8" s="142">
        <v>36287</v>
      </c>
      <c r="L8" s="4">
        <v>332</v>
      </c>
      <c r="M8" s="4">
        <v>29064</v>
      </c>
      <c r="N8" s="4">
        <v>49028</v>
      </c>
      <c r="O8" s="121">
        <v>80190</v>
      </c>
      <c r="P8" s="121">
        <v>12176</v>
      </c>
      <c r="Q8" s="121">
        <v>12816</v>
      </c>
    </row>
    <row r="9" spans="1:18" ht="12.75" customHeight="1">
      <c r="A9" s="26">
        <v>101</v>
      </c>
      <c r="B9" s="27" t="s">
        <v>10</v>
      </c>
      <c r="C9" s="89">
        <v>33</v>
      </c>
      <c r="D9" s="89">
        <v>10</v>
      </c>
      <c r="E9" s="89">
        <v>3266</v>
      </c>
      <c r="F9" s="89">
        <v>1126</v>
      </c>
      <c r="G9" s="89">
        <v>3383</v>
      </c>
      <c r="H9" s="89">
        <v>1071</v>
      </c>
      <c r="I9" s="145" t="s">
        <v>107</v>
      </c>
      <c r="J9" s="142">
        <v>42</v>
      </c>
      <c r="K9" s="142">
        <v>3683</v>
      </c>
      <c r="L9" s="85" t="s">
        <v>107</v>
      </c>
      <c r="M9" s="85" t="s">
        <v>107</v>
      </c>
      <c r="N9" s="85" t="s">
        <v>107</v>
      </c>
      <c r="O9" s="85" t="s">
        <v>107</v>
      </c>
      <c r="P9" s="122" t="s">
        <v>107</v>
      </c>
      <c r="Q9" s="121">
        <v>1203</v>
      </c>
    </row>
    <row r="10" spans="1:18" ht="12.75" customHeight="1">
      <c r="A10" s="26">
        <v>102</v>
      </c>
      <c r="B10" s="27" t="s">
        <v>11</v>
      </c>
      <c r="C10" s="89">
        <v>21</v>
      </c>
      <c r="D10" s="89">
        <v>5</v>
      </c>
      <c r="E10" s="89">
        <v>1854</v>
      </c>
      <c r="F10" s="89">
        <v>594</v>
      </c>
      <c r="G10" s="89">
        <v>2061</v>
      </c>
      <c r="H10" s="89">
        <v>659</v>
      </c>
      <c r="I10" s="145" t="s">
        <v>107</v>
      </c>
      <c r="J10" s="142">
        <v>47</v>
      </c>
      <c r="K10" s="142">
        <v>3812</v>
      </c>
      <c r="L10" s="85" t="s">
        <v>107</v>
      </c>
      <c r="M10" s="85" t="s">
        <v>107</v>
      </c>
      <c r="N10" s="85" t="s">
        <v>107</v>
      </c>
      <c r="O10" s="85" t="s">
        <v>107</v>
      </c>
      <c r="P10" s="122" t="s">
        <v>107</v>
      </c>
      <c r="Q10" s="121">
        <v>845</v>
      </c>
    </row>
    <row r="11" spans="1:18" ht="12.75" customHeight="1">
      <c r="A11" s="28">
        <v>110</v>
      </c>
      <c r="B11" s="27" t="s">
        <v>12</v>
      </c>
      <c r="C11" s="89">
        <v>20</v>
      </c>
      <c r="D11" s="89">
        <v>8</v>
      </c>
      <c r="E11" s="89">
        <v>1788</v>
      </c>
      <c r="F11" s="89">
        <v>648</v>
      </c>
      <c r="G11" s="89">
        <v>1888</v>
      </c>
      <c r="H11" s="89">
        <v>669</v>
      </c>
      <c r="I11" s="145" t="s">
        <v>107</v>
      </c>
      <c r="J11" s="142">
        <v>38</v>
      </c>
      <c r="K11" s="142">
        <v>2438</v>
      </c>
      <c r="L11" s="85" t="s">
        <v>107</v>
      </c>
      <c r="M11" s="85" t="s">
        <v>107</v>
      </c>
      <c r="N11" s="85" t="s">
        <v>107</v>
      </c>
      <c r="O11" s="85" t="s">
        <v>107</v>
      </c>
      <c r="P11" s="122" t="s">
        <v>107</v>
      </c>
      <c r="Q11" s="121">
        <v>1199</v>
      </c>
    </row>
    <row r="12" spans="1:18" ht="12.75" customHeight="1">
      <c r="A12" s="28">
        <v>105</v>
      </c>
      <c r="B12" s="27" t="s">
        <v>13</v>
      </c>
      <c r="C12" s="89">
        <v>15</v>
      </c>
      <c r="D12" s="89">
        <v>5</v>
      </c>
      <c r="E12" s="89">
        <v>1407</v>
      </c>
      <c r="F12" s="89">
        <v>477</v>
      </c>
      <c r="G12" s="89">
        <v>1499</v>
      </c>
      <c r="H12" s="89">
        <v>482</v>
      </c>
      <c r="I12" s="145" t="s">
        <v>107</v>
      </c>
      <c r="J12" s="142">
        <v>57</v>
      </c>
      <c r="K12" s="142">
        <v>4285</v>
      </c>
      <c r="L12" s="85" t="s">
        <v>107</v>
      </c>
      <c r="M12" s="85" t="s">
        <v>107</v>
      </c>
      <c r="N12" s="85" t="s">
        <v>107</v>
      </c>
      <c r="O12" s="85" t="s">
        <v>107</v>
      </c>
      <c r="P12" s="122" t="s">
        <v>107</v>
      </c>
      <c r="Q12" s="121">
        <v>1368</v>
      </c>
    </row>
    <row r="13" spans="1:18" ht="12.75" customHeight="1">
      <c r="A13" s="28">
        <v>109</v>
      </c>
      <c r="B13" s="27" t="s">
        <v>14</v>
      </c>
      <c r="C13" s="89">
        <v>25</v>
      </c>
      <c r="D13" s="89">
        <v>6</v>
      </c>
      <c r="E13" s="89">
        <v>2509</v>
      </c>
      <c r="F13" s="89">
        <v>589</v>
      </c>
      <c r="G13" s="89">
        <v>2639</v>
      </c>
      <c r="H13" s="89">
        <v>544</v>
      </c>
      <c r="I13" s="145" t="s">
        <v>107</v>
      </c>
      <c r="J13" s="142">
        <v>59</v>
      </c>
      <c r="K13" s="142">
        <v>4974</v>
      </c>
      <c r="L13" s="85" t="s">
        <v>107</v>
      </c>
      <c r="M13" s="85" t="s">
        <v>107</v>
      </c>
      <c r="N13" s="85" t="s">
        <v>107</v>
      </c>
      <c r="O13" s="85" t="s">
        <v>107</v>
      </c>
      <c r="P13" s="122" t="s">
        <v>107</v>
      </c>
      <c r="Q13" s="121">
        <v>1635</v>
      </c>
    </row>
    <row r="14" spans="1:18" ht="12.75" customHeight="1">
      <c r="A14" s="28">
        <v>106</v>
      </c>
      <c r="B14" s="27" t="s">
        <v>15</v>
      </c>
      <c r="C14" s="89">
        <v>21</v>
      </c>
      <c r="D14" s="89">
        <v>10</v>
      </c>
      <c r="E14" s="89">
        <v>2108</v>
      </c>
      <c r="F14" s="89">
        <v>1098</v>
      </c>
      <c r="G14" s="89">
        <v>1909</v>
      </c>
      <c r="H14" s="89">
        <v>891</v>
      </c>
      <c r="I14" s="145" t="s">
        <v>107</v>
      </c>
      <c r="J14" s="142">
        <v>43</v>
      </c>
      <c r="K14" s="142">
        <v>3790</v>
      </c>
      <c r="L14" s="85" t="s">
        <v>107</v>
      </c>
      <c r="M14" s="85" t="s">
        <v>107</v>
      </c>
      <c r="N14" s="85" t="s">
        <v>107</v>
      </c>
      <c r="O14" s="85" t="s">
        <v>107</v>
      </c>
      <c r="P14" s="122" t="s">
        <v>107</v>
      </c>
      <c r="Q14" s="121">
        <v>1243</v>
      </c>
    </row>
    <row r="15" spans="1:18" ht="12.75" customHeight="1">
      <c r="A15" s="28">
        <v>107</v>
      </c>
      <c r="B15" s="27" t="s">
        <v>16</v>
      </c>
      <c r="C15" s="89">
        <v>20</v>
      </c>
      <c r="D15" s="89">
        <v>5</v>
      </c>
      <c r="E15" s="89">
        <v>2138</v>
      </c>
      <c r="F15" s="89">
        <v>648</v>
      </c>
      <c r="G15" s="89">
        <v>2113</v>
      </c>
      <c r="H15" s="89">
        <v>615</v>
      </c>
      <c r="I15" s="145" t="s">
        <v>107</v>
      </c>
      <c r="J15" s="142">
        <v>42</v>
      </c>
      <c r="K15" s="142">
        <v>3275</v>
      </c>
      <c r="L15" s="85" t="s">
        <v>107</v>
      </c>
      <c r="M15" s="85" t="s">
        <v>107</v>
      </c>
      <c r="N15" s="85" t="s">
        <v>107</v>
      </c>
      <c r="O15" s="85" t="s">
        <v>107</v>
      </c>
      <c r="P15" s="122" t="s">
        <v>107</v>
      </c>
      <c r="Q15" s="121">
        <v>1601</v>
      </c>
    </row>
    <row r="16" spans="1:18" ht="12.75" customHeight="1">
      <c r="A16" s="28">
        <v>108</v>
      </c>
      <c r="B16" s="27" t="s">
        <v>17</v>
      </c>
      <c r="C16" s="89">
        <v>29</v>
      </c>
      <c r="D16" s="89">
        <v>6</v>
      </c>
      <c r="E16" s="89">
        <v>2662</v>
      </c>
      <c r="F16" s="89">
        <v>592</v>
      </c>
      <c r="G16" s="89">
        <v>2793</v>
      </c>
      <c r="H16" s="89">
        <v>604</v>
      </c>
      <c r="I16" s="145" t="s">
        <v>107</v>
      </c>
      <c r="J16" s="142">
        <v>41</v>
      </c>
      <c r="K16" s="142">
        <v>3232</v>
      </c>
      <c r="L16" s="85" t="s">
        <v>107</v>
      </c>
      <c r="M16" s="85" t="s">
        <v>107</v>
      </c>
      <c r="N16" s="85" t="s">
        <v>107</v>
      </c>
      <c r="O16" s="85" t="s">
        <v>107</v>
      </c>
      <c r="P16" s="122" t="s">
        <v>107</v>
      </c>
      <c r="Q16" s="121">
        <v>1907</v>
      </c>
    </row>
    <row r="17" spans="1:17" ht="12.75" customHeight="1">
      <c r="A17" s="28">
        <v>111</v>
      </c>
      <c r="B17" s="27" t="s">
        <v>18</v>
      </c>
      <c r="C17" s="89">
        <v>30</v>
      </c>
      <c r="D17" s="89">
        <v>3</v>
      </c>
      <c r="E17" s="89">
        <v>3725</v>
      </c>
      <c r="F17" s="89">
        <v>366</v>
      </c>
      <c r="G17" s="89">
        <v>3926</v>
      </c>
      <c r="H17" s="89">
        <v>282</v>
      </c>
      <c r="I17" s="145" t="s">
        <v>107</v>
      </c>
      <c r="J17" s="142">
        <v>103</v>
      </c>
      <c r="K17" s="142">
        <v>6798</v>
      </c>
      <c r="L17" s="85" t="s">
        <v>107</v>
      </c>
      <c r="M17" s="85" t="s">
        <v>107</v>
      </c>
      <c r="N17" s="85" t="s">
        <v>107</v>
      </c>
      <c r="O17" s="85" t="s">
        <v>107</v>
      </c>
      <c r="P17" s="122" t="s">
        <v>107</v>
      </c>
      <c r="Q17" s="121">
        <v>1815</v>
      </c>
    </row>
    <row r="18" spans="1:17" ht="20.25" customHeight="1">
      <c r="A18" s="9"/>
      <c r="B18" s="29" t="s">
        <v>19</v>
      </c>
      <c r="C18" s="13">
        <f>SUM(C19:C21)</f>
        <v>155</v>
      </c>
      <c r="D18" s="13">
        <f t="shared" ref="D18:H18" si="3">SUM(D19:D21)</f>
        <v>54</v>
      </c>
      <c r="E18" s="13">
        <f t="shared" si="3"/>
        <v>12884</v>
      </c>
      <c r="F18" s="13">
        <f t="shared" si="3"/>
        <v>4710</v>
      </c>
      <c r="G18" s="13">
        <f t="shared" si="3"/>
        <v>13563</v>
      </c>
      <c r="H18" s="13">
        <f t="shared" si="3"/>
        <v>4911</v>
      </c>
      <c r="I18" s="114">
        <f>SUM(I19:I21)</f>
        <v>1580</v>
      </c>
      <c r="J18" s="142">
        <f>SUM(J19:J21)</f>
        <v>756</v>
      </c>
      <c r="K18" s="142">
        <f>SUM(K19:K21)</f>
        <v>42854</v>
      </c>
      <c r="L18" s="111">
        <f t="shared" ref="L18:N18" si="4">SUM(L19:L21)</f>
        <v>140</v>
      </c>
      <c r="M18" s="112">
        <f t="shared" si="4"/>
        <v>19378</v>
      </c>
      <c r="N18" s="112">
        <f t="shared" si="4"/>
        <v>26936</v>
      </c>
      <c r="O18" s="121">
        <f>SUM(O19:O21)</f>
        <v>42689</v>
      </c>
      <c r="P18" s="121">
        <v>7532</v>
      </c>
      <c r="Q18" s="121">
        <v>6449</v>
      </c>
    </row>
    <row r="19" spans="1:17" ht="12.75" customHeight="1">
      <c r="A19" s="26">
        <v>202</v>
      </c>
      <c r="B19" s="30" t="s">
        <v>20</v>
      </c>
      <c r="C19" s="99">
        <v>81</v>
      </c>
      <c r="D19" s="99">
        <v>25</v>
      </c>
      <c r="E19" s="99">
        <v>6195</v>
      </c>
      <c r="F19" s="99">
        <v>1970</v>
      </c>
      <c r="G19" s="99">
        <v>6438</v>
      </c>
      <c r="H19" s="99">
        <v>1876</v>
      </c>
      <c r="I19" s="123">
        <v>810</v>
      </c>
      <c r="J19" s="142">
        <v>363</v>
      </c>
      <c r="K19" s="142">
        <v>21188</v>
      </c>
      <c r="L19" s="123">
        <v>99</v>
      </c>
      <c r="M19" s="123">
        <v>13220</v>
      </c>
      <c r="N19" s="123">
        <v>18033</v>
      </c>
      <c r="O19" s="121">
        <v>23245</v>
      </c>
      <c r="P19" s="121">
        <v>4009</v>
      </c>
      <c r="Q19" s="121">
        <v>3697</v>
      </c>
    </row>
    <row r="20" spans="1:17" ht="12.75" customHeight="1">
      <c r="A20" s="26">
        <v>204</v>
      </c>
      <c r="B20" s="30" t="s">
        <v>21</v>
      </c>
      <c r="C20" s="89">
        <v>59</v>
      </c>
      <c r="D20" s="89">
        <v>23</v>
      </c>
      <c r="E20" s="89">
        <v>5694</v>
      </c>
      <c r="F20" s="89">
        <v>2260</v>
      </c>
      <c r="G20" s="89">
        <v>6137</v>
      </c>
      <c r="H20" s="89">
        <v>2550</v>
      </c>
      <c r="I20" s="123">
        <v>656</v>
      </c>
      <c r="J20" s="142">
        <v>345</v>
      </c>
      <c r="K20" s="142">
        <v>18651</v>
      </c>
      <c r="L20" s="123">
        <v>38</v>
      </c>
      <c r="M20" s="123">
        <v>5679</v>
      </c>
      <c r="N20" s="123">
        <v>8230</v>
      </c>
      <c r="O20" s="121">
        <v>16222</v>
      </c>
      <c r="P20" s="121">
        <v>3059</v>
      </c>
      <c r="Q20" s="121">
        <v>2370</v>
      </c>
    </row>
    <row r="21" spans="1:17" ht="12.75" customHeight="1">
      <c r="A21" s="26">
        <v>206</v>
      </c>
      <c r="B21" s="30" t="s">
        <v>22</v>
      </c>
      <c r="C21" s="99">
        <v>15</v>
      </c>
      <c r="D21" s="99">
        <v>6</v>
      </c>
      <c r="E21" s="99">
        <v>995</v>
      </c>
      <c r="F21" s="99">
        <v>480</v>
      </c>
      <c r="G21" s="99">
        <v>988</v>
      </c>
      <c r="H21" s="99">
        <v>485</v>
      </c>
      <c r="I21" s="123">
        <v>114</v>
      </c>
      <c r="J21" s="142">
        <v>48</v>
      </c>
      <c r="K21" s="142">
        <v>3015</v>
      </c>
      <c r="L21" s="123">
        <v>3</v>
      </c>
      <c r="M21" s="123">
        <v>479</v>
      </c>
      <c r="N21" s="123">
        <v>673</v>
      </c>
      <c r="O21" s="121">
        <v>3222</v>
      </c>
      <c r="P21" s="121">
        <v>464</v>
      </c>
      <c r="Q21" s="121">
        <v>382</v>
      </c>
    </row>
    <row r="22" spans="1:17" ht="20.25" customHeight="1">
      <c r="A22" s="9"/>
      <c r="B22" s="29" t="s">
        <v>23</v>
      </c>
      <c r="C22" s="13">
        <f>SUM(C23:C27)</f>
        <v>84</v>
      </c>
      <c r="D22" s="13">
        <f t="shared" ref="D22:H22" si="5">SUM(D23:D27)</f>
        <v>26</v>
      </c>
      <c r="E22" s="13">
        <f t="shared" si="5"/>
        <v>7966</v>
      </c>
      <c r="F22" s="13">
        <f t="shared" si="5"/>
        <v>2640</v>
      </c>
      <c r="G22" s="13">
        <f t="shared" si="5"/>
        <v>8355</v>
      </c>
      <c r="H22" s="13">
        <f t="shared" si="5"/>
        <v>2733</v>
      </c>
      <c r="I22" s="114">
        <f>SUM(I23:I27)</f>
        <v>1037</v>
      </c>
      <c r="J22" s="142">
        <f>SUM(J23:J27)</f>
        <v>436</v>
      </c>
      <c r="K22" s="142">
        <f>SUM(K23:K27)</f>
        <v>24766</v>
      </c>
      <c r="L22" s="111">
        <f t="shared" ref="L22:N22" si="6">SUM(L23:L27)</f>
        <v>62</v>
      </c>
      <c r="M22" s="112">
        <f t="shared" si="6"/>
        <v>5411</v>
      </c>
      <c r="N22" s="112">
        <f t="shared" si="6"/>
        <v>7895</v>
      </c>
      <c r="O22" s="121">
        <f>SUM(O23:O27)</f>
        <v>25837</v>
      </c>
      <c r="P22" s="121">
        <v>4835</v>
      </c>
      <c r="Q22" s="121">
        <v>3789</v>
      </c>
    </row>
    <row r="23" spans="1:17" ht="12.75" customHeight="1">
      <c r="A23" s="26">
        <v>207</v>
      </c>
      <c r="B23" s="30" t="s">
        <v>24</v>
      </c>
      <c r="C23" s="99">
        <v>25</v>
      </c>
      <c r="D23" s="99">
        <v>8</v>
      </c>
      <c r="E23" s="99">
        <v>2425</v>
      </c>
      <c r="F23" s="99">
        <v>990</v>
      </c>
      <c r="G23" s="99">
        <v>2415</v>
      </c>
      <c r="H23" s="99">
        <v>1035</v>
      </c>
      <c r="I23" s="123">
        <v>239</v>
      </c>
      <c r="J23" s="142">
        <v>157</v>
      </c>
      <c r="K23" s="142">
        <v>7933</v>
      </c>
      <c r="L23" s="123">
        <v>28</v>
      </c>
      <c r="M23" s="123">
        <v>2085</v>
      </c>
      <c r="N23" s="123">
        <v>3008</v>
      </c>
      <c r="O23" s="121">
        <v>7102</v>
      </c>
      <c r="P23" s="121">
        <v>1374</v>
      </c>
      <c r="Q23" s="121">
        <v>1053</v>
      </c>
    </row>
    <row r="24" spans="1:17" ht="12.75" customHeight="1">
      <c r="A24" s="26">
        <v>214</v>
      </c>
      <c r="B24" s="30" t="s">
        <v>25</v>
      </c>
      <c r="C24" s="99">
        <v>25</v>
      </c>
      <c r="D24" s="99">
        <v>8</v>
      </c>
      <c r="E24" s="99">
        <v>2765</v>
      </c>
      <c r="F24" s="99">
        <v>840</v>
      </c>
      <c r="G24" s="99">
        <v>3007</v>
      </c>
      <c r="H24" s="99">
        <v>858</v>
      </c>
      <c r="I24" s="123">
        <v>291</v>
      </c>
      <c r="J24" s="142">
        <v>97</v>
      </c>
      <c r="K24" s="142">
        <v>5681</v>
      </c>
      <c r="L24" s="123">
        <v>20</v>
      </c>
      <c r="M24" s="123">
        <v>1734</v>
      </c>
      <c r="N24" s="123">
        <v>2577</v>
      </c>
      <c r="O24" s="121">
        <v>8302</v>
      </c>
      <c r="P24" s="121">
        <v>1463</v>
      </c>
      <c r="Q24" s="121">
        <v>1336</v>
      </c>
    </row>
    <row r="25" spans="1:17" ht="12.75" customHeight="1">
      <c r="A25" s="26">
        <v>217</v>
      </c>
      <c r="B25" s="30" t="s">
        <v>26</v>
      </c>
      <c r="C25" s="99">
        <v>22</v>
      </c>
      <c r="D25" s="99">
        <v>8</v>
      </c>
      <c r="E25" s="99">
        <v>1671</v>
      </c>
      <c r="F25" s="99">
        <v>600</v>
      </c>
      <c r="G25" s="99">
        <v>1750</v>
      </c>
      <c r="H25" s="99">
        <v>616</v>
      </c>
      <c r="I25" s="123">
        <v>231</v>
      </c>
      <c r="J25" s="142">
        <v>73</v>
      </c>
      <c r="K25" s="142">
        <v>4773</v>
      </c>
      <c r="L25" s="123">
        <v>12</v>
      </c>
      <c r="M25" s="123">
        <v>1283</v>
      </c>
      <c r="N25" s="123">
        <v>1896</v>
      </c>
      <c r="O25" s="121">
        <v>5895</v>
      </c>
      <c r="P25" s="121">
        <v>1107</v>
      </c>
      <c r="Q25" s="121">
        <v>830</v>
      </c>
    </row>
    <row r="26" spans="1:17" ht="12.75" customHeight="1">
      <c r="A26" s="26">
        <v>219</v>
      </c>
      <c r="B26" s="30" t="s">
        <v>27</v>
      </c>
      <c r="C26" s="99">
        <v>8</v>
      </c>
      <c r="D26" s="99">
        <v>1</v>
      </c>
      <c r="E26" s="99">
        <v>835</v>
      </c>
      <c r="F26" s="99">
        <v>120</v>
      </c>
      <c r="G26" s="99">
        <v>938</v>
      </c>
      <c r="H26" s="99">
        <v>125</v>
      </c>
      <c r="I26" s="123">
        <v>214</v>
      </c>
      <c r="J26" s="142">
        <v>69</v>
      </c>
      <c r="K26" s="142">
        <v>4470</v>
      </c>
      <c r="L26" s="123">
        <v>1</v>
      </c>
      <c r="M26" s="123">
        <v>277</v>
      </c>
      <c r="N26" s="123">
        <v>363</v>
      </c>
      <c r="O26" s="121">
        <v>3476</v>
      </c>
      <c r="P26" s="121">
        <v>697</v>
      </c>
      <c r="Q26" s="121">
        <v>464</v>
      </c>
    </row>
    <row r="27" spans="1:17" ht="12.75" customHeight="1">
      <c r="A27" s="26">
        <v>301</v>
      </c>
      <c r="B27" s="30" t="s">
        <v>28</v>
      </c>
      <c r="C27" s="99">
        <v>4</v>
      </c>
      <c r="D27" s="99">
        <v>1</v>
      </c>
      <c r="E27" s="99">
        <v>270</v>
      </c>
      <c r="F27" s="99">
        <v>90</v>
      </c>
      <c r="G27" s="99">
        <v>245</v>
      </c>
      <c r="H27" s="99">
        <v>99</v>
      </c>
      <c r="I27" s="123">
        <v>62</v>
      </c>
      <c r="J27" s="142">
        <v>40</v>
      </c>
      <c r="K27" s="142">
        <v>1909</v>
      </c>
      <c r="L27" s="123">
        <v>1</v>
      </c>
      <c r="M27" s="123">
        <v>32</v>
      </c>
      <c r="N27" s="123">
        <v>51</v>
      </c>
      <c r="O27" s="121">
        <v>1062</v>
      </c>
      <c r="P27" s="121">
        <v>194</v>
      </c>
      <c r="Q27" s="121">
        <v>106</v>
      </c>
    </row>
    <row r="28" spans="1:17" ht="20.25" customHeight="1">
      <c r="A28" s="9"/>
      <c r="B28" s="29" t="s">
        <v>29</v>
      </c>
      <c r="C28" s="13">
        <f>SUM(C29:C33)</f>
        <v>97</v>
      </c>
      <c r="D28" s="13">
        <f t="shared" ref="D28:H28" si="7">SUM(D29:D33)</f>
        <v>25</v>
      </c>
      <c r="E28" s="13">
        <f t="shared" si="7"/>
        <v>10899</v>
      </c>
      <c r="F28" s="13">
        <f t="shared" si="7"/>
        <v>2475</v>
      </c>
      <c r="G28" s="13">
        <f t="shared" si="7"/>
        <v>11737</v>
      </c>
      <c r="H28" s="13">
        <f t="shared" si="7"/>
        <v>2583</v>
      </c>
      <c r="I28" s="114">
        <f>SUM(I29:I33)</f>
        <v>1100</v>
      </c>
      <c r="J28" s="142">
        <f>SUM(J29:J33)</f>
        <v>514</v>
      </c>
      <c r="K28" s="142">
        <f>SUM(K29:K33)</f>
        <v>27443</v>
      </c>
      <c r="L28" s="111">
        <f t="shared" ref="L28:N28" si="8">SUM(L29:L33)</f>
        <v>60</v>
      </c>
      <c r="M28" s="112">
        <f t="shared" si="8"/>
        <v>6512</v>
      </c>
      <c r="N28" s="112">
        <f t="shared" si="8"/>
        <v>9324</v>
      </c>
      <c r="O28" s="121">
        <f>SUM(O29:O33)</f>
        <v>27013</v>
      </c>
      <c r="P28" s="121">
        <v>5157</v>
      </c>
      <c r="Q28" s="121">
        <v>3973</v>
      </c>
    </row>
    <row r="29" spans="1:17" ht="12.75" customHeight="1">
      <c r="A29" s="26">
        <v>203</v>
      </c>
      <c r="B29" s="30" t="s">
        <v>30</v>
      </c>
      <c r="C29" s="99">
        <v>38</v>
      </c>
      <c r="D29" s="99">
        <v>11</v>
      </c>
      <c r="E29" s="99">
        <v>3968</v>
      </c>
      <c r="F29" s="99">
        <v>950</v>
      </c>
      <c r="G29" s="99">
        <v>4487</v>
      </c>
      <c r="H29" s="99">
        <v>1177</v>
      </c>
      <c r="I29" s="123">
        <v>394</v>
      </c>
      <c r="J29" s="142">
        <v>206</v>
      </c>
      <c r="K29" s="142">
        <v>10178</v>
      </c>
      <c r="L29" s="123">
        <v>29</v>
      </c>
      <c r="M29" s="123">
        <v>4014</v>
      </c>
      <c r="N29" s="123">
        <v>5883</v>
      </c>
      <c r="O29" s="121">
        <v>12026</v>
      </c>
      <c r="P29" s="121">
        <v>2190</v>
      </c>
      <c r="Q29" s="121">
        <v>2007</v>
      </c>
    </row>
    <row r="30" spans="1:17" ht="12.75" customHeight="1">
      <c r="A30" s="26">
        <v>210</v>
      </c>
      <c r="B30" s="30" t="s">
        <v>31</v>
      </c>
      <c r="C30" s="99">
        <v>32</v>
      </c>
      <c r="D30" s="99">
        <v>6</v>
      </c>
      <c r="E30" s="99">
        <v>3631</v>
      </c>
      <c r="F30" s="99">
        <v>615</v>
      </c>
      <c r="G30" s="99">
        <v>4145</v>
      </c>
      <c r="H30" s="99">
        <v>673</v>
      </c>
      <c r="I30" s="123">
        <v>407</v>
      </c>
      <c r="J30" s="142">
        <v>155</v>
      </c>
      <c r="K30" s="142">
        <v>8405</v>
      </c>
      <c r="L30" s="123">
        <v>12</v>
      </c>
      <c r="M30" s="123">
        <v>1457</v>
      </c>
      <c r="N30" s="123">
        <v>2012</v>
      </c>
      <c r="O30" s="121">
        <v>9144</v>
      </c>
      <c r="P30" s="121">
        <v>1858</v>
      </c>
      <c r="Q30" s="121">
        <v>1283</v>
      </c>
    </row>
    <row r="31" spans="1:17" ht="12.75" customHeight="1">
      <c r="A31" s="26">
        <v>216</v>
      </c>
      <c r="B31" s="30" t="s">
        <v>32</v>
      </c>
      <c r="C31" s="99">
        <v>19</v>
      </c>
      <c r="D31" s="99">
        <v>8</v>
      </c>
      <c r="E31" s="99">
        <v>2260</v>
      </c>
      <c r="F31" s="99">
        <v>910</v>
      </c>
      <c r="G31" s="99">
        <v>1963</v>
      </c>
      <c r="H31" s="99">
        <v>718</v>
      </c>
      <c r="I31" s="123">
        <v>171</v>
      </c>
      <c r="J31" s="142">
        <v>78</v>
      </c>
      <c r="K31" s="142">
        <v>4198</v>
      </c>
      <c r="L31" s="123">
        <v>15</v>
      </c>
      <c r="M31" s="123">
        <v>784</v>
      </c>
      <c r="N31" s="123">
        <v>1101</v>
      </c>
      <c r="O31" s="121">
        <v>3357</v>
      </c>
      <c r="P31" s="121">
        <v>643</v>
      </c>
      <c r="Q31" s="121">
        <v>445</v>
      </c>
    </row>
    <row r="32" spans="1:17" ht="12.75" customHeight="1">
      <c r="A32" s="26">
        <v>381</v>
      </c>
      <c r="B32" s="30" t="s">
        <v>33</v>
      </c>
      <c r="C32" s="99">
        <v>4</v>
      </c>
      <c r="D32" s="100" t="s">
        <v>153</v>
      </c>
      <c r="E32" s="99">
        <v>420</v>
      </c>
      <c r="F32" s="100" t="s">
        <v>153</v>
      </c>
      <c r="G32" s="99">
        <v>493</v>
      </c>
      <c r="H32" s="99">
        <v>10</v>
      </c>
      <c r="I32" s="123">
        <v>61</v>
      </c>
      <c r="J32" s="142">
        <v>57</v>
      </c>
      <c r="K32" s="142">
        <v>3499</v>
      </c>
      <c r="L32" s="160">
        <v>4</v>
      </c>
      <c r="M32" s="160">
        <v>257</v>
      </c>
      <c r="N32" s="160">
        <v>328</v>
      </c>
      <c r="O32" s="121">
        <v>1258</v>
      </c>
      <c r="P32" s="121">
        <v>222</v>
      </c>
      <c r="Q32" s="121">
        <v>115</v>
      </c>
    </row>
    <row r="33" spans="1:17" ht="12.75" customHeight="1">
      <c r="A33" s="26">
        <v>382</v>
      </c>
      <c r="B33" s="30" t="s">
        <v>34</v>
      </c>
      <c r="C33" s="99">
        <v>4</v>
      </c>
      <c r="D33" s="100" t="s">
        <v>153</v>
      </c>
      <c r="E33" s="99">
        <v>620</v>
      </c>
      <c r="F33" s="100" t="s">
        <v>153</v>
      </c>
      <c r="G33" s="99">
        <v>649</v>
      </c>
      <c r="H33" s="99">
        <v>5</v>
      </c>
      <c r="I33" s="123">
        <v>67</v>
      </c>
      <c r="J33" s="142">
        <v>18</v>
      </c>
      <c r="K33" s="142">
        <v>1163</v>
      </c>
      <c r="L33" s="160"/>
      <c r="M33" s="160"/>
      <c r="N33" s="160"/>
      <c r="O33" s="121">
        <v>1228</v>
      </c>
      <c r="P33" s="121">
        <v>244</v>
      </c>
      <c r="Q33" s="121">
        <v>123</v>
      </c>
    </row>
    <row r="34" spans="1:17" ht="20.25" customHeight="1">
      <c r="A34" s="9"/>
      <c r="B34" s="31" t="s">
        <v>35</v>
      </c>
      <c r="C34" s="13">
        <f>SUM(C35:C40)</f>
        <v>69</v>
      </c>
      <c r="D34" s="13">
        <f>SUM(D35:D40)</f>
        <v>18</v>
      </c>
      <c r="E34" s="13">
        <f t="shared" ref="E34:H34" si="9">SUM(E35:E40)</f>
        <v>6545</v>
      </c>
      <c r="F34" s="13">
        <f t="shared" si="9"/>
        <v>1490</v>
      </c>
      <c r="G34" s="13">
        <f t="shared" si="9"/>
        <v>6502</v>
      </c>
      <c r="H34" s="13">
        <f t="shared" si="9"/>
        <v>1261</v>
      </c>
      <c r="I34" s="114">
        <f>SUM(I35:I40)</f>
        <v>654</v>
      </c>
      <c r="J34" s="142">
        <f>SUM(J35:J40)</f>
        <v>497</v>
      </c>
      <c r="K34" s="142">
        <f>SUM(K35:K40)</f>
        <v>35525</v>
      </c>
      <c r="L34" s="111">
        <f t="shared" ref="L34:N34" si="10">SUM(L35:L40)</f>
        <v>10</v>
      </c>
      <c r="M34" s="112">
        <f t="shared" si="10"/>
        <v>1102</v>
      </c>
      <c r="N34" s="112">
        <f t="shared" si="10"/>
        <v>1425</v>
      </c>
      <c r="O34" s="121">
        <f>SUM(O35:O40)</f>
        <v>12036</v>
      </c>
      <c r="P34" s="121">
        <v>2206</v>
      </c>
      <c r="Q34" s="121">
        <v>1275</v>
      </c>
    </row>
    <row r="35" spans="1:17" s="38" customFormat="1" ht="12.75" customHeight="1">
      <c r="A35" s="56">
        <v>213</v>
      </c>
      <c r="B35" s="64" t="s">
        <v>77</v>
      </c>
      <c r="C35" s="38">
        <v>8</v>
      </c>
      <c r="D35" s="90" t="s">
        <v>153</v>
      </c>
      <c r="E35" s="38">
        <v>930</v>
      </c>
      <c r="F35" s="90" t="s">
        <v>153</v>
      </c>
      <c r="G35" s="38">
        <v>915</v>
      </c>
      <c r="H35" s="38">
        <v>11</v>
      </c>
      <c r="I35" s="123">
        <v>92</v>
      </c>
      <c r="J35" s="142">
        <v>58</v>
      </c>
      <c r="K35" s="142">
        <v>5158</v>
      </c>
      <c r="L35" s="123">
        <v>1</v>
      </c>
      <c r="M35" s="123">
        <v>212</v>
      </c>
      <c r="N35" s="123">
        <v>263</v>
      </c>
      <c r="O35" s="121">
        <v>1960</v>
      </c>
      <c r="P35" s="121">
        <v>372</v>
      </c>
      <c r="Q35" s="121">
        <v>172</v>
      </c>
    </row>
    <row r="36" spans="1:17" s="38" customFormat="1" ht="12.75" customHeight="1">
      <c r="A36" s="56">
        <v>215</v>
      </c>
      <c r="B36" s="64" t="s">
        <v>78</v>
      </c>
      <c r="C36" s="38">
        <v>14</v>
      </c>
      <c r="D36" s="38">
        <v>4</v>
      </c>
      <c r="E36" s="38">
        <v>1455</v>
      </c>
      <c r="F36" s="38">
        <v>345</v>
      </c>
      <c r="G36" s="38">
        <v>1584</v>
      </c>
      <c r="H36" s="38">
        <v>338</v>
      </c>
      <c r="I36" s="123">
        <v>172</v>
      </c>
      <c r="J36" s="142">
        <v>106</v>
      </c>
      <c r="K36" s="142">
        <v>6268</v>
      </c>
      <c r="L36" s="123">
        <v>2</v>
      </c>
      <c r="M36" s="123">
        <v>428</v>
      </c>
      <c r="N36" s="123">
        <v>595</v>
      </c>
      <c r="O36" s="121">
        <v>3277</v>
      </c>
      <c r="P36" s="121">
        <v>573</v>
      </c>
      <c r="Q36" s="121">
        <v>374</v>
      </c>
    </row>
    <row r="37" spans="1:17" ht="12.75" customHeight="1">
      <c r="A37" s="26">
        <v>218</v>
      </c>
      <c r="B37" s="30" t="s">
        <v>36</v>
      </c>
      <c r="C37" s="99">
        <v>14</v>
      </c>
      <c r="D37" s="100" t="s">
        <v>153</v>
      </c>
      <c r="E37" s="99">
        <v>1470</v>
      </c>
      <c r="F37" s="100" t="s">
        <v>153</v>
      </c>
      <c r="G37" s="99">
        <v>1460</v>
      </c>
      <c r="H37" s="99">
        <v>7</v>
      </c>
      <c r="I37" s="123">
        <v>106</v>
      </c>
      <c r="J37" s="142">
        <v>41</v>
      </c>
      <c r="K37" s="142">
        <v>2554</v>
      </c>
      <c r="L37" s="123">
        <v>1</v>
      </c>
      <c r="M37" s="123">
        <v>128</v>
      </c>
      <c r="N37" s="123">
        <v>158</v>
      </c>
      <c r="O37" s="121">
        <v>1918</v>
      </c>
      <c r="P37" s="121">
        <v>401</v>
      </c>
      <c r="Q37" s="121">
        <v>186</v>
      </c>
    </row>
    <row r="38" spans="1:17" ht="12.75" customHeight="1">
      <c r="A38" s="26">
        <v>220</v>
      </c>
      <c r="B38" s="30" t="s">
        <v>37</v>
      </c>
      <c r="C38" s="99">
        <v>14</v>
      </c>
      <c r="D38" s="99">
        <v>9</v>
      </c>
      <c r="E38" s="99">
        <v>1130</v>
      </c>
      <c r="F38" s="99">
        <v>630</v>
      </c>
      <c r="G38" s="99">
        <v>947</v>
      </c>
      <c r="H38" s="99">
        <v>403</v>
      </c>
      <c r="I38" s="123">
        <v>117</v>
      </c>
      <c r="J38" s="142">
        <v>135</v>
      </c>
      <c r="K38" s="142">
        <v>11789</v>
      </c>
      <c r="L38" s="123">
        <v>4</v>
      </c>
      <c r="M38" s="123">
        <v>150</v>
      </c>
      <c r="N38" s="123">
        <v>182</v>
      </c>
      <c r="O38" s="121">
        <v>2152</v>
      </c>
      <c r="P38" s="121">
        <v>377</v>
      </c>
      <c r="Q38" s="121">
        <v>220</v>
      </c>
    </row>
    <row r="39" spans="1:17" ht="12.75" customHeight="1">
      <c r="A39" s="26">
        <v>228</v>
      </c>
      <c r="B39" s="30" t="s">
        <v>79</v>
      </c>
      <c r="C39" s="85">
        <v>14</v>
      </c>
      <c r="D39" s="85">
        <v>3</v>
      </c>
      <c r="E39" s="85">
        <v>1080</v>
      </c>
      <c r="F39" s="85">
        <v>275</v>
      </c>
      <c r="G39" s="85">
        <v>1151</v>
      </c>
      <c r="H39" s="85">
        <v>263</v>
      </c>
      <c r="I39" s="123">
        <v>101</v>
      </c>
      <c r="J39" s="142">
        <v>95</v>
      </c>
      <c r="K39" s="142">
        <v>5412</v>
      </c>
      <c r="L39" s="123">
        <v>1</v>
      </c>
      <c r="M39" s="123">
        <v>128</v>
      </c>
      <c r="N39" s="123">
        <v>146</v>
      </c>
      <c r="O39" s="121">
        <v>1530</v>
      </c>
      <c r="P39" s="121">
        <v>271</v>
      </c>
      <c r="Q39" s="121">
        <v>219</v>
      </c>
    </row>
    <row r="40" spans="1:17" ht="12.75" customHeight="1">
      <c r="A40" s="26">
        <v>365</v>
      </c>
      <c r="B40" s="30" t="s">
        <v>80</v>
      </c>
      <c r="C40" s="85">
        <v>5</v>
      </c>
      <c r="D40" s="85">
        <v>2</v>
      </c>
      <c r="E40" s="85">
        <v>480</v>
      </c>
      <c r="F40" s="85">
        <v>240</v>
      </c>
      <c r="G40" s="85">
        <v>445</v>
      </c>
      <c r="H40" s="85">
        <v>239</v>
      </c>
      <c r="I40" s="123">
        <v>66</v>
      </c>
      <c r="J40" s="142">
        <v>62</v>
      </c>
      <c r="K40" s="142">
        <v>4344</v>
      </c>
      <c r="L40" s="123">
        <v>1</v>
      </c>
      <c r="M40" s="123">
        <v>56</v>
      </c>
      <c r="N40" s="123">
        <v>81</v>
      </c>
      <c r="O40" s="121">
        <v>1199</v>
      </c>
      <c r="P40" s="121">
        <v>212</v>
      </c>
      <c r="Q40" s="121">
        <v>104</v>
      </c>
    </row>
    <row r="41" spans="1:17" ht="20.25" customHeight="1">
      <c r="A41" s="9"/>
      <c r="B41" s="31" t="s">
        <v>38</v>
      </c>
      <c r="C41" s="13">
        <f>SUM(C42:C45)</f>
        <v>96</v>
      </c>
      <c r="D41" s="13">
        <f t="shared" ref="D41:H41" si="11">SUM(D42:D45)</f>
        <v>38</v>
      </c>
      <c r="E41" s="13">
        <f t="shared" si="11"/>
        <v>11336</v>
      </c>
      <c r="F41" s="13">
        <f t="shared" si="11"/>
        <v>4050</v>
      </c>
      <c r="G41" s="13">
        <f t="shared" si="11"/>
        <v>10898</v>
      </c>
      <c r="H41" s="13">
        <f t="shared" si="11"/>
        <v>3550</v>
      </c>
      <c r="I41" s="114">
        <f>SUM(I42:I45)</f>
        <v>1018</v>
      </c>
      <c r="J41" s="142">
        <f>SUM(J42:J45)</f>
        <v>750</v>
      </c>
      <c r="K41" s="142">
        <f>SUM(K42:K45)</f>
        <v>63067</v>
      </c>
      <c r="L41" s="113">
        <f t="shared" ref="L41:N41" si="12">SUM(L42:L45)</f>
        <v>67</v>
      </c>
      <c r="M41" s="114">
        <f t="shared" si="12"/>
        <v>6736</v>
      </c>
      <c r="N41" s="114">
        <f t="shared" si="12"/>
        <v>9194</v>
      </c>
      <c r="O41" s="121">
        <f>SUM(O42:O45)</f>
        <v>24295</v>
      </c>
      <c r="P41" s="121">
        <v>4182</v>
      </c>
      <c r="Q41" s="121">
        <v>2949</v>
      </c>
    </row>
    <row r="42" spans="1:17" s="38" customFormat="1" ht="12.75" customHeight="1">
      <c r="A42" s="56">
        <v>201</v>
      </c>
      <c r="B42" s="64" t="s">
        <v>81</v>
      </c>
      <c r="C42" s="38">
        <v>83</v>
      </c>
      <c r="D42" s="38">
        <v>30</v>
      </c>
      <c r="E42" s="38">
        <v>10296</v>
      </c>
      <c r="F42" s="38">
        <v>3335</v>
      </c>
      <c r="G42" s="38">
        <v>9928</v>
      </c>
      <c r="H42" s="38">
        <v>2960</v>
      </c>
      <c r="I42" s="123">
        <v>892</v>
      </c>
      <c r="J42" s="142">
        <v>609</v>
      </c>
      <c r="K42" s="142">
        <v>51679</v>
      </c>
      <c r="L42" s="113">
        <v>66</v>
      </c>
      <c r="M42" s="114">
        <v>6558</v>
      </c>
      <c r="N42" s="114">
        <v>8957</v>
      </c>
      <c r="O42" s="121">
        <v>22265</v>
      </c>
      <c r="P42" s="121">
        <v>3790</v>
      </c>
      <c r="Q42" s="121">
        <v>2793</v>
      </c>
    </row>
    <row r="43" spans="1:17" ht="12.75" customHeight="1">
      <c r="A43" s="26">
        <v>442</v>
      </c>
      <c r="B43" s="30" t="s">
        <v>39</v>
      </c>
      <c r="C43" s="99">
        <v>5</v>
      </c>
      <c r="D43" s="99">
        <v>4</v>
      </c>
      <c r="E43" s="99">
        <v>300</v>
      </c>
      <c r="F43" s="99">
        <v>255</v>
      </c>
      <c r="G43" s="99">
        <v>266</v>
      </c>
      <c r="H43" s="99">
        <v>205</v>
      </c>
      <c r="I43" s="123">
        <v>35</v>
      </c>
      <c r="J43" s="142">
        <v>45</v>
      </c>
      <c r="K43" s="142">
        <v>3891</v>
      </c>
      <c r="L43" s="147"/>
      <c r="M43" s="146"/>
      <c r="N43" s="146"/>
      <c r="O43" s="121">
        <v>666</v>
      </c>
      <c r="P43" s="121">
        <v>120</v>
      </c>
      <c r="Q43" s="121">
        <v>49</v>
      </c>
    </row>
    <row r="44" spans="1:17" ht="12.75" customHeight="1">
      <c r="A44" s="26">
        <v>443</v>
      </c>
      <c r="B44" s="30" t="s">
        <v>40</v>
      </c>
      <c r="C44" s="99">
        <v>6</v>
      </c>
      <c r="D44" s="99">
        <v>4</v>
      </c>
      <c r="E44" s="99">
        <v>600</v>
      </c>
      <c r="F44" s="99">
        <v>460</v>
      </c>
      <c r="G44" s="99">
        <v>536</v>
      </c>
      <c r="H44" s="99">
        <v>379</v>
      </c>
      <c r="I44" s="123">
        <v>53</v>
      </c>
      <c r="J44" s="142">
        <v>56</v>
      </c>
      <c r="K44" s="142">
        <v>4155</v>
      </c>
      <c r="L44" s="147">
        <v>1</v>
      </c>
      <c r="M44" s="146">
        <v>178</v>
      </c>
      <c r="N44" s="146">
        <v>237</v>
      </c>
      <c r="O44" s="121">
        <v>701</v>
      </c>
      <c r="P44" s="121">
        <v>151</v>
      </c>
      <c r="Q44" s="121">
        <v>64</v>
      </c>
    </row>
    <row r="45" spans="1:17" ht="12.75" customHeight="1">
      <c r="A45" s="26">
        <v>446</v>
      </c>
      <c r="B45" s="30" t="s">
        <v>82</v>
      </c>
      <c r="C45" s="85">
        <v>2</v>
      </c>
      <c r="D45" s="85" t="s">
        <v>153</v>
      </c>
      <c r="E45" s="85">
        <v>140</v>
      </c>
      <c r="F45" s="85" t="s">
        <v>153</v>
      </c>
      <c r="G45" s="85">
        <v>168</v>
      </c>
      <c r="H45" s="85">
        <v>6</v>
      </c>
      <c r="I45" s="123">
        <v>38</v>
      </c>
      <c r="J45" s="142">
        <v>40</v>
      </c>
      <c r="K45" s="142">
        <v>3342</v>
      </c>
      <c r="L45" s="147"/>
      <c r="M45" s="146"/>
      <c r="N45" s="146"/>
      <c r="O45" s="121">
        <v>663</v>
      </c>
      <c r="P45" s="121">
        <v>121</v>
      </c>
      <c r="Q45" s="121">
        <v>43</v>
      </c>
    </row>
    <row r="46" spans="1:17" ht="20.25" customHeight="1">
      <c r="A46" s="9"/>
      <c r="B46" s="31" t="s">
        <v>41</v>
      </c>
      <c r="C46" s="13">
        <f>SUM(C47:C53)</f>
        <v>67</v>
      </c>
      <c r="D46" s="13">
        <f t="shared" ref="D46:H46" si="13">SUM(D47:D53)</f>
        <v>38</v>
      </c>
      <c r="E46" s="13">
        <f t="shared" si="13"/>
        <v>4363</v>
      </c>
      <c r="F46" s="13">
        <f t="shared" si="13"/>
        <v>2280</v>
      </c>
      <c r="G46" s="13">
        <f t="shared" si="13"/>
        <v>4177</v>
      </c>
      <c r="H46" s="13">
        <f t="shared" si="13"/>
        <v>1856</v>
      </c>
      <c r="I46" s="114">
        <f>SUM(I47:I53)</f>
        <v>650</v>
      </c>
      <c r="J46" s="142">
        <f>SUM(J47:J53)</f>
        <v>553</v>
      </c>
      <c r="K46" s="142">
        <f>SUM(K47:K53)</f>
        <v>40166</v>
      </c>
      <c r="L46" s="111">
        <f t="shared" ref="L46:N46" si="14">SUM(L47:L53)</f>
        <v>12</v>
      </c>
      <c r="M46" s="112">
        <f t="shared" si="14"/>
        <v>958</v>
      </c>
      <c r="N46" s="112">
        <f t="shared" si="14"/>
        <v>1227</v>
      </c>
      <c r="O46" s="121">
        <f>SUM(O47:O53)</f>
        <v>11034</v>
      </c>
      <c r="P46" s="121">
        <v>2371</v>
      </c>
      <c r="Q46" s="121">
        <v>1055</v>
      </c>
    </row>
    <row r="47" spans="1:17" ht="12.75" customHeight="1">
      <c r="A47" s="26">
        <v>208</v>
      </c>
      <c r="B47" s="30" t="s">
        <v>42</v>
      </c>
      <c r="C47" s="99">
        <v>5</v>
      </c>
      <c r="D47" s="99">
        <v>3</v>
      </c>
      <c r="E47" s="99">
        <v>258</v>
      </c>
      <c r="F47" s="99">
        <v>165</v>
      </c>
      <c r="G47" s="99">
        <v>280</v>
      </c>
      <c r="H47" s="99">
        <v>169</v>
      </c>
      <c r="I47" s="123">
        <v>67</v>
      </c>
      <c r="J47" s="142">
        <v>22</v>
      </c>
      <c r="K47" s="142">
        <v>1231</v>
      </c>
      <c r="L47" s="123">
        <v>5</v>
      </c>
      <c r="M47" s="123">
        <v>197</v>
      </c>
      <c r="N47" s="123">
        <v>260</v>
      </c>
      <c r="O47" s="121">
        <v>1312</v>
      </c>
      <c r="P47" s="121">
        <v>287</v>
      </c>
      <c r="Q47" s="121">
        <v>115</v>
      </c>
    </row>
    <row r="48" spans="1:17" ht="12.75" customHeight="1">
      <c r="A48" s="26">
        <v>212</v>
      </c>
      <c r="B48" s="30" t="s">
        <v>43</v>
      </c>
      <c r="C48" s="99">
        <v>6</v>
      </c>
      <c r="D48" s="99">
        <v>6</v>
      </c>
      <c r="E48" s="99">
        <v>345</v>
      </c>
      <c r="F48" s="99">
        <v>345</v>
      </c>
      <c r="G48" s="99">
        <v>299</v>
      </c>
      <c r="H48" s="99">
        <v>297</v>
      </c>
      <c r="I48" s="123">
        <v>109</v>
      </c>
      <c r="J48" s="142">
        <v>50</v>
      </c>
      <c r="K48" s="142">
        <v>2463</v>
      </c>
      <c r="L48" s="146" t="s">
        <v>165</v>
      </c>
      <c r="M48" s="123">
        <v>210</v>
      </c>
      <c r="N48" s="123">
        <v>240</v>
      </c>
      <c r="O48" s="121">
        <v>1857</v>
      </c>
      <c r="P48" s="121">
        <v>441</v>
      </c>
      <c r="Q48" s="121">
        <v>172</v>
      </c>
    </row>
    <row r="49" spans="1:17" ht="12.75" customHeight="1">
      <c r="A49" s="26">
        <v>227</v>
      </c>
      <c r="B49" s="30" t="s">
        <v>68</v>
      </c>
      <c r="C49" s="85">
        <v>14</v>
      </c>
      <c r="D49" s="85">
        <v>5</v>
      </c>
      <c r="E49" s="85">
        <v>865</v>
      </c>
      <c r="F49" s="85">
        <v>275</v>
      </c>
      <c r="G49" s="85">
        <v>830</v>
      </c>
      <c r="H49" s="85">
        <v>210</v>
      </c>
      <c r="I49" s="123">
        <v>132</v>
      </c>
      <c r="J49" s="142">
        <v>121</v>
      </c>
      <c r="K49" s="142">
        <v>10038</v>
      </c>
      <c r="L49" s="123">
        <v>2</v>
      </c>
      <c r="M49" s="123">
        <v>117</v>
      </c>
      <c r="N49" s="123">
        <v>165</v>
      </c>
      <c r="O49" s="121">
        <v>1967</v>
      </c>
      <c r="P49" s="121">
        <v>314</v>
      </c>
      <c r="Q49" s="121">
        <v>142</v>
      </c>
    </row>
    <row r="50" spans="1:17" ht="12.75" customHeight="1">
      <c r="A50" s="26">
        <v>229</v>
      </c>
      <c r="B50" s="30" t="s">
        <v>83</v>
      </c>
      <c r="C50" s="85">
        <v>26</v>
      </c>
      <c r="D50" s="85">
        <v>12</v>
      </c>
      <c r="E50" s="85">
        <v>1710</v>
      </c>
      <c r="F50" s="85">
        <v>660</v>
      </c>
      <c r="G50" s="85">
        <v>1713</v>
      </c>
      <c r="H50" s="85">
        <v>608</v>
      </c>
      <c r="I50" s="123">
        <v>168</v>
      </c>
      <c r="J50" s="142">
        <v>199</v>
      </c>
      <c r="K50" s="142">
        <v>15319</v>
      </c>
      <c r="L50" s="123">
        <v>2</v>
      </c>
      <c r="M50" s="123">
        <v>256</v>
      </c>
      <c r="N50" s="123">
        <v>349</v>
      </c>
      <c r="O50" s="121">
        <v>3020</v>
      </c>
      <c r="P50" s="121">
        <v>644</v>
      </c>
      <c r="Q50" s="121">
        <v>344</v>
      </c>
    </row>
    <row r="51" spans="1:17" ht="12.75" customHeight="1">
      <c r="A51" s="26">
        <v>464</v>
      </c>
      <c r="B51" s="30" t="s">
        <v>44</v>
      </c>
      <c r="C51" s="99">
        <v>4</v>
      </c>
      <c r="D51" s="99">
        <v>1</v>
      </c>
      <c r="E51" s="99">
        <v>380</v>
      </c>
      <c r="F51" s="99">
        <v>120</v>
      </c>
      <c r="G51" s="99">
        <v>495</v>
      </c>
      <c r="H51" s="99">
        <v>124</v>
      </c>
      <c r="I51" s="123">
        <v>55</v>
      </c>
      <c r="J51" s="142">
        <v>48</v>
      </c>
      <c r="K51" s="142">
        <v>4373</v>
      </c>
      <c r="L51" s="147"/>
      <c r="M51" s="146"/>
      <c r="N51" s="146"/>
      <c r="O51" s="121">
        <v>1004</v>
      </c>
      <c r="P51" s="121">
        <v>303</v>
      </c>
      <c r="Q51" s="121">
        <v>112</v>
      </c>
    </row>
    <row r="52" spans="1:17" ht="12.75" customHeight="1">
      <c r="A52" s="26">
        <v>481</v>
      </c>
      <c r="B52" s="30" t="s">
        <v>45</v>
      </c>
      <c r="C52" s="99">
        <v>3</v>
      </c>
      <c r="D52" s="99">
        <v>2</v>
      </c>
      <c r="E52" s="99">
        <v>220</v>
      </c>
      <c r="F52" s="99">
        <v>130</v>
      </c>
      <c r="G52" s="99">
        <v>195</v>
      </c>
      <c r="H52" s="99">
        <v>91</v>
      </c>
      <c r="I52" s="123">
        <v>49</v>
      </c>
      <c r="J52" s="142">
        <v>37</v>
      </c>
      <c r="K52" s="142">
        <v>2272</v>
      </c>
      <c r="L52" s="147">
        <v>3</v>
      </c>
      <c r="M52" s="146">
        <v>178</v>
      </c>
      <c r="N52" s="146">
        <v>213</v>
      </c>
      <c r="O52" s="121">
        <v>864</v>
      </c>
      <c r="P52" s="121">
        <v>164</v>
      </c>
      <c r="Q52" s="121">
        <v>67</v>
      </c>
    </row>
    <row r="53" spans="1:17" ht="12.75" customHeight="1">
      <c r="A53" s="26">
        <v>501</v>
      </c>
      <c r="B53" s="30" t="s">
        <v>84</v>
      </c>
      <c r="C53" s="85">
        <v>9</v>
      </c>
      <c r="D53" s="85">
        <v>9</v>
      </c>
      <c r="E53" s="85">
        <v>585</v>
      </c>
      <c r="F53" s="85">
        <v>585</v>
      </c>
      <c r="G53" s="85">
        <v>365</v>
      </c>
      <c r="H53" s="85">
        <v>357</v>
      </c>
      <c r="I53" s="123">
        <v>70</v>
      </c>
      <c r="J53" s="142">
        <v>76</v>
      </c>
      <c r="K53" s="142">
        <v>4470</v>
      </c>
      <c r="L53" s="147"/>
      <c r="M53" s="146"/>
      <c r="N53" s="146"/>
      <c r="O53" s="121">
        <v>1010</v>
      </c>
      <c r="P53" s="121">
        <v>218</v>
      </c>
      <c r="Q53" s="121">
        <v>103</v>
      </c>
    </row>
    <row r="54" spans="1:17" ht="20.25" customHeight="1">
      <c r="A54" s="9"/>
      <c r="B54" s="32" t="s">
        <v>46</v>
      </c>
      <c r="C54" s="13">
        <f>SUM(C55:C59)</f>
        <v>59</v>
      </c>
      <c r="D54" s="13">
        <f t="shared" ref="D54:H54" si="15">SUM(D55:D59)</f>
        <v>31</v>
      </c>
      <c r="E54" s="13">
        <f t="shared" si="15"/>
        <v>4095</v>
      </c>
      <c r="F54" s="13">
        <f t="shared" si="15"/>
        <v>2055</v>
      </c>
      <c r="G54" s="13">
        <f t="shared" si="15"/>
        <v>4075</v>
      </c>
      <c r="H54" s="13">
        <f t="shared" si="15"/>
        <v>1840</v>
      </c>
      <c r="I54" s="114">
        <f>SUM(I55:I59)</f>
        <v>581</v>
      </c>
      <c r="J54" s="142">
        <f>SUM(J55:J59)</f>
        <v>590</v>
      </c>
      <c r="K54" s="142">
        <f>SUM(K55:K59)</f>
        <v>24318</v>
      </c>
      <c r="L54" s="111">
        <f t="shared" ref="L54:N54" si="16">SUM(L55:L59)</f>
        <v>10</v>
      </c>
      <c r="M54" s="112">
        <f t="shared" si="16"/>
        <v>716</v>
      </c>
      <c r="N54" s="112">
        <f t="shared" si="16"/>
        <v>927</v>
      </c>
      <c r="O54" s="121">
        <f>SUM(O55:O59)</f>
        <v>9305</v>
      </c>
      <c r="P54" s="121">
        <v>1663</v>
      </c>
      <c r="Q54" s="121">
        <v>707</v>
      </c>
    </row>
    <row r="55" spans="1:17" ht="12.75" customHeight="1">
      <c r="A55" s="26">
        <v>209</v>
      </c>
      <c r="B55" s="41" t="s">
        <v>65</v>
      </c>
      <c r="C55" s="85">
        <v>23</v>
      </c>
      <c r="D55" s="85">
        <v>9</v>
      </c>
      <c r="E55" s="85">
        <v>1845</v>
      </c>
      <c r="F55" s="85">
        <v>610</v>
      </c>
      <c r="G55" s="85">
        <v>1922</v>
      </c>
      <c r="H55" s="85">
        <v>518</v>
      </c>
      <c r="I55" s="123">
        <v>218</v>
      </c>
      <c r="J55" s="142">
        <v>231</v>
      </c>
      <c r="K55" s="142">
        <v>9745</v>
      </c>
      <c r="L55" s="123">
        <v>4</v>
      </c>
      <c r="M55" s="123">
        <v>371</v>
      </c>
      <c r="N55" s="123">
        <v>483</v>
      </c>
      <c r="O55" s="121">
        <v>3886</v>
      </c>
      <c r="P55" s="121">
        <v>788</v>
      </c>
      <c r="Q55" s="121">
        <v>366</v>
      </c>
    </row>
    <row r="56" spans="1:17" ht="12.75" customHeight="1">
      <c r="A56" s="26">
        <v>222</v>
      </c>
      <c r="B56" s="30" t="s">
        <v>53</v>
      </c>
      <c r="C56" s="85">
        <v>12</v>
      </c>
      <c r="D56" s="85">
        <v>9</v>
      </c>
      <c r="E56" s="85">
        <v>775</v>
      </c>
      <c r="F56" s="85">
        <v>600</v>
      </c>
      <c r="G56" s="85">
        <v>620</v>
      </c>
      <c r="H56" s="85">
        <v>479</v>
      </c>
      <c r="I56" s="123">
        <v>109</v>
      </c>
      <c r="J56" s="142">
        <v>95</v>
      </c>
      <c r="K56" s="142">
        <v>3370</v>
      </c>
      <c r="L56" s="123">
        <v>1</v>
      </c>
      <c r="M56" s="123">
        <v>98</v>
      </c>
      <c r="N56" s="123">
        <v>126</v>
      </c>
      <c r="O56" s="121">
        <v>1536</v>
      </c>
      <c r="P56" s="121">
        <v>284</v>
      </c>
      <c r="Q56" s="121">
        <v>94</v>
      </c>
    </row>
    <row r="57" spans="1:17" ht="12.75" customHeight="1">
      <c r="A57" s="26">
        <v>225</v>
      </c>
      <c r="B57" s="30" t="s">
        <v>66</v>
      </c>
      <c r="C57" s="85">
        <v>14</v>
      </c>
      <c r="D57" s="85">
        <v>8</v>
      </c>
      <c r="E57" s="85">
        <v>750</v>
      </c>
      <c r="F57" s="85">
        <v>430</v>
      </c>
      <c r="G57" s="85">
        <v>848</v>
      </c>
      <c r="H57" s="85">
        <v>468</v>
      </c>
      <c r="I57" s="123">
        <v>138</v>
      </c>
      <c r="J57" s="142">
        <v>105</v>
      </c>
      <c r="K57" s="142">
        <v>4534</v>
      </c>
      <c r="L57" s="123">
        <v>4</v>
      </c>
      <c r="M57" s="123">
        <v>99</v>
      </c>
      <c r="N57" s="123">
        <v>118</v>
      </c>
      <c r="O57" s="121">
        <v>1690</v>
      </c>
      <c r="P57" s="121">
        <v>264</v>
      </c>
      <c r="Q57" s="121">
        <v>106</v>
      </c>
    </row>
    <row r="58" spans="1:17" ht="12.75" customHeight="1">
      <c r="A58" s="26">
        <v>585</v>
      </c>
      <c r="B58" s="30" t="s">
        <v>69</v>
      </c>
      <c r="C58" s="85">
        <v>6</v>
      </c>
      <c r="D58" s="85">
        <v>2</v>
      </c>
      <c r="E58" s="85">
        <v>340</v>
      </c>
      <c r="F58" s="85">
        <v>75</v>
      </c>
      <c r="G58" s="85">
        <v>321</v>
      </c>
      <c r="H58" s="85">
        <v>72</v>
      </c>
      <c r="I58" s="123">
        <v>63</v>
      </c>
      <c r="J58" s="142">
        <v>95</v>
      </c>
      <c r="K58" s="142">
        <v>4254</v>
      </c>
      <c r="L58" s="161">
        <v>1</v>
      </c>
      <c r="M58" s="160">
        <v>148</v>
      </c>
      <c r="N58" s="160">
        <v>200</v>
      </c>
      <c r="O58" s="121">
        <v>1330</v>
      </c>
      <c r="P58" s="121">
        <v>177</v>
      </c>
      <c r="Q58" s="121">
        <v>62</v>
      </c>
    </row>
    <row r="59" spans="1:17" ht="12.75" customHeight="1">
      <c r="A59" s="26">
        <v>586</v>
      </c>
      <c r="B59" s="30" t="s">
        <v>85</v>
      </c>
      <c r="C59" s="85">
        <v>4</v>
      </c>
      <c r="D59" s="85">
        <v>3</v>
      </c>
      <c r="E59" s="85">
        <v>385</v>
      </c>
      <c r="F59" s="85">
        <v>340</v>
      </c>
      <c r="G59" s="85">
        <v>364</v>
      </c>
      <c r="H59" s="85">
        <v>303</v>
      </c>
      <c r="I59" s="123">
        <v>53</v>
      </c>
      <c r="J59" s="142">
        <v>64</v>
      </c>
      <c r="K59" s="142">
        <v>2415</v>
      </c>
      <c r="L59" s="161"/>
      <c r="M59" s="160"/>
      <c r="N59" s="160"/>
      <c r="O59" s="121">
        <v>863</v>
      </c>
      <c r="P59" s="121">
        <v>150</v>
      </c>
      <c r="Q59" s="121">
        <v>79</v>
      </c>
    </row>
    <row r="60" spans="1:17" ht="20.25" customHeight="1">
      <c r="A60" s="9"/>
      <c r="B60" s="45" t="s">
        <v>47</v>
      </c>
      <c r="C60" s="13">
        <f>C61+C62</f>
        <v>23</v>
      </c>
      <c r="D60" s="13">
        <f t="shared" ref="D60:H60" si="17">D61+D62</f>
        <v>7</v>
      </c>
      <c r="E60" s="13">
        <f t="shared" si="17"/>
        <v>2210</v>
      </c>
      <c r="F60" s="13">
        <f t="shared" si="17"/>
        <v>560</v>
      </c>
      <c r="G60" s="13">
        <f t="shared" si="17"/>
        <v>2194</v>
      </c>
      <c r="H60" s="13">
        <f t="shared" si="17"/>
        <v>512</v>
      </c>
      <c r="I60" s="114">
        <f>SUM(I61:I62)</f>
        <v>329</v>
      </c>
      <c r="J60" s="142">
        <f>J61+J62</f>
        <v>232</v>
      </c>
      <c r="K60" s="142">
        <f>K61+K62</f>
        <v>10736</v>
      </c>
      <c r="L60" s="111">
        <f t="shared" ref="L60:N60" si="18">SUM(L61:L62)</f>
        <v>5</v>
      </c>
      <c r="M60" s="112">
        <f t="shared" si="18"/>
        <v>330</v>
      </c>
      <c r="N60" s="112">
        <f t="shared" si="18"/>
        <v>417</v>
      </c>
      <c r="O60" s="121">
        <f>SUM(O61:O62)</f>
        <v>5972</v>
      </c>
      <c r="P60" s="121">
        <v>910</v>
      </c>
      <c r="Q60" s="121">
        <v>625</v>
      </c>
    </row>
    <row r="61" spans="1:17" ht="12.75" customHeight="1">
      <c r="A61" s="26">
        <v>221</v>
      </c>
      <c r="B61" s="30" t="s">
        <v>48</v>
      </c>
      <c r="C61" s="101">
        <v>7</v>
      </c>
      <c r="D61" s="101">
        <v>5</v>
      </c>
      <c r="E61" s="101">
        <v>540</v>
      </c>
      <c r="F61" s="101">
        <v>320</v>
      </c>
      <c r="G61" s="101">
        <v>544</v>
      </c>
      <c r="H61" s="101">
        <v>286</v>
      </c>
      <c r="I61" s="123">
        <v>137</v>
      </c>
      <c r="J61" s="142">
        <v>109</v>
      </c>
      <c r="K61" s="142">
        <v>5885</v>
      </c>
      <c r="L61" s="123">
        <v>2</v>
      </c>
      <c r="M61" s="123">
        <v>155</v>
      </c>
      <c r="N61" s="123">
        <v>198</v>
      </c>
      <c r="O61" s="121">
        <v>2282</v>
      </c>
      <c r="P61" s="121">
        <v>286</v>
      </c>
      <c r="Q61" s="121">
        <v>186</v>
      </c>
    </row>
    <row r="62" spans="1:17" ht="12.75" customHeight="1">
      <c r="A62" s="26">
        <v>223</v>
      </c>
      <c r="B62" s="30" t="s">
        <v>62</v>
      </c>
      <c r="C62" s="85">
        <v>16</v>
      </c>
      <c r="D62" s="85">
        <v>2</v>
      </c>
      <c r="E62" s="85">
        <v>1670</v>
      </c>
      <c r="F62" s="85">
        <v>240</v>
      </c>
      <c r="G62" s="85">
        <v>1650</v>
      </c>
      <c r="H62" s="85">
        <v>226</v>
      </c>
      <c r="I62" s="123">
        <v>192</v>
      </c>
      <c r="J62" s="142">
        <v>123</v>
      </c>
      <c r="K62" s="142">
        <v>4851</v>
      </c>
      <c r="L62" s="123">
        <v>3</v>
      </c>
      <c r="M62" s="123">
        <v>175</v>
      </c>
      <c r="N62" s="123">
        <v>219</v>
      </c>
      <c r="O62" s="121">
        <v>3690</v>
      </c>
      <c r="P62" s="121">
        <v>624</v>
      </c>
      <c r="Q62" s="121">
        <v>439</v>
      </c>
    </row>
    <row r="63" spans="1:17" ht="20.25" customHeight="1">
      <c r="A63" s="9"/>
      <c r="B63" s="46" t="s">
        <v>49</v>
      </c>
      <c r="C63" s="13">
        <f>SUM(C64:C66)</f>
        <v>46</v>
      </c>
      <c r="D63" s="13">
        <f t="shared" ref="D63:H63" si="19">SUM(D64:D66)</f>
        <v>36</v>
      </c>
      <c r="E63" s="13">
        <f t="shared" si="19"/>
        <v>4060</v>
      </c>
      <c r="F63" s="13">
        <f t="shared" si="19"/>
        <v>3290</v>
      </c>
      <c r="G63" s="13">
        <f t="shared" si="19"/>
        <v>3442</v>
      </c>
      <c r="H63" s="13">
        <f t="shared" si="19"/>
        <v>2628</v>
      </c>
      <c r="I63" s="114">
        <f>SUM(I64:I66)</f>
        <v>456</v>
      </c>
      <c r="J63" s="142">
        <f>SUM(J64:J66)</f>
        <v>415</v>
      </c>
      <c r="K63" s="142">
        <f>SUM(K64:K66)</f>
        <v>24138</v>
      </c>
      <c r="L63" s="111">
        <f t="shared" ref="L63:N63" si="20">SUM(L64:L66)</f>
        <v>12</v>
      </c>
      <c r="M63" s="112">
        <f t="shared" si="20"/>
        <v>966</v>
      </c>
      <c r="N63" s="112">
        <f t="shared" si="20"/>
        <v>1239</v>
      </c>
      <c r="O63" s="121">
        <f>SUM(O64:O66)</f>
        <v>7277</v>
      </c>
      <c r="P63" s="121">
        <v>1176</v>
      </c>
      <c r="Q63" s="121">
        <v>689</v>
      </c>
    </row>
    <row r="64" spans="1:17" s="38" customFormat="1" ht="12.75" customHeight="1">
      <c r="A64" s="56">
        <v>205</v>
      </c>
      <c r="B64" s="64" t="s">
        <v>86</v>
      </c>
      <c r="C64" s="38">
        <v>12</v>
      </c>
      <c r="D64" s="38">
        <v>9</v>
      </c>
      <c r="E64" s="38">
        <v>1005</v>
      </c>
      <c r="F64" s="38">
        <v>715</v>
      </c>
      <c r="G64" s="38">
        <v>974</v>
      </c>
      <c r="H64" s="38">
        <v>642</v>
      </c>
      <c r="I64" s="123">
        <v>127</v>
      </c>
      <c r="J64" s="142">
        <v>79</v>
      </c>
      <c r="K64" s="142">
        <v>4907</v>
      </c>
      <c r="L64" s="123">
        <v>4</v>
      </c>
      <c r="M64" s="123">
        <v>429</v>
      </c>
      <c r="N64" s="123">
        <v>549</v>
      </c>
      <c r="O64" s="121">
        <v>2241</v>
      </c>
      <c r="P64" s="121">
        <v>411</v>
      </c>
      <c r="Q64" s="121">
        <v>240</v>
      </c>
    </row>
    <row r="65" spans="1:17" ht="12.75" customHeight="1">
      <c r="A65" s="26">
        <v>224</v>
      </c>
      <c r="B65" s="30" t="s">
        <v>63</v>
      </c>
      <c r="C65" s="85">
        <v>17</v>
      </c>
      <c r="D65" s="85">
        <v>13</v>
      </c>
      <c r="E65" s="85">
        <v>1445</v>
      </c>
      <c r="F65" s="85">
        <v>1215</v>
      </c>
      <c r="G65" s="85">
        <v>1276</v>
      </c>
      <c r="H65" s="85">
        <v>1050</v>
      </c>
      <c r="I65" s="123">
        <v>157</v>
      </c>
      <c r="J65" s="142">
        <v>200</v>
      </c>
      <c r="K65" s="142">
        <v>12242</v>
      </c>
      <c r="L65" s="123">
        <v>5</v>
      </c>
      <c r="M65" s="123">
        <v>202</v>
      </c>
      <c r="N65" s="123">
        <v>266</v>
      </c>
      <c r="O65" s="121">
        <v>2311</v>
      </c>
      <c r="P65" s="121">
        <v>380</v>
      </c>
      <c r="Q65" s="121">
        <v>197</v>
      </c>
    </row>
    <row r="66" spans="1:17" ht="12.75" customHeight="1">
      <c r="A66" s="26">
        <v>226</v>
      </c>
      <c r="B66" s="30" t="s">
        <v>64</v>
      </c>
      <c r="C66" s="85">
        <v>17</v>
      </c>
      <c r="D66" s="85">
        <v>14</v>
      </c>
      <c r="E66" s="85">
        <v>1610</v>
      </c>
      <c r="F66" s="85">
        <v>1360</v>
      </c>
      <c r="G66" s="85">
        <v>1192</v>
      </c>
      <c r="H66" s="85">
        <v>936</v>
      </c>
      <c r="I66" s="123">
        <v>172</v>
      </c>
      <c r="J66" s="142">
        <v>136</v>
      </c>
      <c r="K66" s="142">
        <v>6989</v>
      </c>
      <c r="L66" s="123">
        <v>3</v>
      </c>
      <c r="M66" s="123">
        <v>335</v>
      </c>
      <c r="N66" s="123">
        <v>424</v>
      </c>
      <c r="O66" s="121">
        <v>2725</v>
      </c>
      <c r="P66" s="121">
        <v>385</v>
      </c>
      <c r="Q66" s="121">
        <v>252</v>
      </c>
    </row>
    <row r="67" spans="1:17" ht="12" customHeight="1">
      <c r="A67" s="33"/>
      <c r="B67" s="34"/>
      <c r="C67" s="47"/>
      <c r="D67" s="12"/>
      <c r="E67" s="12"/>
      <c r="F67" s="12"/>
      <c r="G67" s="47"/>
      <c r="H67" s="12"/>
      <c r="I67" s="48"/>
      <c r="J67" s="35"/>
      <c r="K67" s="35"/>
      <c r="L67" s="35"/>
      <c r="M67" s="35"/>
      <c r="N67" s="35"/>
      <c r="O67" s="48"/>
      <c r="P67" s="35"/>
      <c r="Q67" s="35"/>
    </row>
    <row r="68" spans="1:17" s="92" customFormat="1" ht="15" customHeight="1">
      <c r="A68" s="57"/>
      <c r="B68" s="57" t="s">
        <v>8</v>
      </c>
      <c r="C68" s="60" t="s">
        <v>164</v>
      </c>
      <c r="D68" s="61"/>
      <c r="E68" s="61"/>
      <c r="F68" s="61"/>
      <c r="G68" s="60"/>
      <c r="H68" s="61"/>
      <c r="I68" s="149"/>
      <c r="J68" s="13"/>
      <c r="K68" s="13"/>
      <c r="L68" s="151" t="s">
        <v>152</v>
      </c>
      <c r="M68" s="16"/>
      <c r="N68" s="13"/>
      <c r="O68" s="62"/>
      <c r="P68" s="13"/>
      <c r="Q68" s="13"/>
    </row>
    <row r="69" spans="1:17" ht="18" customHeight="1">
      <c r="A69" s="36"/>
      <c r="B69" s="36"/>
      <c r="C69" s="49" t="s">
        <v>149</v>
      </c>
      <c r="D69" s="1"/>
      <c r="E69" s="1"/>
      <c r="F69" s="1"/>
      <c r="G69" s="49"/>
      <c r="H69" s="1"/>
      <c r="I69" s="150"/>
      <c r="J69" s="4"/>
      <c r="K69" s="4"/>
      <c r="L69" s="38" t="s">
        <v>148</v>
      </c>
      <c r="M69" s="4"/>
      <c r="N69" s="4"/>
      <c r="O69" s="50"/>
      <c r="P69" s="4"/>
      <c r="Q69" s="4"/>
    </row>
    <row r="70" spans="1:17" ht="12" customHeight="1">
      <c r="A70" s="36"/>
      <c r="B70" s="36"/>
      <c r="D70" s="1"/>
      <c r="E70" s="1"/>
      <c r="F70" s="1"/>
      <c r="G70" s="49"/>
      <c r="H70" s="1"/>
      <c r="I70" s="150"/>
      <c r="J70" s="4"/>
      <c r="K70" s="4"/>
      <c r="L70" s="4" t="s">
        <v>168</v>
      </c>
      <c r="M70" s="4"/>
      <c r="N70" s="4"/>
      <c r="O70" s="50"/>
      <c r="P70" s="4"/>
      <c r="Q70" s="4"/>
    </row>
    <row r="71" spans="1:17" ht="12" customHeight="1">
      <c r="A71" s="36"/>
      <c r="B71" s="36"/>
      <c r="C71" s="93"/>
      <c r="D71" s="1"/>
      <c r="E71" s="1"/>
      <c r="F71" s="1"/>
      <c r="G71" s="93"/>
      <c r="H71" s="1"/>
      <c r="I71" s="38"/>
      <c r="J71" s="4"/>
      <c r="K71" s="4"/>
      <c r="L71" s="38" t="s">
        <v>147</v>
      </c>
      <c r="M71" s="143"/>
      <c r="N71" s="143"/>
      <c r="O71" s="40"/>
      <c r="P71" s="11"/>
      <c r="Q71" s="11"/>
    </row>
    <row r="72" spans="1:17" ht="12" customHeight="1">
      <c r="A72" s="36"/>
      <c r="B72" s="36"/>
      <c r="C72" s="93"/>
      <c r="D72" s="1"/>
      <c r="E72" s="1"/>
      <c r="F72" s="1"/>
      <c r="G72" s="93"/>
      <c r="H72" s="1"/>
      <c r="I72" s="38"/>
      <c r="J72" s="4"/>
      <c r="K72" s="4"/>
      <c r="L72" s="4"/>
      <c r="M72" s="4"/>
      <c r="N72" s="4"/>
      <c r="O72" s="102"/>
      <c r="P72" s="11"/>
      <c r="Q72" s="11"/>
    </row>
    <row r="73" spans="1:17">
      <c r="A73" s="39"/>
      <c r="B73" s="39"/>
      <c r="C73" s="40"/>
      <c r="D73" s="40"/>
      <c r="E73" s="40"/>
      <c r="F73" s="40"/>
      <c r="G73" s="40"/>
      <c r="H73" s="40"/>
      <c r="I73" s="40"/>
      <c r="J73" s="143"/>
      <c r="K73" s="143"/>
      <c r="L73" s="143"/>
      <c r="M73" s="143"/>
      <c r="N73" s="143"/>
      <c r="O73" s="40"/>
      <c r="P73" s="40"/>
      <c r="Q73" s="40"/>
    </row>
    <row r="74" spans="1:17">
      <c r="A74" s="36"/>
      <c r="B74" s="36"/>
      <c r="C74" s="93"/>
      <c r="D74" s="2"/>
      <c r="E74" s="2"/>
      <c r="F74" s="2"/>
      <c r="G74" s="93"/>
      <c r="H74" s="2"/>
      <c r="I74" s="38"/>
      <c r="J74" s="4"/>
      <c r="K74" s="4"/>
      <c r="M74" s="4"/>
      <c r="N74" s="4"/>
      <c r="O74" s="38"/>
      <c r="P74" s="4"/>
      <c r="Q74" s="4"/>
    </row>
  </sheetData>
  <mergeCells count="9">
    <mergeCell ref="N32:N33"/>
    <mergeCell ref="L58:L59"/>
    <mergeCell ref="M58:M59"/>
    <mergeCell ref="N58:N59"/>
    <mergeCell ref="A3:B3"/>
    <mergeCell ref="A4:B4"/>
    <mergeCell ref="A5:B5"/>
    <mergeCell ref="L32:L33"/>
    <mergeCell ref="M32:M33"/>
  </mergeCells>
  <phoneticPr fontId="13"/>
  <pageMargins left="0.59055118110236227" right="0.59055118110236227" top="0.98425196850393704" bottom="0.78740157480314965" header="0.59055118110236227" footer="0.59055118110236227"/>
  <pageSetup paperSize="9" firstPageNumber="108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colBreaks count="1" manualBreakCount="1">
    <brk id="1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72"/>
  <sheetViews>
    <sheetView tabSelected="1" view="pageBreakPreview" zoomScaleNormal="100" workbookViewId="0">
      <pane xSplit="2" ySplit="5" topLeftCell="D49" activePane="bottomRight" state="frozenSplit"/>
      <selection pane="topRight" activeCell="C1" sqref="C1"/>
      <selection pane="bottomLeft" activeCell="A6" sqref="A6"/>
      <selection pane="bottomRight" activeCell="Q67" sqref="Q67"/>
    </sheetView>
  </sheetViews>
  <sheetFormatPr defaultRowHeight="17.25"/>
  <cols>
    <col min="1" max="1" width="3.09765625" style="79" customWidth="1"/>
    <col min="2" max="2" width="7.69921875" style="79" customWidth="1"/>
    <col min="3" max="7" width="11" style="79" customWidth="1"/>
    <col min="8" max="9" width="6.5" style="79" customWidth="1"/>
    <col min="10" max="10" width="7" style="79" customWidth="1"/>
    <col min="11" max="12" width="6.5" style="79" customWidth="1"/>
    <col min="13" max="13" width="7.19921875" style="79" customWidth="1"/>
    <col min="14" max="17" width="6.5" style="79" customWidth="1"/>
    <col min="18" max="18" width="8.796875" style="79"/>
    <col min="19" max="19" width="14.59765625" style="79" bestFit="1" customWidth="1"/>
    <col min="20" max="16384" width="8.796875" style="79"/>
  </cols>
  <sheetData>
    <row r="1" spans="1:19" ht="12" customHeight="1">
      <c r="A1" s="21" t="s">
        <v>139</v>
      </c>
      <c r="B1" s="21"/>
      <c r="C1" s="78" t="s">
        <v>70</v>
      </c>
      <c r="D1" s="18"/>
      <c r="E1" s="18"/>
      <c r="F1" s="18"/>
      <c r="G1" s="18"/>
      <c r="H1" s="18" t="s">
        <v>118</v>
      </c>
      <c r="I1" s="51"/>
      <c r="J1" s="18"/>
      <c r="K1" s="18"/>
      <c r="L1" s="18"/>
      <c r="M1" s="51"/>
      <c r="N1" s="42"/>
      <c r="O1" s="52"/>
      <c r="P1" s="52"/>
      <c r="Q1" s="53"/>
    </row>
    <row r="2" spans="1:19" ht="12" customHeight="1">
      <c r="A2" s="23"/>
      <c r="B2" s="23"/>
      <c r="C2" s="23">
        <v>494</v>
      </c>
      <c r="D2" s="23">
        <v>495</v>
      </c>
      <c r="E2" s="23">
        <v>496</v>
      </c>
      <c r="F2" s="23">
        <v>497</v>
      </c>
      <c r="G2" s="23">
        <v>498</v>
      </c>
      <c r="H2" s="23">
        <v>499</v>
      </c>
      <c r="I2" s="23">
        <v>500</v>
      </c>
      <c r="J2" s="23">
        <v>501</v>
      </c>
      <c r="K2" s="23">
        <v>502</v>
      </c>
      <c r="L2" s="23">
        <v>503</v>
      </c>
      <c r="M2" s="23">
        <v>504</v>
      </c>
      <c r="N2" s="23">
        <v>505</v>
      </c>
      <c r="O2" s="23">
        <v>506</v>
      </c>
      <c r="P2" s="23">
        <v>507</v>
      </c>
      <c r="Q2" s="23">
        <v>508</v>
      </c>
    </row>
    <row r="3" spans="1:19" ht="45" customHeight="1">
      <c r="A3" s="156" t="s">
        <v>1</v>
      </c>
      <c r="B3" s="157"/>
      <c r="C3" s="110" t="s">
        <v>71</v>
      </c>
      <c r="D3" s="65" t="s">
        <v>72</v>
      </c>
      <c r="E3" s="65" t="s">
        <v>73</v>
      </c>
      <c r="F3" s="65" t="s">
        <v>74</v>
      </c>
      <c r="G3" s="73" t="s">
        <v>75</v>
      </c>
      <c r="H3" s="115" t="s">
        <v>140</v>
      </c>
      <c r="I3" s="116" t="s">
        <v>109</v>
      </c>
      <c r="J3" s="116" t="s">
        <v>110</v>
      </c>
      <c r="K3" s="75" t="s">
        <v>111</v>
      </c>
      <c r="L3" s="75" t="s">
        <v>112</v>
      </c>
      <c r="M3" s="75" t="s">
        <v>115</v>
      </c>
      <c r="N3" s="75" t="s">
        <v>113</v>
      </c>
      <c r="O3" s="75" t="s">
        <v>116</v>
      </c>
      <c r="P3" s="117" t="s">
        <v>114</v>
      </c>
      <c r="Q3" s="117" t="s">
        <v>117</v>
      </c>
    </row>
    <row r="4" spans="1:19" ht="21" customHeight="1">
      <c r="A4" s="158" t="s">
        <v>2</v>
      </c>
      <c r="B4" s="159"/>
      <c r="C4" s="81">
        <v>41364</v>
      </c>
      <c r="D4" s="81" t="s">
        <v>154</v>
      </c>
      <c r="E4" s="81" t="s">
        <v>154</v>
      </c>
      <c r="F4" s="81" t="s">
        <v>154</v>
      </c>
      <c r="G4" s="94" t="s">
        <v>154</v>
      </c>
      <c r="H4" s="95">
        <v>41729</v>
      </c>
      <c r="I4" s="95">
        <v>41729</v>
      </c>
      <c r="J4" s="95">
        <v>41729</v>
      </c>
      <c r="K4" s="95">
        <v>41729</v>
      </c>
      <c r="L4" s="95">
        <v>41729</v>
      </c>
      <c r="M4" s="95">
        <v>41729</v>
      </c>
      <c r="N4" s="95">
        <v>41729</v>
      </c>
      <c r="O4" s="95">
        <v>41729</v>
      </c>
      <c r="P4" s="103">
        <v>41729</v>
      </c>
      <c r="Q4" s="94">
        <v>41729</v>
      </c>
      <c r="R4" s="82"/>
    </row>
    <row r="5" spans="1:19" ht="12" customHeight="1">
      <c r="A5" s="156" t="s">
        <v>3</v>
      </c>
      <c r="B5" s="157"/>
      <c r="C5" s="76" t="s">
        <v>52</v>
      </c>
      <c r="D5" s="65" t="s">
        <v>76</v>
      </c>
      <c r="E5" s="65" t="s">
        <v>155</v>
      </c>
      <c r="F5" s="65" t="s">
        <v>76</v>
      </c>
      <c r="G5" s="73" t="s">
        <v>155</v>
      </c>
      <c r="H5" s="72" t="s">
        <v>5</v>
      </c>
      <c r="I5" s="70" t="s">
        <v>5</v>
      </c>
      <c r="J5" s="65" t="s">
        <v>5</v>
      </c>
      <c r="K5" s="70" t="s">
        <v>5</v>
      </c>
      <c r="L5" s="65" t="s">
        <v>5</v>
      </c>
      <c r="M5" s="70" t="s">
        <v>4</v>
      </c>
      <c r="N5" s="104" t="s">
        <v>5</v>
      </c>
      <c r="O5" s="70" t="s">
        <v>4</v>
      </c>
      <c r="P5" s="105" t="s">
        <v>5</v>
      </c>
      <c r="Q5" s="106" t="s">
        <v>61</v>
      </c>
    </row>
    <row r="6" spans="1:19" ht="9" customHeight="1">
      <c r="A6" s="8"/>
      <c r="B6" s="20"/>
      <c r="C6" s="107"/>
      <c r="D6" s="98"/>
      <c r="E6" s="98"/>
      <c r="F6" s="98"/>
      <c r="G6" s="24"/>
      <c r="H6" s="24"/>
      <c r="I6" s="24"/>
      <c r="J6" s="108"/>
      <c r="K6" s="24"/>
      <c r="L6" s="24"/>
      <c r="M6" s="17"/>
      <c r="N6" s="17"/>
      <c r="O6" s="17"/>
      <c r="P6" s="17"/>
      <c r="Q6" s="17"/>
    </row>
    <row r="7" spans="1:19" ht="12" customHeight="1">
      <c r="A7" s="9" t="s">
        <v>7</v>
      </c>
      <c r="B7" s="10" t="s">
        <v>0</v>
      </c>
      <c r="C7" s="4">
        <v>1554350</v>
      </c>
      <c r="D7" s="4">
        <v>23725998</v>
      </c>
      <c r="E7" s="4">
        <v>469681623409</v>
      </c>
      <c r="F7" s="4">
        <f>F8+F18+F22+F28+F34+F41+F46+F54+F60+F63</f>
        <v>1639840</v>
      </c>
      <c r="G7" s="4">
        <f>G8+G18+G22+G28+G34+G41+G46+G54+G60+G63</f>
        <v>35130570882</v>
      </c>
      <c r="H7" s="85">
        <v>1243335</v>
      </c>
      <c r="I7" s="85">
        <v>761383</v>
      </c>
      <c r="J7" s="85">
        <v>13049</v>
      </c>
      <c r="K7" s="85">
        <v>468903</v>
      </c>
      <c r="L7" s="85">
        <v>1304056</v>
      </c>
      <c r="M7" s="85">
        <v>839326071</v>
      </c>
      <c r="N7" s="85">
        <v>76122</v>
      </c>
      <c r="O7" s="85">
        <v>65773736</v>
      </c>
      <c r="P7" s="85">
        <v>11112</v>
      </c>
      <c r="Q7" s="85">
        <v>8314885</v>
      </c>
      <c r="S7" s="4"/>
    </row>
    <row r="8" spans="1:19" ht="20.25" customHeight="1">
      <c r="A8" s="25">
        <v>100</v>
      </c>
      <c r="B8" s="10" t="s">
        <v>9</v>
      </c>
      <c r="C8" s="118">
        <v>388915</v>
      </c>
      <c r="D8" s="119">
        <v>6322409</v>
      </c>
      <c r="E8" s="119">
        <v>124707000385</v>
      </c>
      <c r="F8" s="119">
        <v>326981</v>
      </c>
      <c r="G8" s="119">
        <v>7123864153</v>
      </c>
      <c r="H8" s="85">
        <v>357275</v>
      </c>
      <c r="I8" s="85">
        <v>225117</v>
      </c>
      <c r="J8" s="85">
        <v>4262</v>
      </c>
      <c r="K8" s="85">
        <v>127896</v>
      </c>
      <c r="L8" s="85">
        <v>352718</v>
      </c>
      <c r="M8" s="85">
        <v>223857855</v>
      </c>
      <c r="N8" s="85">
        <v>21902</v>
      </c>
      <c r="O8" s="85">
        <v>18939129</v>
      </c>
      <c r="P8" s="85">
        <v>2713</v>
      </c>
      <c r="Q8" s="85">
        <v>2058234</v>
      </c>
      <c r="S8" s="4"/>
    </row>
    <row r="9" spans="1:19" ht="12.75" customHeight="1">
      <c r="A9" s="26">
        <v>101</v>
      </c>
      <c r="B9" s="27" t="s">
        <v>10</v>
      </c>
      <c r="C9" s="85" t="s">
        <v>107</v>
      </c>
      <c r="D9" s="85" t="s">
        <v>107</v>
      </c>
      <c r="E9" s="85" t="s">
        <v>107</v>
      </c>
      <c r="F9" s="85" t="s">
        <v>107</v>
      </c>
      <c r="G9" s="85" t="s">
        <v>107</v>
      </c>
      <c r="H9" s="85" t="s">
        <v>107</v>
      </c>
      <c r="I9" s="85" t="s">
        <v>107</v>
      </c>
      <c r="J9" s="85" t="s">
        <v>107</v>
      </c>
      <c r="K9" s="85" t="s">
        <v>107</v>
      </c>
      <c r="L9" s="85" t="s">
        <v>107</v>
      </c>
      <c r="M9" s="85" t="s">
        <v>107</v>
      </c>
      <c r="N9" s="85" t="s">
        <v>107</v>
      </c>
      <c r="O9" s="85" t="s">
        <v>107</v>
      </c>
      <c r="P9" s="85" t="s">
        <v>107</v>
      </c>
      <c r="Q9" s="85" t="s">
        <v>107</v>
      </c>
    </row>
    <row r="10" spans="1:19" ht="12.75" customHeight="1">
      <c r="A10" s="26">
        <v>102</v>
      </c>
      <c r="B10" s="27" t="s">
        <v>11</v>
      </c>
      <c r="C10" s="85" t="s">
        <v>107</v>
      </c>
      <c r="D10" s="85" t="s">
        <v>107</v>
      </c>
      <c r="E10" s="85" t="s">
        <v>107</v>
      </c>
      <c r="F10" s="85" t="s">
        <v>107</v>
      </c>
      <c r="G10" s="85" t="s">
        <v>107</v>
      </c>
      <c r="H10" s="85" t="s">
        <v>107</v>
      </c>
      <c r="I10" s="85" t="s">
        <v>107</v>
      </c>
      <c r="J10" s="85" t="s">
        <v>107</v>
      </c>
      <c r="K10" s="85" t="s">
        <v>107</v>
      </c>
      <c r="L10" s="85" t="s">
        <v>107</v>
      </c>
      <c r="M10" s="85" t="s">
        <v>107</v>
      </c>
      <c r="N10" s="85" t="s">
        <v>107</v>
      </c>
      <c r="O10" s="85" t="s">
        <v>107</v>
      </c>
      <c r="P10" s="85" t="s">
        <v>107</v>
      </c>
      <c r="Q10" s="85" t="s">
        <v>107</v>
      </c>
    </row>
    <row r="11" spans="1:19" ht="12.75" customHeight="1">
      <c r="A11" s="28">
        <v>110</v>
      </c>
      <c r="B11" s="27" t="s">
        <v>12</v>
      </c>
      <c r="C11" s="85" t="s">
        <v>107</v>
      </c>
      <c r="D11" s="85" t="s">
        <v>107</v>
      </c>
      <c r="E11" s="85" t="s">
        <v>107</v>
      </c>
      <c r="F11" s="85" t="s">
        <v>107</v>
      </c>
      <c r="G11" s="85" t="s">
        <v>107</v>
      </c>
      <c r="H11" s="85" t="s">
        <v>107</v>
      </c>
      <c r="I11" s="85" t="s">
        <v>107</v>
      </c>
      <c r="J11" s="85" t="s">
        <v>107</v>
      </c>
      <c r="K11" s="85" t="s">
        <v>107</v>
      </c>
      <c r="L11" s="85" t="s">
        <v>107</v>
      </c>
      <c r="M11" s="85" t="s">
        <v>107</v>
      </c>
      <c r="N11" s="85" t="s">
        <v>107</v>
      </c>
      <c r="O11" s="85" t="s">
        <v>107</v>
      </c>
      <c r="P11" s="85" t="s">
        <v>107</v>
      </c>
      <c r="Q11" s="85" t="s">
        <v>107</v>
      </c>
    </row>
    <row r="12" spans="1:19" ht="12.75" customHeight="1">
      <c r="A12" s="28">
        <v>105</v>
      </c>
      <c r="B12" s="27" t="s">
        <v>13</v>
      </c>
      <c r="C12" s="85" t="s">
        <v>107</v>
      </c>
      <c r="D12" s="85" t="s">
        <v>107</v>
      </c>
      <c r="E12" s="85" t="s">
        <v>107</v>
      </c>
      <c r="F12" s="85" t="s">
        <v>107</v>
      </c>
      <c r="G12" s="85" t="s">
        <v>107</v>
      </c>
      <c r="H12" s="85" t="s">
        <v>107</v>
      </c>
      <c r="I12" s="85" t="s">
        <v>107</v>
      </c>
      <c r="J12" s="85" t="s">
        <v>107</v>
      </c>
      <c r="K12" s="85" t="s">
        <v>107</v>
      </c>
      <c r="L12" s="85" t="s">
        <v>107</v>
      </c>
      <c r="M12" s="85" t="s">
        <v>107</v>
      </c>
      <c r="N12" s="85" t="s">
        <v>107</v>
      </c>
      <c r="O12" s="85" t="s">
        <v>107</v>
      </c>
      <c r="P12" s="85" t="s">
        <v>107</v>
      </c>
      <c r="Q12" s="85" t="s">
        <v>107</v>
      </c>
    </row>
    <row r="13" spans="1:19" ht="12.75" customHeight="1">
      <c r="A13" s="28">
        <v>109</v>
      </c>
      <c r="B13" s="27" t="s">
        <v>14</v>
      </c>
      <c r="C13" s="85" t="s">
        <v>107</v>
      </c>
      <c r="D13" s="85" t="s">
        <v>107</v>
      </c>
      <c r="E13" s="85" t="s">
        <v>107</v>
      </c>
      <c r="F13" s="85" t="s">
        <v>107</v>
      </c>
      <c r="G13" s="85" t="s">
        <v>107</v>
      </c>
      <c r="H13" s="85" t="s">
        <v>107</v>
      </c>
      <c r="I13" s="85" t="s">
        <v>107</v>
      </c>
      <c r="J13" s="85" t="s">
        <v>107</v>
      </c>
      <c r="K13" s="85" t="s">
        <v>107</v>
      </c>
      <c r="L13" s="85" t="s">
        <v>107</v>
      </c>
      <c r="M13" s="85" t="s">
        <v>107</v>
      </c>
      <c r="N13" s="85" t="s">
        <v>107</v>
      </c>
      <c r="O13" s="85" t="s">
        <v>107</v>
      </c>
      <c r="P13" s="85" t="s">
        <v>107</v>
      </c>
      <c r="Q13" s="85" t="s">
        <v>107</v>
      </c>
    </row>
    <row r="14" spans="1:19" ht="12.75" customHeight="1">
      <c r="A14" s="28">
        <v>106</v>
      </c>
      <c r="B14" s="27" t="s">
        <v>15</v>
      </c>
      <c r="C14" s="85" t="s">
        <v>107</v>
      </c>
      <c r="D14" s="85" t="s">
        <v>107</v>
      </c>
      <c r="E14" s="85" t="s">
        <v>107</v>
      </c>
      <c r="F14" s="85" t="s">
        <v>107</v>
      </c>
      <c r="G14" s="85" t="s">
        <v>107</v>
      </c>
      <c r="H14" s="85" t="s">
        <v>107</v>
      </c>
      <c r="I14" s="85" t="s">
        <v>107</v>
      </c>
      <c r="J14" s="85" t="s">
        <v>107</v>
      </c>
      <c r="K14" s="85" t="s">
        <v>107</v>
      </c>
      <c r="L14" s="85" t="s">
        <v>107</v>
      </c>
      <c r="M14" s="85" t="s">
        <v>107</v>
      </c>
      <c r="N14" s="85" t="s">
        <v>107</v>
      </c>
      <c r="O14" s="85" t="s">
        <v>107</v>
      </c>
      <c r="P14" s="85" t="s">
        <v>107</v>
      </c>
      <c r="Q14" s="85" t="s">
        <v>107</v>
      </c>
    </row>
    <row r="15" spans="1:19" ht="12.75" customHeight="1">
      <c r="A15" s="28">
        <v>107</v>
      </c>
      <c r="B15" s="27" t="s">
        <v>16</v>
      </c>
      <c r="C15" s="85" t="s">
        <v>107</v>
      </c>
      <c r="D15" s="85" t="s">
        <v>107</v>
      </c>
      <c r="E15" s="85" t="s">
        <v>107</v>
      </c>
      <c r="F15" s="85" t="s">
        <v>107</v>
      </c>
      <c r="G15" s="85" t="s">
        <v>107</v>
      </c>
      <c r="H15" s="85" t="s">
        <v>107</v>
      </c>
      <c r="I15" s="85" t="s">
        <v>107</v>
      </c>
      <c r="J15" s="85" t="s">
        <v>107</v>
      </c>
      <c r="K15" s="85" t="s">
        <v>107</v>
      </c>
      <c r="L15" s="85" t="s">
        <v>107</v>
      </c>
      <c r="M15" s="85" t="s">
        <v>107</v>
      </c>
      <c r="N15" s="85" t="s">
        <v>107</v>
      </c>
      <c r="O15" s="85" t="s">
        <v>107</v>
      </c>
      <c r="P15" s="85" t="s">
        <v>107</v>
      </c>
      <c r="Q15" s="85" t="s">
        <v>107</v>
      </c>
    </row>
    <row r="16" spans="1:19" ht="12.75" customHeight="1">
      <c r="A16" s="28">
        <v>108</v>
      </c>
      <c r="B16" s="27" t="s">
        <v>17</v>
      </c>
      <c r="C16" s="85" t="s">
        <v>107</v>
      </c>
      <c r="D16" s="85" t="s">
        <v>107</v>
      </c>
      <c r="E16" s="85" t="s">
        <v>107</v>
      </c>
      <c r="F16" s="85" t="s">
        <v>107</v>
      </c>
      <c r="G16" s="85" t="s">
        <v>107</v>
      </c>
      <c r="H16" s="85" t="s">
        <v>107</v>
      </c>
      <c r="I16" s="85" t="s">
        <v>107</v>
      </c>
      <c r="J16" s="85" t="s">
        <v>107</v>
      </c>
      <c r="K16" s="85" t="s">
        <v>107</v>
      </c>
      <c r="L16" s="85" t="s">
        <v>107</v>
      </c>
      <c r="M16" s="85" t="s">
        <v>107</v>
      </c>
      <c r="N16" s="85" t="s">
        <v>107</v>
      </c>
      <c r="O16" s="85" t="s">
        <v>107</v>
      </c>
      <c r="P16" s="85" t="s">
        <v>107</v>
      </c>
      <c r="Q16" s="85" t="s">
        <v>107</v>
      </c>
    </row>
    <row r="17" spans="1:17" ht="12.75" customHeight="1">
      <c r="A17" s="28">
        <v>111</v>
      </c>
      <c r="B17" s="27" t="s">
        <v>18</v>
      </c>
      <c r="C17" s="85" t="s">
        <v>107</v>
      </c>
      <c r="D17" s="85" t="s">
        <v>107</v>
      </c>
      <c r="E17" s="85" t="s">
        <v>107</v>
      </c>
      <c r="F17" s="85" t="s">
        <v>107</v>
      </c>
      <c r="G17" s="85" t="s">
        <v>107</v>
      </c>
      <c r="H17" s="85" t="s">
        <v>107</v>
      </c>
      <c r="I17" s="85" t="s">
        <v>107</v>
      </c>
      <c r="J17" s="85" t="s">
        <v>107</v>
      </c>
      <c r="K17" s="85" t="s">
        <v>107</v>
      </c>
      <c r="L17" s="85" t="s">
        <v>107</v>
      </c>
      <c r="M17" s="85" t="s">
        <v>107</v>
      </c>
      <c r="N17" s="85" t="s">
        <v>107</v>
      </c>
      <c r="O17" s="85" t="s">
        <v>107</v>
      </c>
      <c r="P17" s="85" t="s">
        <v>107</v>
      </c>
      <c r="Q17" s="85" t="s">
        <v>107</v>
      </c>
    </row>
    <row r="18" spans="1:17" ht="20.25" customHeight="1">
      <c r="A18" s="9"/>
      <c r="B18" s="29" t="s">
        <v>19</v>
      </c>
      <c r="C18" s="85">
        <f t="shared" ref="C18:Q18" si="0">SUM(C19:C21)</f>
        <v>259805</v>
      </c>
      <c r="D18" s="85">
        <f t="shared" si="0"/>
        <v>4067045</v>
      </c>
      <c r="E18" s="85">
        <f t="shared" si="0"/>
        <v>80615275046</v>
      </c>
      <c r="F18" s="85">
        <f t="shared" si="0"/>
        <v>282519</v>
      </c>
      <c r="G18" s="85">
        <f t="shared" si="0"/>
        <v>6161687408</v>
      </c>
      <c r="H18" s="85">
        <v>239099</v>
      </c>
      <c r="I18" s="85">
        <v>146449</v>
      </c>
      <c r="J18" s="85">
        <v>2634</v>
      </c>
      <c r="K18" s="85">
        <v>90016</v>
      </c>
      <c r="L18" s="85">
        <v>224968</v>
      </c>
      <c r="M18" s="85">
        <v>142074302</v>
      </c>
      <c r="N18" s="85">
        <v>13008</v>
      </c>
      <c r="O18" s="85">
        <v>11252992</v>
      </c>
      <c r="P18" s="85">
        <v>1917</v>
      </c>
      <c r="Q18" s="85">
        <v>1450167</v>
      </c>
    </row>
    <row r="19" spans="1:17" ht="12.75" customHeight="1">
      <c r="A19" s="26">
        <v>202</v>
      </c>
      <c r="B19" s="30" t="s">
        <v>20</v>
      </c>
      <c r="C19" s="118">
        <v>129735</v>
      </c>
      <c r="D19" s="119">
        <v>1941995</v>
      </c>
      <c r="E19" s="119">
        <v>40293911526</v>
      </c>
      <c r="F19" s="119">
        <v>142031</v>
      </c>
      <c r="G19" s="119">
        <v>3209581090</v>
      </c>
      <c r="H19" s="85">
        <v>105453</v>
      </c>
      <c r="I19" s="85">
        <v>70792</v>
      </c>
      <c r="J19" s="85">
        <v>975</v>
      </c>
      <c r="K19" s="85">
        <v>33686</v>
      </c>
      <c r="L19" s="85">
        <v>105660</v>
      </c>
      <c r="M19" s="85">
        <v>65877223</v>
      </c>
      <c r="N19" s="85">
        <v>6620</v>
      </c>
      <c r="O19" s="85">
        <v>5696609</v>
      </c>
      <c r="P19" s="85">
        <v>884</v>
      </c>
      <c r="Q19" s="85">
        <v>659361</v>
      </c>
    </row>
    <row r="20" spans="1:17" ht="12.75" customHeight="1">
      <c r="A20" s="26">
        <v>204</v>
      </c>
      <c r="B20" s="30" t="s">
        <v>21</v>
      </c>
      <c r="C20" s="118">
        <v>107084</v>
      </c>
      <c r="D20" s="119">
        <v>1740732</v>
      </c>
      <c r="E20" s="119">
        <v>33091103738</v>
      </c>
      <c r="F20" s="119">
        <v>112779</v>
      </c>
      <c r="G20" s="119">
        <v>2383996123</v>
      </c>
      <c r="H20" s="85">
        <v>111735</v>
      </c>
      <c r="I20" s="85">
        <v>62908</v>
      </c>
      <c r="J20" s="85">
        <v>1329</v>
      </c>
      <c r="K20" s="85">
        <v>47498</v>
      </c>
      <c r="L20" s="85">
        <v>96272</v>
      </c>
      <c r="M20" s="85">
        <v>61423940</v>
      </c>
      <c r="N20" s="85">
        <v>5457</v>
      </c>
      <c r="O20" s="85">
        <v>4751905</v>
      </c>
      <c r="P20" s="85">
        <v>868</v>
      </c>
      <c r="Q20" s="85">
        <v>665417</v>
      </c>
    </row>
    <row r="21" spans="1:17" ht="12.75" customHeight="1">
      <c r="A21" s="26">
        <v>206</v>
      </c>
      <c r="B21" s="30" t="s">
        <v>22</v>
      </c>
      <c r="C21" s="118">
        <v>22986</v>
      </c>
      <c r="D21" s="119">
        <v>384318</v>
      </c>
      <c r="E21" s="119">
        <v>7230259782</v>
      </c>
      <c r="F21" s="119">
        <v>27709</v>
      </c>
      <c r="G21" s="119">
        <v>568110195</v>
      </c>
      <c r="H21" s="85">
        <v>21911</v>
      </c>
      <c r="I21" s="85">
        <v>12749</v>
      </c>
      <c r="J21" s="85">
        <v>330</v>
      </c>
      <c r="K21" s="85">
        <v>8832</v>
      </c>
      <c r="L21" s="85">
        <v>23036</v>
      </c>
      <c r="M21" s="85">
        <v>14773139</v>
      </c>
      <c r="N21" s="85">
        <v>931</v>
      </c>
      <c r="O21" s="85">
        <v>804478</v>
      </c>
      <c r="P21" s="85">
        <v>165</v>
      </c>
      <c r="Q21" s="85">
        <v>125389</v>
      </c>
    </row>
    <row r="22" spans="1:17" ht="20.25" customHeight="1">
      <c r="A22" s="9"/>
      <c r="B22" s="29" t="s">
        <v>23</v>
      </c>
      <c r="C22" s="85">
        <f t="shared" ref="C22:Q22" si="1">SUM(C23:C27)</f>
        <v>178775</v>
      </c>
      <c r="D22" s="85">
        <f t="shared" si="1"/>
        <v>2745277</v>
      </c>
      <c r="E22" s="85">
        <f t="shared" si="1"/>
        <v>54229211555</v>
      </c>
      <c r="F22" s="85">
        <f t="shared" si="1"/>
        <v>224643</v>
      </c>
      <c r="G22" s="85">
        <f t="shared" si="1"/>
        <v>4649119132</v>
      </c>
      <c r="H22" s="85">
        <v>168409</v>
      </c>
      <c r="I22" s="85">
        <v>95567</v>
      </c>
      <c r="J22" s="85">
        <v>1888</v>
      </c>
      <c r="K22" s="85">
        <v>70954</v>
      </c>
      <c r="L22" s="85">
        <v>164071</v>
      </c>
      <c r="M22" s="85">
        <v>106639070</v>
      </c>
      <c r="N22" s="85">
        <v>7964</v>
      </c>
      <c r="O22" s="85">
        <v>6890744</v>
      </c>
      <c r="P22" s="85">
        <v>1383</v>
      </c>
      <c r="Q22" s="85">
        <v>1042613</v>
      </c>
    </row>
    <row r="23" spans="1:17" ht="12.75" customHeight="1">
      <c r="A23" s="26">
        <v>207</v>
      </c>
      <c r="B23" s="30" t="s">
        <v>24</v>
      </c>
      <c r="C23" s="118">
        <v>51187</v>
      </c>
      <c r="D23" s="119">
        <v>771549</v>
      </c>
      <c r="E23" s="119">
        <v>15293426167</v>
      </c>
      <c r="F23" s="119">
        <v>57851</v>
      </c>
      <c r="G23" s="119">
        <v>1116940492</v>
      </c>
      <c r="H23" s="85">
        <v>45621</v>
      </c>
      <c r="I23" s="85">
        <v>26783</v>
      </c>
      <c r="J23" s="85">
        <v>375</v>
      </c>
      <c r="K23" s="85">
        <v>18463</v>
      </c>
      <c r="L23" s="85">
        <v>41428</v>
      </c>
      <c r="M23" s="85">
        <v>26651455</v>
      </c>
      <c r="N23" s="85">
        <v>2162</v>
      </c>
      <c r="O23" s="85">
        <v>1873878</v>
      </c>
      <c r="P23" s="85">
        <v>363</v>
      </c>
      <c r="Q23" s="85">
        <v>268747</v>
      </c>
    </row>
    <row r="24" spans="1:17" ht="12.75" customHeight="1">
      <c r="A24" s="26">
        <v>214</v>
      </c>
      <c r="B24" s="30" t="s">
        <v>25</v>
      </c>
      <c r="C24" s="118">
        <v>56634</v>
      </c>
      <c r="D24" s="119">
        <v>904558</v>
      </c>
      <c r="E24" s="119">
        <v>17351647142</v>
      </c>
      <c r="F24" s="119">
        <v>70203</v>
      </c>
      <c r="G24" s="119">
        <v>1385835037</v>
      </c>
      <c r="H24" s="85">
        <v>53268</v>
      </c>
      <c r="I24" s="85">
        <v>30126</v>
      </c>
      <c r="J24" s="85">
        <v>678</v>
      </c>
      <c r="K24" s="85">
        <v>22461</v>
      </c>
      <c r="L24" s="85">
        <v>53222</v>
      </c>
      <c r="M24" s="85">
        <v>34376107</v>
      </c>
      <c r="N24" s="85">
        <v>2467</v>
      </c>
      <c r="O24" s="85">
        <v>2131918</v>
      </c>
      <c r="P24" s="85">
        <v>428</v>
      </c>
      <c r="Q24" s="85">
        <v>326454</v>
      </c>
    </row>
    <row r="25" spans="1:17" ht="12.75" customHeight="1">
      <c r="A25" s="26">
        <v>217</v>
      </c>
      <c r="B25" s="30" t="s">
        <v>26</v>
      </c>
      <c r="C25" s="118">
        <v>41905</v>
      </c>
      <c r="D25" s="119">
        <v>649251</v>
      </c>
      <c r="E25" s="119">
        <v>12984986380</v>
      </c>
      <c r="F25" s="119">
        <v>45595</v>
      </c>
      <c r="G25" s="119">
        <v>963392046</v>
      </c>
      <c r="H25" s="85">
        <v>34624</v>
      </c>
      <c r="I25" s="85">
        <v>19952</v>
      </c>
      <c r="J25" s="85">
        <v>487</v>
      </c>
      <c r="K25" s="85">
        <v>14185</v>
      </c>
      <c r="L25" s="85">
        <v>42242</v>
      </c>
      <c r="M25" s="85">
        <v>27817081</v>
      </c>
      <c r="N25" s="85">
        <v>1672</v>
      </c>
      <c r="O25" s="85">
        <v>1429927</v>
      </c>
      <c r="P25" s="85">
        <v>304</v>
      </c>
      <c r="Q25" s="85">
        <v>228161</v>
      </c>
    </row>
    <row r="26" spans="1:17" ht="12.75" customHeight="1">
      <c r="A26" s="26">
        <v>219</v>
      </c>
      <c r="B26" s="30" t="s">
        <v>27</v>
      </c>
      <c r="C26" s="118">
        <v>21650</v>
      </c>
      <c r="D26" s="119">
        <v>318118</v>
      </c>
      <c r="E26" s="119">
        <v>6464505000</v>
      </c>
      <c r="F26" s="119">
        <v>38580</v>
      </c>
      <c r="G26" s="119">
        <v>884231134</v>
      </c>
      <c r="H26" s="85">
        <v>27579</v>
      </c>
      <c r="I26" s="85">
        <v>14746</v>
      </c>
      <c r="J26" s="85">
        <v>259</v>
      </c>
      <c r="K26" s="85">
        <v>12574</v>
      </c>
      <c r="L26" s="85">
        <v>20170</v>
      </c>
      <c r="M26" s="85">
        <v>13167939</v>
      </c>
      <c r="N26" s="85">
        <v>1390</v>
      </c>
      <c r="O26" s="85">
        <v>1219856</v>
      </c>
      <c r="P26" s="85">
        <v>215</v>
      </c>
      <c r="Q26" s="85">
        <v>166069</v>
      </c>
    </row>
    <row r="27" spans="1:17" ht="12.75" customHeight="1">
      <c r="A27" s="26">
        <v>301</v>
      </c>
      <c r="B27" s="30" t="s">
        <v>28</v>
      </c>
      <c r="C27" s="118">
        <v>7399</v>
      </c>
      <c r="D27" s="119">
        <v>101801</v>
      </c>
      <c r="E27" s="119">
        <v>2134646866</v>
      </c>
      <c r="F27" s="119">
        <v>12414</v>
      </c>
      <c r="G27" s="119">
        <v>298720423</v>
      </c>
      <c r="H27" s="85">
        <v>7320</v>
      </c>
      <c r="I27" s="85">
        <v>3960</v>
      </c>
      <c r="J27" s="85">
        <v>89</v>
      </c>
      <c r="K27" s="85">
        <v>3271</v>
      </c>
      <c r="L27" s="85">
        <v>7009</v>
      </c>
      <c r="M27" s="85">
        <v>4626488</v>
      </c>
      <c r="N27" s="85">
        <v>273</v>
      </c>
      <c r="O27" s="85">
        <v>235165</v>
      </c>
      <c r="P27" s="85">
        <v>73</v>
      </c>
      <c r="Q27" s="85">
        <v>53182</v>
      </c>
    </row>
    <row r="28" spans="1:17" ht="20.25" customHeight="1">
      <c r="A28" s="9"/>
      <c r="B28" s="29" t="s">
        <v>29</v>
      </c>
      <c r="C28" s="85">
        <f t="shared" ref="C28:Q28" si="2">SUM(C29:C33)</f>
        <v>181694</v>
      </c>
      <c r="D28" s="85">
        <f t="shared" si="2"/>
        <v>2972972</v>
      </c>
      <c r="E28" s="85">
        <f t="shared" si="2"/>
        <v>57057414897</v>
      </c>
      <c r="F28" s="85">
        <f t="shared" si="2"/>
        <v>250347</v>
      </c>
      <c r="G28" s="85">
        <f t="shared" si="2"/>
        <v>5357211009</v>
      </c>
      <c r="H28" s="85">
        <v>158269</v>
      </c>
      <c r="I28" s="85">
        <v>90063</v>
      </c>
      <c r="J28" s="85">
        <v>1467</v>
      </c>
      <c r="K28" s="85">
        <v>66739</v>
      </c>
      <c r="L28" s="85">
        <v>159792</v>
      </c>
      <c r="M28" s="85">
        <v>102906825</v>
      </c>
      <c r="N28" s="85">
        <v>8958</v>
      </c>
      <c r="O28" s="85">
        <v>7718058</v>
      </c>
      <c r="P28" s="85">
        <v>1378</v>
      </c>
      <c r="Q28" s="85">
        <v>1033572</v>
      </c>
    </row>
    <row r="29" spans="1:17" ht="12.75" customHeight="1">
      <c r="A29" s="26">
        <v>203</v>
      </c>
      <c r="B29" s="30" t="s">
        <v>30</v>
      </c>
      <c r="C29" s="118">
        <v>70967</v>
      </c>
      <c r="D29" s="119">
        <v>1149340</v>
      </c>
      <c r="E29" s="119">
        <v>22293317958</v>
      </c>
      <c r="F29" s="119">
        <v>99299</v>
      </c>
      <c r="G29" s="119">
        <v>2105079812</v>
      </c>
      <c r="H29" s="85">
        <v>65280</v>
      </c>
      <c r="I29" s="85">
        <v>37030</v>
      </c>
      <c r="J29" s="85">
        <v>625</v>
      </c>
      <c r="K29" s="85">
        <v>27625</v>
      </c>
      <c r="L29" s="85">
        <v>64614</v>
      </c>
      <c r="M29" s="85">
        <v>41243420</v>
      </c>
      <c r="N29" s="85">
        <v>3799</v>
      </c>
      <c r="O29" s="85">
        <v>3259889</v>
      </c>
      <c r="P29" s="85">
        <v>535</v>
      </c>
      <c r="Q29" s="85">
        <v>405268</v>
      </c>
    </row>
    <row r="30" spans="1:17" ht="12.75" customHeight="1">
      <c r="A30" s="26">
        <v>210</v>
      </c>
      <c r="B30" s="30" t="s">
        <v>31</v>
      </c>
      <c r="C30" s="118">
        <v>68598</v>
      </c>
      <c r="D30" s="119">
        <v>1151530</v>
      </c>
      <c r="E30" s="119">
        <v>21447305042</v>
      </c>
      <c r="F30" s="119">
        <v>78930</v>
      </c>
      <c r="G30" s="119">
        <v>1736665768</v>
      </c>
      <c r="H30" s="85">
        <v>58754</v>
      </c>
      <c r="I30" s="85">
        <v>32999</v>
      </c>
      <c r="J30" s="85">
        <v>551</v>
      </c>
      <c r="K30" s="85">
        <v>25204</v>
      </c>
      <c r="L30" s="85">
        <v>58421</v>
      </c>
      <c r="M30" s="85">
        <v>37811722</v>
      </c>
      <c r="N30" s="85">
        <v>3112</v>
      </c>
      <c r="O30" s="85">
        <v>2685857</v>
      </c>
      <c r="P30" s="85">
        <v>518</v>
      </c>
      <c r="Q30" s="85">
        <v>383628</v>
      </c>
    </row>
    <row r="31" spans="1:17" ht="12.75" customHeight="1">
      <c r="A31" s="26">
        <v>216</v>
      </c>
      <c r="B31" s="30" t="s">
        <v>32</v>
      </c>
      <c r="C31" s="118">
        <v>24534</v>
      </c>
      <c r="D31" s="119">
        <v>397611</v>
      </c>
      <c r="E31" s="119">
        <v>7775835392</v>
      </c>
      <c r="F31" s="119">
        <v>43915</v>
      </c>
      <c r="G31" s="119">
        <v>875985666</v>
      </c>
      <c r="H31" s="85">
        <v>20089</v>
      </c>
      <c r="I31" s="85">
        <v>11634</v>
      </c>
      <c r="J31" s="85">
        <v>186</v>
      </c>
      <c r="K31" s="85">
        <v>8269</v>
      </c>
      <c r="L31" s="85">
        <v>21224</v>
      </c>
      <c r="M31" s="85">
        <v>13633554</v>
      </c>
      <c r="N31" s="85">
        <v>1228</v>
      </c>
      <c r="O31" s="85">
        <v>1067724</v>
      </c>
      <c r="P31" s="85">
        <v>185</v>
      </c>
      <c r="Q31" s="85">
        <v>136997</v>
      </c>
    </row>
    <row r="32" spans="1:17" ht="12.75" customHeight="1">
      <c r="A32" s="26">
        <v>381</v>
      </c>
      <c r="B32" s="30" t="s">
        <v>33</v>
      </c>
      <c r="C32" s="118">
        <v>8503</v>
      </c>
      <c r="D32" s="119">
        <v>135519</v>
      </c>
      <c r="E32" s="119">
        <v>2720345275</v>
      </c>
      <c r="F32" s="119">
        <v>17137</v>
      </c>
      <c r="G32" s="119">
        <v>392729931</v>
      </c>
      <c r="H32" s="85">
        <v>6576</v>
      </c>
      <c r="I32" s="85">
        <v>3998</v>
      </c>
      <c r="J32" s="85">
        <v>53</v>
      </c>
      <c r="K32" s="85">
        <v>2525</v>
      </c>
      <c r="L32" s="85">
        <v>7876</v>
      </c>
      <c r="M32" s="85">
        <v>5220594</v>
      </c>
      <c r="N32" s="85">
        <v>427</v>
      </c>
      <c r="O32" s="85">
        <v>368425</v>
      </c>
      <c r="P32" s="85">
        <v>70</v>
      </c>
      <c r="Q32" s="85">
        <v>52925</v>
      </c>
    </row>
    <row r="33" spans="1:17" ht="12.75" customHeight="1">
      <c r="A33" s="26">
        <v>382</v>
      </c>
      <c r="B33" s="30" t="s">
        <v>34</v>
      </c>
      <c r="C33" s="118">
        <v>9092</v>
      </c>
      <c r="D33" s="119">
        <v>138972</v>
      </c>
      <c r="E33" s="119">
        <v>2820611230</v>
      </c>
      <c r="F33" s="119">
        <v>11066</v>
      </c>
      <c r="G33" s="119">
        <v>246749832</v>
      </c>
      <c r="H33" s="85">
        <v>7570</v>
      </c>
      <c r="I33" s="85">
        <v>4402</v>
      </c>
      <c r="J33" s="85">
        <v>52</v>
      </c>
      <c r="K33" s="85">
        <v>3116</v>
      </c>
      <c r="L33" s="85">
        <v>7657</v>
      </c>
      <c r="M33" s="85">
        <v>4997535</v>
      </c>
      <c r="N33" s="85">
        <v>392</v>
      </c>
      <c r="O33" s="85">
        <v>336163</v>
      </c>
      <c r="P33" s="85">
        <v>70</v>
      </c>
      <c r="Q33" s="85">
        <v>54754</v>
      </c>
    </row>
    <row r="34" spans="1:17" ht="20.25" customHeight="1">
      <c r="A34" s="9"/>
      <c r="B34" s="31" t="s">
        <v>35</v>
      </c>
      <c r="C34" s="85">
        <f t="shared" ref="C34:Q34" si="3">SUM(C35:C40)</f>
        <v>74309</v>
      </c>
      <c r="D34" s="85">
        <f t="shared" si="3"/>
        <v>1127224</v>
      </c>
      <c r="E34" s="85">
        <f t="shared" si="3"/>
        <v>23826493707</v>
      </c>
      <c r="F34" s="85">
        <f t="shared" si="3"/>
        <v>104510</v>
      </c>
      <c r="G34" s="85">
        <f t="shared" si="3"/>
        <v>2180156952</v>
      </c>
      <c r="H34" s="85">
        <v>55380</v>
      </c>
      <c r="I34" s="85">
        <v>35578</v>
      </c>
      <c r="J34" s="85">
        <v>454</v>
      </c>
      <c r="K34" s="85">
        <v>19348</v>
      </c>
      <c r="L34" s="85">
        <v>73963</v>
      </c>
      <c r="M34" s="85">
        <v>49687303</v>
      </c>
      <c r="N34" s="85">
        <v>4322</v>
      </c>
      <c r="O34" s="85">
        <v>3713602</v>
      </c>
      <c r="P34" s="85">
        <v>609</v>
      </c>
      <c r="Q34" s="85">
        <v>445447</v>
      </c>
    </row>
    <row r="35" spans="1:17" s="38" customFormat="1" ht="12.75" customHeight="1">
      <c r="A35" s="56">
        <v>213</v>
      </c>
      <c r="B35" s="64" t="s">
        <v>77</v>
      </c>
      <c r="C35" s="118">
        <v>12006</v>
      </c>
      <c r="D35" s="119">
        <v>196929</v>
      </c>
      <c r="E35" s="119">
        <v>3943349181</v>
      </c>
      <c r="F35" s="119">
        <v>16065</v>
      </c>
      <c r="G35" s="119">
        <v>322233061</v>
      </c>
      <c r="H35" s="85">
        <v>8253</v>
      </c>
      <c r="I35" s="85">
        <v>5528</v>
      </c>
      <c r="J35" s="85">
        <v>53</v>
      </c>
      <c r="K35" s="85">
        <v>2672</v>
      </c>
      <c r="L35" s="85">
        <v>11955</v>
      </c>
      <c r="M35" s="85">
        <v>8071417</v>
      </c>
      <c r="N35" s="85">
        <v>636</v>
      </c>
      <c r="O35" s="85">
        <v>549545</v>
      </c>
      <c r="P35" s="85">
        <v>114</v>
      </c>
      <c r="Q35" s="85">
        <v>80389</v>
      </c>
    </row>
    <row r="36" spans="1:17" s="38" customFormat="1" ht="12.75" customHeight="1">
      <c r="A36" s="56">
        <v>215</v>
      </c>
      <c r="B36" s="64" t="s">
        <v>78</v>
      </c>
      <c r="C36" s="118">
        <v>22652</v>
      </c>
      <c r="D36" s="119">
        <v>351631</v>
      </c>
      <c r="E36" s="119">
        <v>7428998330</v>
      </c>
      <c r="F36" s="119">
        <v>28611</v>
      </c>
      <c r="G36" s="119">
        <v>628169162</v>
      </c>
      <c r="H36" s="85">
        <v>16407</v>
      </c>
      <c r="I36" s="85">
        <v>10521</v>
      </c>
      <c r="J36" s="85">
        <v>182</v>
      </c>
      <c r="K36" s="85">
        <v>5704</v>
      </c>
      <c r="L36" s="85">
        <v>21916</v>
      </c>
      <c r="M36" s="85">
        <v>14575354</v>
      </c>
      <c r="N36" s="85">
        <v>1180</v>
      </c>
      <c r="O36" s="85">
        <v>1015791</v>
      </c>
      <c r="P36" s="85">
        <v>167</v>
      </c>
      <c r="Q36" s="85">
        <v>127168</v>
      </c>
    </row>
    <row r="37" spans="1:17" ht="12.75" customHeight="1">
      <c r="A37" s="26">
        <v>218</v>
      </c>
      <c r="B37" s="30" t="s">
        <v>36</v>
      </c>
      <c r="C37" s="118">
        <v>12747</v>
      </c>
      <c r="D37" s="119">
        <v>183670</v>
      </c>
      <c r="E37" s="119">
        <v>4050986847</v>
      </c>
      <c r="F37" s="119">
        <v>19211</v>
      </c>
      <c r="G37" s="119">
        <v>375810063</v>
      </c>
      <c r="H37" s="85">
        <v>9988</v>
      </c>
      <c r="I37" s="85">
        <v>6138</v>
      </c>
      <c r="J37" s="85">
        <v>55</v>
      </c>
      <c r="K37" s="85">
        <v>3795</v>
      </c>
      <c r="L37" s="85">
        <v>11688</v>
      </c>
      <c r="M37" s="85">
        <v>7950389</v>
      </c>
      <c r="N37" s="85">
        <v>698</v>
      </c>
      <c r="O37" s="85">
        <v>601987</v>
      </c>
      <c r="P37" s="85">
        <v>91</v>
      </c>
      <c r="Q37" s="85">
        <v>69652</v>
      </c>
    </row>
    <row r="38" spans="1:17" ht="12.75" customHeight="1">
      <c r="A38" s="26">
        <v>220</v>
      </c>
      <c r="B38" s="30" t="s">
        <v>37</v>
      </c>
      <c r="C38" s="118">
        <v>11934</v>
      </c>
      <c r="D38" s="119">
        <v>180699</v>
      </c>
      <c r="E38" s="119">
        <v>3896652446</v>
      </c>
      <c r="F38" s="119">
        <v>16763</v>
      </c>
      <c r="G38" s="119">
        <v>334923272</v>
      </c>
      <c r="H38" s="85">
        <v>8697</v>
      </c>
      <c r="I38" s="85">
        <v>5653</v>
      </c>
      <c r="J38" s="85">
        <v>87</v>
      </c>
      <c r="K38" s="85">
        <v>2957</v>
      </c>
      <c r="L38" s="85">
        <v>12573</v>
      </c>
      <c r="M38" s="85">
        <v>8431942</v>
      </c>
      <c r="N38" s="85">
        <v>782</v>
      </c>
      <c r="O38" s="85">
        <v>666841</v>
      </c>
      <c r="P38" s="85">
        <v>95</v>
      </c>
      <c r="Q38" s="85">
        <v>67244</v>
      </c>
    </row>
    <row r="39" spans="1:17" ht="12.75" customHeight="1">
      <c r="A39" s="26">
        <v>228</v>
      </c>
      <c r="B39" s="30" t="s">
        <v>79</v>
      </c>
      <c r="C39" s="118">
        <v>8989</v>
      </c>
      <c r="D39" s="119">
        <v>126043</v>
      </c>
      <c r="E39" s="119">
        <v>2715859805</v>
      </c>
      <c r="F39" s="119">
        <v>16032</v>
      </c>
      <c r="G39" s="119">
        <v>332757219</v>
      </c>
      <c r="H39" s="85">
        <v>7962</v>
      </c>
      <c r="I39" s="85">
        <v>4887</v>
      </c>
      <c r="J39" s="85">
        <v>60</v>
      </c>
      <c r="K39" s="85">
        <v>3015</v>
      </c>
      <c r="L39" s="85">
        <v>9095</v>
      </c>
      <c r="M39" s="85">
        <v>6069083</v>
      </c>
      <c r="N39" s="85">
        <v>523</v>
      </c>
      <c r="O39" s="85">
        <v>444240</v>
      </c>
      <c r="P39" s="85">
        <v>85</v>
      </c>
      <c r="Q39" s="85">
        <v>61366</v>
      </c>
    </row>
    <row r="40" spans="1:17" ht="12.75" customHeight="1">
      <c r="A40" s="26">
        <v>365</v>
      </c>
      <c r="B40" s="30" t="s">
        <v>80</v>
      </c>
      <c r="C40" s="118">
        <v>5981</v>
      </c>
      <c r="D40" s="119">
        <v>88252</v>
      </c>
      <c r="E40" s="119">
        <v>1790647098</v>
      </c>
      <c r="F40" s="119">
        <v>7828</v>
      </c>
      <c r="G40" s="119">
        <v>186264175</v>
      </c>
      <c r="H40" s="85">
        <v>4073</v>
      </c>
      <c r="I40" s="85">
        <v>2851</v>
      </c>
      <c r="J40" s="85">
        <v>17</v>
      </c>
      <c r="K40" s="85">
        <v>1205</v>
      </c>
      <c r="L40" s="85">
        <v>6736</v>
      </c>
      <c r="M40" s="85">
        <v>4589118</v>
      </c>
      <c r="N40" s="85">
        <v>503</v>
      </c>
      <c r="O40" s="85">
        <v>435198</v>
      </c>
      <c r="P40" s="85">
        <v>57</v>
      </c>
      <c r="Q40" s="85">
        <v>39628</v>
      </c>
    </row>
    <row r="41" spans="1:17" ht="20.25" customHeight="1">
      <c r="A41" s="9"/>
      <c r="B41" s="31" t="s">
        <v>38</v>
      </c>
      <c r="C41" s="85">
        <f t="shared" ref="C41:Q41" si="4">SUM(C42:C45)</f>
        <v>151330</v>
      </c>
      <c r="D41" s="85">
        <f t="shared" si="4"/>
        <v>2243076</v>
      </c>
      <c r="E41" s="85">
        <f t="shared" si="4"/>
        <v>46293744792</v>
      </c>
      <c r="F41" s="85">
        <f t="shared" si="4"/>
        <v>161223</v>
      </c>
      <c r="G41" s="85">
        <f t="shared" si="4"/>
        <v>3489019581</v>
      </c>
      <c r="H41" s="85">
        <v>12828</v>
      </c>
      <c r="I41" s="85">
        <v>77254</v>
      </c>
      <c r="J41" s="85">
        <v>1244</v>
      </c>
      <c r="K41" s="85">
        <v>49330</v>
      </c>
      <c r="L41" s="85">
        <v>127634</v>
      </c>
      <c r="M41" s="85">
        <v>81292080</v>
      </c>
      <c r="N41" s="85">
        <v>7793</v>
      </c>
      <c r="O41" s="85">
        <v>6732897</v>
      </c>
      <c r="P41" s="85">
        <v>1318</v>
      </c>
      <c r="Q41" s="85">
        <v>979801</v>
      </c>
    </row>
    <row r="42" spans="1:17" s="38" customFormat="1" ht="12.75" customHeight="1">
      <c r="A42" s="56">
        <v>201</v>
      </c>
      <c r="B42" s="64" t="s">
        <v>81</v>
      </c>
      <c r="C42" s="118">
        <v>140195</v>
      </c>
      <c r="D42" s="119">
        <v>2077369</v>
      </c>
      <c r="E42" s="119">
        <v>42724860057</v>
      </c>
      <c r="F42" s="119">
        <v>142123</v>
      </c>
      <c r="G42" s="119">
        <v>3089566757</v>
      </c>
      <c r="H42" s="85">
        <v>119403</v>
      </c>
      <c r="I42" s="85">
        <v>71957</v>
      </c>
      <c r="J42" s="85">
        <v>1162</v>
      </c>
      <c r="K42" s="85">
        <v>46284</v>
      </c>
      <c r="L42" s="85">
        <v>115453</v>
      </c>
      <c r="M42" s="85">
        <v>73101169</v>
      </c>
      <c r="N42" s="85">
        <v>7119</v>
      </c>
      <c r="O42" s="85">
        <v>6156337</v>
      </c>
      <c r="P42" s="85">
        <v>1215</v>
      </c>
      <c r="Q42" s="85">
        <v>905802</v>
      </c>
    </row>
    <row r="43" spans="1:17" ht="12.75" customHeight="1">
      <c r="A43" s="26">
        <v>442</v>
      </c>
      <c r="B43" s="30" t="s">
        <v>39</v>
      </c>
      <c r="C43" s="118">
        <v>3472</v>
      </c>
      <c r="D43" s="119">
        <v>53197</v>
      </c>
      <c r="E43" s="119">
        <v>1148243023</v>
      </c>
      <c r="F43" s="119">
        <v>6059</v>
      </c>
      <c r="G43" s="119">
        <v>115589757</v>
      </c>
      <c r="H43" s="85">
        <v>2445</v>
      </c>
      <c r="I43" s="85">
        <v>1607</v>
      </c>
      <c r="J43" s="85">
        <v>30</v>
      </c>
      <c r="K43" s="85">
        <v>808</v>
      </c>
      <c r="L43" s="85">
        <v>3835</v>
      </c>
      <c r="M43" s="85">
        <v>2539176</v>
      </c>
      <c r="N43" s="85">
        <v>214</v>
      </c>
      <c r="O43" s="85">
        <v>183386</v>
      </c>
      <c r="P43" s="85">
        <v>31</v>
      </c>
      <c r="Q43" s="85">
        <v>20247</v>
      </c>
    </row>
    <row r="44" spans="1:17" ht="12.75" customHeight="1">
      <c r="A44" s="26">
        <v>443</v>
      </c>
      <c r="B44" s="30" t="s">
        <v>40</v>
      </c>
      <c r="C44" s="118">
        <v>4674</v>
      </c>
      <c r="D44" s="119">
        <v>71467</v>
      </c>
      <c r="E44" s="119">
        <v>1426881279</v>
      </c>
      <c r="F44" s="119">
        <v>8649</v>
      </c>
      <c r="G44" s="119">
        <v>175503552</v>
      </c>
      <c r="H44" s="85">
        <v>3801</v>
      </c>
      <c r="I44" s="85">
        <v>2287</v>
      </c>
      <c r="J44" s="85">
        <v>33</v>
      </c>
      <c r="K44" s="85">
        <v>1481</v>
      </c>
      <c r="L44" s="85">
        <v>4653</v>
      </c>
      <c r="M44" s="85">
        <v>3119052</v>
      </c>
      <c r="N44" s="85">
        <v>284</v>
      </c>
      <c r="O44" s="85">
        <v>243138</v>
      </c>
      <c r="P44" s="85">
        <v>42</v>
      </c>
      <c r="Q44" s="85">
        <v>30471</v>
      </c>
    </row>
    <row r="45" spans="1:17" ht="12.75" customHeight="1">
      <c r="A45" s="26">
        <v>446</v>
      </c>
      <c r="B45" s="30" t="s">
        <v>82</v>
      </c>
      <c r="C45" s="118">
        <v>2989</v>
      </c>
      <c r="D45" s="119">
        <v>41043</v>
      </c>
      <c r="E45" s="119">
        <v>993760433</v>
      </c>
      <c r="F45" s="119">
        <v>4392</v>
      </c>
      <c r="G45" s="119">
        <v>108359515</v>
      </c>
      <c r="H45" s="85">
        <v>2179</v>
      </c>
      <c r="I45" s="85">
        <v>1403</v>
      </c>
      <c r="J45" s="85">
        <v>19</v>
      </c>
      <c r="K45" s="85">
        <v>757</v>
      </c>
      <c r="L45" s="85">
        <v>3693</v>
      </c>
      <c r="M45" s="85">
        <v>2532683</v>
      </c>
      <c r="N45" s="85">
        <v>176</v>
      </c>
      <c r="O45" s="85">
        <v>150036</v>
      </c>
      <c r="P45" s="85">
        <v>30</v>
      </c>
      <c r="Q45" s="85">
        <v>23281</v>
      </c>
    </row>
    <row r="46" spans="1:17" ht="20.25" customHeight="1">
      <c r="A46" s="9"/>
      <c r="B46" s="31" t="s">
        <v>41</v>
      </c>
      <c r="C46" s="85">
        <f t="shared" ref="C46:Q46" si="5">SUM(C47:C53)</f>
        <v>69902</v>
      </c>
      <c r="D46" s="85">
        <f t="shared" si="5"/>
        <v>1006955</v>
      </c>
      <c r="E46" s="85">
        <f t="shared" si="5"/>
        <v>22500197826</v>
      </c>
      <c r="F46" s="85">
        <f t="shared" si="5"/>
        <v>109369</v>
      </c>
      <c r="G46" s="85">
        <f t="shared" si="5"/>
        <v>2446916445</v>
      </c>
      <c r="H46" s="85">
        <v>54555</v>
      </c>
      <c r="I46" s="85">
        <v>33985</v>
      </c>
      <c r="J46" s="85">
        <v>468</v>
      </c>
      <c r="K46" s="85">
        <v>20102</v>
      </c>
      <c r="L46" s="85">
        <v>71631</v>
      </c>
      <c r="M46" s="85">
        <v>47772529</v>
      </c>
      <c r="N46" s="85">
        <v>4624</v>
      </c>
      <c r="O46" s="85">
        <v>4006500</v>
      </c>
      <c r="P46" s="85">
        <v>648</v>
      </c>
      <c r="Q46" s="85">
        <v>469123</v>
      </c>
    </row>
    <row r="47" spans="1:17" ht="12.75" customHeight="1">
      <c r="A47" s="26">
        <v>208</v>
      </c>
      <c r="B47" s="30" t="s">
        <v>42</v>
      </c>
      <c r="C47" s="118">
        <v>8376</v>
      </c>
      <c r="D47" s="119">
        <v>114532</v>
      </c>
      <c r="E47" s="119">
        <v>2989322361</v>
      </c>
      <c r="F47" s="119">
        <v>11818</v>
      </c>
      <c r="G47" s="119">
        <v>372689623</v>
      </c>
      <c r="H47" s="85">
        <v>5902</v>
      </c>
      <c r="I47" s="85">
        <v>3671</v>
      </c>
      <c r="J47" s="85">
        <v>56</v>
      </c>
      <c r="K47" s="85">
        <v>2175</v>
      </c>
      <c r="L47" s="85">
        <v>8955</v>
      </c>
      <c r="M47" s="85">
        <v>5802866</v>
      </c>
      <c r="N47" s="85">
        <v>462</v>
      </c>
      <c r="O47" s="85">
        <v>396731</v>
      </c>
      <c r="P47" s="85">
        <v>50</v>
      </c>
      <c r="Q47" s="85">
        <v>37341</v>
      </c>
    </row>
    <row r="48" spans="1:17" ht="12.75" customHeight="1">
      <c r="A48" s="26">
        <v>212</v>
      </c>
      <c r="B48" s="30" t="s">
        <v>43</v>
      </c>
      <c r="C48" s="118">
        <v>12170</v>
      </c>
      <c r="D48" s="119">
        <v>171844</v>
      </c>
      <c r="E48" s="119">
        <v>4285472642</v>
      </c>
      <c r="F48" s="119">
        <v>20594</v>
      </c>
      <c r="G48" s="119">
        <v>441008556</v>
      </c>
      <c r="H48" s="85">
        <v>10064</v>
      </c>
      <c r="I48" s="85">
        <v>5740</v>
      </c>
      <c r="J48" s="85">
        <v>115</v>
      </c>
      <c r="K48" s="85">
        <v>4209</v>
      </c>
      <c r="L48" s="85">
        <v>12836</v>
      </c>
      <c r="M48" s="85">
        <v>8526346</v>
      </c>
      <c r="N48" s="85">
        <v>852</v>
      </c>
      <c r="O48" s="85">
        <v>737899</v>
      </c>
      <c r="P48" s="85">
        <v>113</v>
      </c>
      <c r="Q48" s="85">
        <v>85505</v>
      </c>
    </row>
    <row r="49" spans="1:17" ht="12.75" customHeight="1">
      <c r="A49" s="26">
        <v>227</v>
      </c>
      <c r="B49" s="30" t="s">
        <v>68</v>
      </c>
      <c r="C49" s="118">
        <v>11330</v>
      </c>
      <c r="D49" s="119">
        <v>154707</v>
      </c>
      <c r="E49" s="119">
        <v>3320041820</v>
      </c>
      <c r="F49" s="119">
        <v>15444</v>
      </c>
      <c r="G49" s="119">
        <v>296249443</v>
      </c>
      <c r="H49" s="85">
        <v>8163</v>
      </c>
      <c r="I49" s="85">
        <v>5825</v>
      </c>
      <c r="J49" s="85">
        <v>45</v>
      </c>
      <c r="K49" s="85">
        <v>2299</v>
      </c>
      <c r="L49" s="85">
        <v>11708</v>
      </c>
      <c r="M49" s="85">
        <v>7887045</v>
      </c>
      <c r="N49" s="85">
        <v>725</v>
      </c>
      <c r="O49" s="85">
        <v>631112</v>
      </c>
      <c r="P49" s="85">
        <v>110</v>
      </c>
      <c r="Q49" s="85">
        <v>75856</v>
      </c>
    </row>
    <row r="50" spans="1:17" ht="12.75" customHeight="1">
      <c r="A50" s="26">
        <v>229</v>
      </c>
      <c r="B50" s="30" t="s">
        <v>83</v>
      </c>
      <c r="C50" s="118">
        <v>20703</v>
      </c>
      <c r="D50" s="119">
        <v>319327</v>
      </c>
      <c r="E50" s="119">
        <v>6385921663</v>
      </c>
      <c r="F50" s="119">
        <v>30802</v>
      </c>
      <c r="G50" s="119">
        <v>627792393</v>
      </c>
      <c r="H50" s="85">
        <v>16703</v>
      </c>
      <c r="I50" s="85">
        <v>10489</v>
      </c>
      <c r="J50" s="85">
        <v>116</v>
      </c>
      <c r="K50" s="85">
        <v>6098</v>
      </c>
      <c r="L50" s="85">
        <v>19867</v>
      </c>
      <c r="M50" s="85">
        <v>13300941</v>
      </c>
      <c r="N50" s="85">
        <v>1415</v>
      </c>
      <c r="O50" s="85">
        <v>1227742</v>
      </c>
      <c r="P50" s="85">
        <v>199</v>
      </c>
      <c r="Q50" s="85">
        <v>141222</v>
      </c>
    </row>
    <row r="51" spans="1:17" ht="12.75" customHeight="1">
      <c r="A51" s="26">
        <v>464</v>
      </c>
      <c r="B51" s="30" t="s">
        <v>44</v>
      </c>
      <c r="C51" s="118">
        <v>8197</v>
      </c>
      <c r="D51" s="119">
        <v>117897</v>
      </c>
      <c r="E51" s="119">
        <v>2440771439</v>
      </c>
      <c r="F51" s="119">
        <v>13903</v>
      </c>
      <c r="G51" s="119">
        <v>317186025</v>
      </c>
      <c r="H51" s="85">
        <v>7367</v>
      </c>
      <c r="I51" s="85">
        <v>4063</v>
      </c>
      <c r="J51" s="85">
        <v>72</v>
      </c>
      <c r="K51" s="85">
        <v>3232</v>
      </c>
      <c r="L51" s="85">
        <v>7271</v>
      </c>
      <c r="M51" s="85">
        <v>4802449</v>
      </c>
      <c r="N51" s="85">
        <v>361</v>
      </c>
      <c r="O51" s="85">
        <v>310307</v>
      </c>
      <c r="P51" s="85">
        <v>90</v>
      </c>
      <c r="Q51" s="85">
        <v>65124</v>
      </c>
    </row>
    <row r="52" spans="1:17" ht="12.75" customHeight="1">
      <c r="A52" s="26">
        <v>481</v>
      </c>
      <c r="B52" s="30" t="s">
        <v>45</v>
      </c>
      <c r="C52" s="118">
        <v>4308</v>
      </c>
      <c r="D52" s="119">
        <v>59092</v>
      </c>
      <c r="E52" s="119">
        <v>1476650371</v>
      </c>
      <c r="F52" s="119">
        <v>7409</v>
      </c>
      <c r="G52" s="119">
        <v>167306307</v>
      </c>
      <c r="H52" s="85">
        <v>3100</v>
      </c>
      <c r="I52" s="85">
        <v>1957</v>
      </c>
      <c r="J52" s="85">
        <v>30</v>
      </c>
      <c r="K52" s="85">
        <v>1113</v>
      </c>
      <c r="L52" s="85">
        <v>4855</v>
      </c>
      <c r="M52" s="85">
        <v>3278504</v>
      </c>
      <c r="N52" s="85">
        <v>298</v>
      </c>
      <c r="O52" s="85">
        <v>256492</v>
      </c>
      <c r="P52" s="85">
        <v>35</v>
      </c>
      <c r="Q52" s="85">
        <v>27149</v>
      </c>
    </row>
    <row r="53" spans="1:17" ht="12.75" customHeight="1">
      <c r="A53" s="26">
        <v>501</v>
      </c>
      <c r="B53" s="30" t="s">
        <v>84</v>
      </c>
      <c r="C53" s="118">
        <v>4818</v>
      </c>
      <c r="D53" s="119">
        <v>69556</v>
      </c>
      <c r="E53" s="119">
        <v>1602017530</v>
      </c>
      <c r="F53" s="119">
        <v>9399</v>
      </c>
      <c r="G53" s="119">
        <v>224684098</v>
      </c>
      <c r="H53" s="85">
        <v>3250</v>
      </c>
      <c r="I53" s="85">
        <v>2240</v>
      </c>
      <c r="J53" s="85">
        <v>34</v>
      </c>
      <c r="K53" s="85">
        <v>976</v>
      </c>
      <c r="L53" s="85">
        <v>6139</v>
      </c>
      <c r="M53" s="85">
        <v>4174378</v>
      </c>
      <c r="N53" s="85">
        <v>511</v>
      </c>
      <c r="O53" s="85">
        <v>446217</v>
      </c>
      <c r="P53" s="85">
        <v>51</v>
      </c>
      <c r="Q53" s="85">
        <v>36926</v>
      </c>
    </row>
    <row r="54" spans="1:17" ht="20.25" customHeight="1">
      <c r="A54" s="9"/>
      <c r="B54" s="32" t="s">
        <v>46</v>
      </c>
      <c r="C54" s="85">
        <f t="shared" ref="C54:Q54" si="6">SUM(C55:C59)</f>
        <v>49280</v>
      </c>
      <c r="D54" s="85">
        <f t="shared" si="6"/>
        <v>643833</v>
      </c>
      <c r="E54" s="85">
        <f t="shared" si="6"/>
        <v>14408994185</v>
      </c>
      <c r="F54" s="85">
        <f t="shared" si="6"/>
        <v>72226</v>
      </c>
      <c r="G54" s="85">
        <f t="shared" si="6"/>
        <v>1602658255</v>
      </c>
      <c r="H54" s="85">
        <v>32549</v>
      </c>
      <c r="I54" s="85">
        <v>22682</v>
      </c>
      <c r="J54" s="85">
        <v>166</v>
      </c>
      <c r="K54" s="85">
        <v>9701</v>
      </c>
      <c r="L54" s="85">
        <v>54718</v>
      </c>
      <c r="M54" s="85">
        <v>36244312</v>
      </c>
      <c r="N54" s="85">
        <v>2978</v>
      </c>
      <c r="O54" s="85">
        <v>2556400</v>
      </c>
      <c r="P54" s="85">
        <v>496</v>
      </c>
      <c r="Q54" s="85">
        <v>346436</v>
      </c>
    </row>
    <row r="55" spans="1:17" ht="12.75" customHeight="1">
      <c r="A55" s="26">
        <v>209</v>
      </c>
      <c r="B55" s="41" t="s">
        <v>65</v>
      </c>
      <c r="C55" s="118">
        <v>24306</v>
      </c>
      <c r="D55" s="119">
        <v>317467</v>
      </c>
      <c r="E55" s="119">
        <v>6509546877</v>
      </c>
      <c r="F55" s="119">
        <v>34100</v>
      </c>
      <c r="G55" s="119">
        <v>704478487</v>
      </c>
      <c r="H55" s="85">
        <v>16310</v>
      </c>
      <c r="I55" s="85">
        <v>11316</v>
      </c>
      <c r="J55" s="85">
        <v>80</v>
      </c>
      <c r="K55" s="85">
        <v>4914</v>
      </c>
      <c r="L55" s="85">
        <v>24804</v>
      </c>
      <c r="M55" s="85">
        <v>16179760</v>
      </c>
      <c r="N55" s="85">
        <v>1424</v>
      </c>
      <c r="O55" s="85">
        <v>1221609</v>
      </c>
      <c r="P55" s="85">
        <v>213</v>
      </c>
      <c r="Q55" s="85">
        <v>150964</v>
      </c>
    </row>
    <row r="56" spans="1:17" ht="12.75" customHeight="1">
      <c r="A56" s="26">
        <v>222</v>
      </c>
      <c r="B56" s="30" t="s">
        <v>53</v>
      </c>
      <c r="C56" s="118">
        <v>6855</v>
      </c>
      <c r="D56" s="119">
        <v>91905</v>
      </c>
      <c r="E56" s="119">
        <v>2178270152</v>
      </c>
      <c r="F56" s="119">
        <v>10831</v>
      </c>
      <c r="G56" s="119">
        <v>267011642</v>
      </c>
      <c r="H56" s="85">
        <v>4315</v>
      </c>
      <c r="I56" s="85">
        <v>3069</v>
      </c>
      <c r="J56" s="85">
        <v>19</v>
      </c>
      <c r="K56" s="85">
        <v>1227</v>
      </c>
      <c r="L56" s="85">
        <v>8445</v>
      </c>
      <c r="M56" s="85">
        <v>5690278</v>
      </c>
      <c r="N56" s="85">
        <v>458</v>
      </c>
      <c r="O56" s="85">
        <v>391239</v>
      </c>
      <c r="P56" s="85">
        <v>76</v>
      </c>
      <c r="Q56" s="85">
        <v>54417</v>
      </c>
    </row>
    <row r="57" spans="1:17" ht="12.75" customHeight="1">
      <c r="A57" s="26">
        <v>225</v>
      </c>
      <c r="B57" s="30" t="s">
        <v>66</v>
      </c>
      <c r="C57" s="118">
        <v>8125</v>
      </c>
      <c r="D57" s="119">
        <v>108997</v>
      </c>
      <c r="E57" s="119">
        <v>2612969781</v>
      </c>
      <c r="F57" s="119">
        <v>11996</v>
      </c>
      <c r="G57" s="119">
        <v>281147846</v>
      </c>
      <c r="H57" s="85">
        <v>5786</v>
      </c>
      <c r="I57" s="85">
        <v>3881</v>
      </c>
      <c r="J57" s="85">
        <v>34</v>
      </c>
      <c r="K57" s="85">
        <v>1871</v>
      </c>
      <c r="L57" s="85">
        <v>9622</v>
      </c>
      <c r="M57" s="85">
        <v>6502957</v>
      </c>
      <c r="N57" s="85">
        <v>551</v>
      </c>
      <c r="O57" s="85">
        <v>477725</v>
      </c>
      <c r="P57" s="85">
        <v>93</v>
      </c>
      <c r="Q57" s="85">
        <v>65093</v>
      </c>
    </row>
    <row r="58" spans="1:17" ht="12.75" customHeight="1">
      <c r="A58" s="26">
        <v>585</v>
      </c>
      <c r="B58" s="30" t="s">
        <v>69</v>
      </c>
      <c r="C58" s="118">
        <v>5747</v>
      </c>
      <c r="D58" s="119">
        <v>72838</v>
      </c>
      <c r="E58" s="119">
        <v>1765437928</v>
      </c>
      <c r="F58" s="119">
        <v>8392</v>
      </c>
      <c r="G58" s="119">
        <v>182381836</v>
      </c>
      <c r="H58" s="85">
        <v>3489</v>
      </c>
      <c r="I58" s="85">
        <v>2518</v>
      </c>
      <c r="J58" s="85">
        <v>19</v>
      </c>
      <c r="K58" s="85">
        <v>952</v>
      </c>
      <c r="L58" s="85">
        <v>6567</v>
      </c>
      <c r="M58" s="85">
        <v>4465702</v>
      </c>
      <c r="N58" s="85">
        <v>303</v>
      </c>
      <c r="O58" s="85">
        <v>259710</v>
      </c>
      <c r="P58" s="85">
        <v>64</v>
      </c>
      <c r="Q58" s="85">
        <v>44032</v>
      </c>
    </row>
    <row r="59" spans="1:17" ht="12.75" customHeight="1">
      <c r="A59" s="26">
        <v>586</v>
      </c>
      <c r="B59" s="30" t="s">
        <v>85</v>
      </c>
      <c r="C59" s="118">
        <v>4247</v>
      </c>
      <c r="D59" s="119">
        <v>52626</v>
      </c>
      <c r="E59" s="119">
        <v>1342769447</v>
      </c>
      <c r="F59" s="119">
        <v>6907</v>
      </c>
      <c r="G59" s="119">
        <v>167638444</v>
      </c>
      <c r="H59" s="85">
        <v>2649</v>
      </c>
      <c r="I59" s="85">
        <v>1898</v>
      </c>
      <c r="J59" s="85">
        <v>14</v>
      </c>
      <c r="K59" s="85">
        <v>737</v>
      </c>
      <c r="L59" s="85">
        <v>5280</v>
      </c>
      <c r="M59" s="85">
        <v>3405615</v>
      </c>
      <c r="N59" s="85">
        <v>242</v>
      </c>
      <c r="O59" s="85">
        <v>206117</v>
      </c>
      <c r="P59" s="85">
        <v>50</v>
      </c>
      <c r="Q59" s="85">
        <v>31930</v>
      </c>
    </row>
    <row r="60" spans="1:17" ht="20.25" customHeight="1">
      <c r="A60" s="9"/>
      <c r="B60" s="45" t="s">
        <v>47</v>
      </c>
      <c r="C60" s="85">
        <f t="shared" ref="C60:Q60" si="7">SUM(C61:C62)</f>
        <v>27899</v>
      </c>
      <c r="D60" s="85">
        <f t="shared" si="7"/>
        <v>419916</v>
      </c>
      <c r="E60" s="85">
        <f t="shared" si="7"/>
        <v>8756401362</v>
      </c>
      <c r="F60" s="85">
        <f t="shared" si="7"/>
        <v>48568</v>
      </c>
      <c r="G60" s="85">
        <f t="shared" si="7"/>
        <v>960640318</v>
      </c>
      <c r="H60" s="85">
        <v>20467</v>
      </c>
      <c r="I60" s="85">
        <v>13537</v>
      </c>
      <c r="J60" s="85">
        <v>187</v>
      </c>
      <c r="K60" s="85">
        <v>6743</v>
      </c>
      <c r="L60" s="85">
        <v>32010</v>
      </c>
      <c r="M60" s="85">
        <v>21381859</v>
      </c>
      <c r="N60" s="85">
        <v>2015</v>
      </c>
      <c r="O60" s="85">
        <v>1748610</v>
      </c>
      <c r="P60" s="85">
        <v>283</v>
      </c>
      <c r="Q60" s="85">
        <v>228705</v>
      </c>
    </row>
    <row r="61" spans="1:17" ht="12.75" customHeight="1">
      <c r="A61" s="26">
        <v>221</v>
      </c>
      <c r="B61" s="30" t="s">
        <v>48</v>
      </c>
      <c r="C61" s="118">
        <v>10847</v>
      </c>
      <c r="D61" s="119">
        <v>156105</v>
      </c>
      <c r="E61" s="119">
        <v>3315070789</v>
      </c>
      <c r="F61" s="119">
        <v>19888</v>
      </c>
      <c r="G61" s="119">
        <v>418563194</v>
      </c>
      <c r="H61" s="85">
        <v>8520</v>
      </c>
      <c r="I61" s="85">
        <v>5480</v>
      </c>
      <c r="J61" s="85">
        <v>104</v>
      </c>
      <c r="K61" s="85">
        <v>2936</v>
      </c>
      <c r="L61" s="85">
        <v>12375</v>
      </c>
      <c r="M61" s="85">
        <v>8274032</v>
      </c>
      <c r="N61" s="85">
        <v>757</v>
      </c>
      <c r="O61" s="85">
        <v>655340</v>
      </c>
      <c r="P61" s="85">
        <v>103</v>
      </c>
      <c r="Q61" s="85">
        <v>71480</v>
      </c>
    </row>
    <row r="62" spans="1:17" ht="12.75" customHeight="1">
      <c r="A62" s="26">
        <v>223</v>
      </c>
      <c r="B62" s="30" t="s">
        <v>62</v>
      </c>
      <c r="C62" s="118">
        <v>17052</v>
      </c>
      <c r="D62" s="119">
        <v>263811</v>
      </c>
      <c r="E62" s="119">
        <v>5441330573</v>
      </c>
      <c r="F62" s="119">
        <v>28680</v>
      </c>
      <c r="G62" s="119">
        <v>542077124</v>
      </c>
      <c r="H62" s="85">
        <v>11947</v>
      </c>
      <c r="I62" s="85">
        <v>8057</v>
      </c>
      <c r="J62" s="85">
        <v>83</v>
      </c>
      <c r="K62" s="85">
        <v>3807</v>
      </c>
      <c r="L62" s="85">
        <v>19635</v>
      </c>
      <c r="M62" s="85">
        <v>13107827</v>
      </c>
      <c r="N62" s="85">
        <v>1258</v>
      </c>
      <c r="O62" s="85">
        <v>1093270</v>
      </c>
      <c r="P62" s="85">
        <v>180</v>
      </c>
      <c r="Q62" s="85">
        <v>157225</v>
      </c>
    </row>
    <row r="63" spans="1:17" ht="20.25" customHeight="1">
      <c r="A63" s="9"/>
      <c r="B63" s="46" t="s">
        <v>49</v>
      </c>
      <c r="C63" s="85">
        <f t="shared" ref="C63:Q63" si="8">SUM(C64:C66)</f>
        <v>45309</v>
      </c>
      <c r="D63" s="85">
        <f t="shared" si="8"/>
        <v>674365</v>
      </c>
      <c r="E63" s="85">
        <f t="shared" si="8"/>
        <v>13460165183</v>
      </c>
      <c r="F63" s="85">
        <f t="shared" si="8"/>
        <v>59454</v>
      </c>
      <c r="G63" s="85">
        <f t="shared" si="8"/>
        <v>1159297629</v>
      </c>
      <c r="H63" s="85">
        <v>29504</v>
      </c>
      <c r="I63" s="85">
        <v>21151</v>
      </c>
      <c r="J63" s="85">
        <v>279</v>
      </c>
      <c r="K63" s="85">
        <v>8074</v>
      </c>
      <c r="L63" s="85">
        <v>42550</v>
      </c>
      <c r="M63" s="85">
        <v>27469438</v>
      </c>
      <c r="N63" s="85">
        <v>2558</v>
      </c>
      <c r="O63" s="85">
        <v>2214804</v>
      </c>
      <c r="P63" s="85">
        <v>367</v>
      </c>
      <c r="Q63" s="85">
        <v>260787</v>
      </c>
    </row>
    <row r="64" spans="1:17" s="38" customFormat="1" ht="12.75" customHeight="1">
      <c r="A64" s="56">
        <v>205</v>
      </c>
      <c r="B64" s="64" t="s">
        <v>86</v>
      </c>
      <c r="C64" s="118">
        <v>13496</v>
      </c>
      <c r="D64" s="119">
        <v>198656</v>
      </c>
      <c r="E64" s="119">
        <v>4002219299</v>
      </c>
      <c r="F64" s="119">
        <v>23214</v>
      </c>
      <c r="G64" s="119">
        <v>445966926</v>
      </c>
      <c r="H64" s="85">
        <v>9483</v>
      </c>
      <c r="I64" s="85">
        <v>6521</v>
      </c>
      <c r="J64" s="85">
        <v>116</v>
      </c>
      <c r="K64" s="85">
        <v>2846</v>
      </c>
      <c r="L64" s="85">
        <v>13221</v>
      </c>
      <c r="M64" s="85">
        <v>8529125</v>
      </c>
      <c r="N64" s="85">
        <v>921</v>
      </c>
      <c r="O64" s="85">
        <v>805939</v>
      </c>
      <c r="P64" s="85">
        <v>104</v>
      </c>
      <c r="Q64" s="85">
        <v>75085</v>
      </c>
    </row>
    <row r="65" spans="1:17" ht="12.75" customHeight="1">
      <c r="A65" s="26">
        <v>224</v>
      </c>
      <c r="B65" s="30" t="s">
        <v>63</v>
      </c>
      <c r="C65" s="118">
        <v>16326</v>
      </c>
      <c r="D65" s="119">
        <v>242251</v>
      </c>
      <c r="E65" s="119">
        <v>4730168689</v>
      </c>
      <c r="F65" s="119">
        <v>17356</v>
      </c>
      <c r="G65" s="119">
        <v>331212059</v>
      </c>
      <c r="H65" s="85">
        <v>10594</v>
      </c>
      <c r="I65" s="85">
        <v>7712</v>
      </c>
      <c r="J65" s="85">
        <v>77</v>
      </c>
      <c r="K65" s="85">
        <v>2805</v>
      </c>
      <c r="L65" s="85">
        <v>14543</v>
      </c>
      <c r="M65" s="85">
        <v>9432468</v>
      </c>
      <c r="N65" s="85">
        <v>751</v>
      </c>
      <c r="O65" s="85">
        <v>642764</v>
      </c>
      <c r="P65" s="85">
        <v>138</v>
      </c>
      <c r="Q65" s="85">
        <v>97196</v>
      </c>
    </row>
    <row r="66" spans="1:17" ht="12.75" customHeight="1">
      <c r="A66" s="26">
        <v>226</v>
      </c>
      <c r="B66" s="30" t="s">
        <v>64</v>
      </c>
      <c r="C66" s="118">
        <v>15487</v>
      </c>
      <c r="D66" s="119">
        <v>233458</v>
      </c>
      <c r="E66" s="119">
        <v>4727777195</v>
      </c>
      <c r="F66" s="119">
        <v>18884</v>
      </c>
      <c r="G66" s="119">
        <v>382118644</v>
      </c>
      <c r="H66" s="85">
        <v>9427</v>
      </c>
      <c r="I66" s="85">
        <v>6918</v>
      </c>
      <c r="J66" s="85">
        <v>86</v>
      </c>
      <c r="K66" s="85">
        <v>2423</v>
      </c>
      <c r="L66" s="85">
        <v>14786</v>
      </c>
      <c r="M66" s="85">
        <v>9507845</v>
      </c>
      <c r="N66" s="85">
        <v>886</v>
      </c>
      <c r="O66" s="85">
        <v>766101</v>
      </c>
      <c r="P66" s="85">
        <v>125</v>
      </c>
      <c r="Q66" s="85">
        <v>88506</v>
      </c>
    </row>
    <row r="67" spans="1:17" ht="12" customHeight="1">
      <c r="A67" s="33"/>
      <c r="B67" s="34"/>
      <c r="C67" s="47"/>
      <c r="D67" s="35"/>
      <c r="E67" s="35"/>
      <c r="F67" s="35"/>
      <c r="G67" s="35"/>
      <c r="H67" s="35"/>
      <c r="I67" s="35"/>
      <c r="J67" s="35"/>
      <c r="K67" s="35"/>
      <c r="L67" s="35"/>
      <c r="M67" s="54"/>
      <c r="N67" s="54"/>
      <c r="O67" s="55"/>
      <c r="P67" s="55"/>
      <c r="Q67" s="54"/>
    </row>
    <row r="68" spans="1:17" ht="15" customHeight="1">
      <c r="A68" s="36"/>
      <c r="B68" s="36" t="s">
        <v>8</v>
      </c>
      <c r="C68" s="91" t="s">
        <v>106</v>
      </c>
      <c r="D68" s="4"/>
      <c r="E68" s="4"/>
      <c r="F68" s="4"/>
      <c r="G68" s="4"/>
      <c r="H68" s="4" t="s">
        <v>145</v>
      </c>
      <c r="I68" s="4"/>
      <c r="J68" s="4"/>
      <c r="K68" s="4"/>
      <c r="L68" s="4"/>
      <c r="M68" s="56"/>
      <c r="N68" s="56"/>
      <c r="O68" s="109"/>
      <c r="P68" s="109"/>
      <c r="Q68" s="56"/>
    </row>
    <row r="69" spans="1:17" ht="18" customHeight="1">
      <c r="A69" s="36"/>
      <c r="B69" s="36"/>
      <c r="C69" s="93" t="s">
        <v>146</v>
      </c>
      <c r="D69" s="4"/>
      <c r="E69" s="4"/>
      <c r="F69" s="4"/>
      <c r="G69" s="4"/>
      <c r="H69" s="4" t="s">
        <v>163</v>
      </c>
      <c r="I69" s="4"/>
      <c r="J69" s="4"/>
      <c r="K69" s="4"/>
      <c r="L69" s="4"/>
      <c r="M69" s="56"/>
      <c r="N69" s="56"/>
      <c r="O69" s="109"/>
      <c r="P69" s="109"/>
      <c r="Q69" s="56"/>
    </row>
    <row r="70" spans="1:17" ht="12" customHeight="1">
      <c r="A70" s="36"/>
      <c r="B70" s="36"/>
      <c r="C70" s="93"/>
      <c r="D70" s="4"/>
      <c r="E70" s="4"/>
      <c r="F70" s="4"/>
      <c r="G70" s="4"/>
      <c r="H70" s="4"/>
      <c r="I70" s="4"/>
      <c r="J70" s="4"/>
      <c r="K70" s="4"/>
      <c r="L70" s="4"/>
      <c r="M70" s="38"/>
      <c r="N70" s="38"/>
      <c r="O70" s="38"/>
      <c r="P70" s="38"/>
      <c r="Q70" s="38"/>
    </row>
    <row r="71" spans="1:17" ht="12" customHeight="1">
      <c r="A71" s="36"/>
      <c r="B71" s="36"/>
      <c r="C71" s="93"/>
      <c r="D71" s="4"/>
      <c r="E71" s="4"/>
      <c r="F71" s="4"/>
      <c r="G71" s="4"/>
      <c r="H71" s="4"/>
      <c r="I71" s="4"/>
      <c r="J71" s="4"/>
      <c r="K71" s="4"/>
      <c r="L71" s="4"/>
      <c r="M71" s="38"/>
      <c r="N71" s="38"/>
      <c r="O71" s="38"/>
      <c r="P71" s="38"/>
      <c r="Q71" s="38"/>
    </row>
    <row r="72" spans="1:17" ht="12" customHeight="1">
      <c r="A72" s="36"/>
      <c r="B72" s="36"/>
      <c r="C72" s="93"/>
      <c r="D72" s="4"/>
      <c r="E72" s="4"/>
      <c r="F72" s="4"/>
      <c r="G72" s="4"/>
      <c r="H72" s="4"/>
      <c r="I72" s="4"/>
      <c r="J72" s="4"/>
      <c r="K72" s="4"/>
      <c r="L72" s="4"/>
      <c r="M72" s="38"/>
      <c r="N72" s="38"/>
      <c r="O72" s="38"/>
      <c r="P72" s="38"/>
      <c r="Q72" s="38"/>
    </row>
  </sheetData>
  <mergeCells count="3">
    <mergeCell ref="A3:B3"/>
    <mergeCell ref="A4:B4"/>
    <mergeCell ref="A5:B5"/>
  </mergeCells>
  <phoneticPr fontId="13"/>
  <pageMargins left="0.23622047244094491" right="0.23622047244094491" top="0.74803149606299213" bottom="0.74803149606299213" header="0.31496062992125984" footer="0.31496062992125984"/>
  <pageSetup paperSize="9" scale="95" firstPageNumber="112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rowBreaks count="1" manualBreakCount="1">
    <brk id="56" max="15" man="1"/>
  </rowBreaks>
  <colBreaks count="1" manualBreakCount="1">
    <brk id="7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健康・医療</vt:lpstr>
      <vt:lpstr>福祉</vt:lpstr>
      <vt:lpstr>社会保障</vt:lpstr>
      <vt:lpstr>健康・医療!Print_Area</vt:lpstr>
      <vt:lpstr>社会保障!Print_Area</vt:lpstr>
      <vt:lpstr>福祉!Print_Area</vt:lpstr>
      <vt:lpstr>健康・医療!Print_Titles</vt:lpstr>
      <vt:lpstr>社会保障!Print_Titles</vt:lpstr>
      <vt:lpstr>福祉!Print_Titles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2015-03-13T02:01:51Z</cp:lastPrinted>
  <dcterms:created xsi:type="dcterms:W3CDTF">1997-03-07T05:33:22Z</dcterms:created>
  <dcterms:modified xsi:type="dcterms:W3CDTF">2015-03-13T02:03:11Z</dcterms:modified>
</cp:coreProperties>
</file>