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635" yWindow="-15" windowWidth="7680" windowHeight="9120" tabRatio="597"/>
  </bookViews>
  <sheets>
    <sheet name="文化・居住" sheetId="89" r:id="rId1"/>
    <sheet name="水道・環境整備" sheetId="88" r:id="rId2"/>
  </sheets>
  <definedNames>
    <definedName name="_xlnm._FilterDatabase" localSheetId="1" hidden="1">水道・環境整備!#REF!</definedName>
    <definedName name="_xlnm.Print_Area" localSheetId="1">水道・環境整備!$A$1:$L$72</definedName>
    <definedName name="_xlnm.Print_Area" localSheetId="0">文化・居住!$A$1:$T$73</definedName>
    <definedName name="Print_Area_MI" localSheetId="1">#REF!</definedName>
    <definedName name="Print_Area_MI">#REF!</definedName>
    <definedName name="_xlnm.Print_Titles" localSheetId="1">水道・環境整備!$A:$B,水道・環境整備!$1:$6</definedName>
    <definedName name="_xlnm.Print_Titles" localSheetId="0">文化・居住!$A:$B,文化・居住!$1:$6</definedName>
  </definedNames>
  <calcPr calcId="145621"/>
</workbook>
</file>

<file path=xl/calcChain.xml><?xml version="1.0" encoding="utf-8"?>
<calcChain xmlns="http://schemas.openxmlformats.org/spreadsheetml/2006/main">
  <c r="F63" i="89" l="1"/>
  <c r="E63" i="89"/>
  <c r="D63" i="89"/>
  <c r="C63" i="89"/>
  <c r="F60" i="89"/>
  <c r="E60" i="89"/>
  <c r="D60" i="89"/>
  <c r="C60" i="89"/>
  <c r="H54" i="89"/>
  <c r="G54" i="89"/>
  <c r="F54" i="89"/>
  <c r="E54" i="89"/>
  <c r="D54" i="89"/>
  <c r="C54" i="89"/>
  <c r="H46" i="89"/>
  <c r="G46" i="89"/>
  <c r="F46" i="89"/>
  <c r="E46" i="89"/>
  <c r="D46" i="89"/>
  <c r="C46" i="89"/>
  <c r="H41" i="89"/>
  <c r="G41" i="89"/>
  <c r="F41" i="89"/>
  <c r="E41" i="89"/>
  <c r="D41" i="89"/>
  <c r="C41" i="89"/>
  <c r="H34" i="89"/>
  <c r="G34" i="89"/>
  <c r="F34" i="89"/>
  <c r="E34" i="89"/>
  <c r="D34" i="89"/>
  <c r="C34" i="89"/>
  <c r="H28" i="89"/>
  <c r="G28" i="89"/>
  <c r="F28" i="89"/>
  <c r="E28" i="89"/>
  <c r="D28" i="89"/>
  <c r="C28" i="89"/>
  <c r="H22" i="89"/>
  <c r="G22" i="89"/>
  <c r="F22" i="89"/>
  <c r="E22" i="89"/>
  <c r="D22" i="89"/>
  <c r="C22" i="89"/>
  <c r="J8" i="89"/>
  <c r="N8" i="89"/>
  <c r="O8" i="89"/>
  <c r="P8" i="89"/>
  <c r="P7" i="89" s="1"/>
  <c r="Q8" i="89"/>
  <c r="R8" i="89"/>
  <c r="C18" i="89"/>
  <c r="D18" i="89"/>
  <c r="E18" i="89"/>
  <c r="F18" i="89"/>
  <c r="G18" i="89"/>
  <c r="H18" i="89"/>
  <c r="K18" i="89"/>
  <c r="K7" i="89" s="1"/>
  <c r="L18" i="89"/>
  <c r="L7" i="89" s="1"/>
  <c r="M18" i="89"/>
  <c r="M7" i="89" s="1"/>
  <c r="N18" i="89"/>
  <c r="O18" i="89"/>
  <c r="P18" i="89"/>
  <c r="Q18" i="89"/>
  <c r="R18" i="89"/>
  <c r="S18" i="89"/>
  <c r="T18" i="89"/>
  <c r="T7" i="89" s="1"/>
  <c r="K22" i="89"/>
  <c r="L22" i="89"/>
  <c r="M22" i="89"/>
  <c r="N22" i="89"/>
  <c r="O22" i="89"/>
  <c r="P22" i="89"/>
  <c r="Q22" i="89"/>
  <c r="R22" i="89"/>
  <c r="S22" i="89"/>
  <c r="T22" i="89"/>
  <c r="K28" i="89"/>
  <c r="L28" i="89"/>
  <c r="M28" i="89"/>
  <c r="N28" i="89"/>
  <c r="O28" i="89"/>
  <c r="P28" i="89"/>
  <c r="Q28" i="89"/>
  <c r="R28" i="89"/>
  <c r="S28" i="89"/>
  <c r="T28" i="89"/>
  <c r="K34" i="89"/>
  <c r="L34" i="89"/>
  <c r="M34" i="89"/>
  <c r="N34" i="89"/>
  <c r="O34" i="89"/>
  <c r="P34" i="89"/>
  <c r="Q34" i="89"/>
  <c r="R34" i="89"/>
  <c r="S34" i="89"/>
  <c r="T34" i="89"/>
  <c r="K41" i="89"/>
  <c r="L41" i="89"/>
  <c r="M41" i="89"/>
  <c r="N41" i="89"/>
  <c r="O41" i="89"/>
  <c r="P41" i="89"/>
  <c r="Q41" i="89"/>
  <c r="R41" i="89"/>
  <c r="S41" i="89"/>
  <c r="T41" i="89"/>
  <c r="K46" i="89"/>
  <c r="L46" i="89"/>
  <c r="M46" i="89"/>
  <c r="N46" i="89"/>
  <c r="O46" i="89"/>
  <c r="P46" i="89"/>
  <c r="Q46" i="89"/>
  <c r="R46" i="89"/>
  <c r="S46" i="89"/>
  <c r="T46" i="89"/>
  <c r="K54" i="89"/>
  <c r="L54" i="89"/>
  <c r="M54" i="89"/>
  <c r="N54" i="89"/>
  <c r="O54" i="89"/>
  <c r="P54" i="89"/>
  <c r="Q54" i="89"/>
  <c r="R54" i="89"/>
  <c r="S54" i="89"/>
  <c r="T54" i="89"/>
  <c r="K60" i="89"/>
  <c r="L60" i="89"/>
  <c r="M60" i="89"/>
  <c r="N60" i="89"/>
  <c r="O60" i="89"/>
  <c r="P60" i="89"/>
  <c r="Q60" i="89"/>
  <c r="R60" i="89"/>
  <c r="S60" i="89"/>
  <c r="T60" i="89"/>
  <c r="K63" i="89"/>
  <c r="L63" i="89"/>
  <c r="M63" i="89"/>
  <c r="N63" i="89"/>
  <c r="O63" i="89"/>
  <c r="P63" i="89"/>
  <c r="Q63" i="89"/>
  <c r="R63" i="89"/>
  <c r="S63" i="89"/>
  <c r="T63" i="89"/>
  <c r="S7" i="89" l="1"/>
  <c r="D7" i="88"/>
  <c r="C7" i="88"/>
  <c r="I63" i="88" l="1"/>
  <c r="I60" i="88"/>
  <c r="I54" i="88"/>
  <c r="I46" i="88"/>
  <c r="I41" i="88"/>
  <c r="I34" i="88"/>
  <c r="I28" i="88"/>
  <c r="I22" i="88"/>
  <c r="I18" i="88"/>
  <c r="G63" i="88"/>
  <c r="G60" i="88"/>
  <c r="G54" i="88"/>
  <c r="G46" i="88"/>
  <c r="G41" i="88"/>
  <c r="G34" i="88"/>
  <c r="G28" i="88"/>
  <c r="G22" i="88"/>
  <c r="G18" i="88"/>
  <c r="E63" i="88" l="1"/>
  <c r="D63" i="88"/>
  <c r="C63" i="88"/>
  <c r="F60" i="88"/>
  <c r="E60" i="88"/>
  <c r="D60" i="88"/>
  <c r="C60" i="88"/>
  <c r="F54" i="88"/>
  <c r="E54" i="88"/>
  <c r="D54" i="88"/>
  <c r="C54" i="88"/>
  <c r="F46" i="88"/>
  <c r="E46" i="88"/>
  <c r="D46" i="88"/>
  <c r="C46" i="88"/>
  <c r="F41" i="88"/>
  <c r="E41" i="88"/>
  <c r="D41" i="88"/>
  <c r="C41" i="88"/>
  <c r="F34" i="88"/>
  <c r="E34" i="88"/>
  <c r="D34" i="88"/>
  <c r="C34" i="88"/>
  <c r="F28" i="88"/>
  <c r="E28" i="88"/>
  <c r="D28" i="88"/>
  <c r="C28" i="88"/>
  <c r="F22" i="88"/>
  <c r="E22" i="88"/>
  <c r="D22" i="88"/>
  <c r="C22" i="88"/>
  <c r="F18" i="88"/>
  <c r="D18" i="88"/>
  <c r="C18" i="88"/>
  <c r="L63" i="88"/>
  <c r="K60" i="88"/>
  <c r="L54" i="88"/>
  <c r="K46" i="88"/>
  <c r="L41" i="88"/>
  <c r="K34" i="88"/>
  <c r="L28" i="88"/>
  <c r="K22" i="88"/>
  <c r="L18" i="88"/>
  <c r="K18" i="88"/>
  <c r="K63" i="88"/>
  <c r="L60" i="88"/>
  <c r="K54" i="88"/>
  <c r="L46" i="88"/>
  <c r="K41" i="88"/>
  <c r="L34" i="88"/>
  <c r="K28" i="88"/>
  <c r="L22" i="88"/>
  <c r="L7" i="88" s="1"/>
  <c r="K7" i="88" l="1"/>
</calcChain>
</file>

<file path=xl/sharedStrings.xml><?xml version="1.0" encoding="utf-8"?>
<sst xmlns="http://schemas.openxmlformats.org/spreadsheetml/2006/main" count="468" uniqueCount="147">
  <si>
    <t>兵庫県</t>
  </si>
  <si>
    <t>区　分</t>
  </si>
  <si>
    <t>調査時点</t>
  </si>
  <si>
    <t>単　位</t>
  </si>
  <si>
    <t>ｈａ</t>
  </si>
  <si>
    <t>所</t>
  </si>
  <si>
    <t>店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</si>
  <si>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</si>
  <si>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</si>
  <si>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</si>
  <si>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</si>
  <si>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</si>
  <si>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</si>
  <si>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</si>
  <si>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</si>
  <si>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</si>
  <si>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</si>
  <si>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</si>
  <si>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</si>
  <si>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</si>
  <si>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</si>
  <si>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</si>
  <si>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</si>
  <si>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</si>
  <si>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</si>
  <si>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</si>
  <si>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</si>
  <si>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</si>
  <si>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</si>
  <si>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</si>
  <si>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</si>
  <si>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</si>
  <si>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</si>
  <si>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</si>
  <si>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</si>
  <si>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</si>
  <si>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</si>
  <si>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</si>
  <si>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</si>
  <si>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</si>
  <si>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</si>
  <si>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</si>
  <si>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</si>
  <si>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</si>
  <si>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</si>
  <si>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</si>
  <si>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</si>
  <si>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</si>
  <si>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</si>
  <si>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</si>
  <si>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水道</t>
  </si>
  <si>
    <t>下水道</t>
  </si>
  <si>
    <t>-</t>
  </si>
  <si>
    <t>箇所</t>
  </si>
  <si>
    <t>し尿・ごみ処理</t>
    <rPh sb="0" eb="2">
      <t>シニョウ</t>
    </rPh>
    <rPh sb="5" eb="7">
      <t>ショリ</t>
    </rPh>
    <phoneticPr fontId="3"/>
  </si>
  <si>
    <t>動物衛生</t>
    <rPh sb="0" eb="2">
      <t>ドウブツ</t>
    </rPh>
    <rPh sb="2" eb="4">
      <t>エイセイ</t>
    </rPh>
    <phoneticPr fontId="3"/>
  </si>
  <si>
    <t>頭</t>
    <rPh sb="0" eb="1">
      <t>アタマ</t>
    </rPh>
    <phoneticPr fontId="3"/>
  </si>
  <si>
    <t>枚</t>
    <rPh sb="0" eb="1">
      <t>マイ</t>
    </rPh>
    <phoneticPr fontId="3"/>
  </si>
  <si>
    <t>理容所数</t>
  </si>
  <si>
    <t>美容所数</t>
  </si>
  <si>
    <t>クリーニ
ング所数</t>
  </si>
  <si>
    <t>人</t>
  </si>
  <si>
    <t>養父市</t>
    <rPh sb="0" eb="2">
      <t>ヤブ</t>
    </rPh>
    <rPh sb="2" eb="3">
      <t>シ</t>
    </rPh>
    <phoneticPr fontId="3"/>
  </si>
  <si>
    <t>旅館・ホテル・簡易宿泊所・下宿数</t>
    <rPh sb="0" eb="2">
      <t>リョカン</t>
    </rPh>
    <rPh sb="7" eb="9">
      <t>カンイ</t>
    </rPh>
    <rPh sb="9" eb="11">
      <t>シュクハク</t>
    </rPh>
    <rPh sb="11" eb="12">
      <t>ジョ</t>
    </rPh>
    <rPh sb="13" eb="15">
      <t>ゲシュク</t>
    </rPh>
    <rPh sb="15" eb="16">
      <t>スウ</t>
    </rPh>
    <phoneticPr fontId="13"/>
  </si>
  <si>
    <t>丹波市</t>
    <rPh sb="0" eb="2">
      <t>タンバ</t>
    </rPh>
    <rPh sb="2" eb="3">
      <t>シ</t>
    </rPh>
    <phoneticPr fontId="15"/>
  </si>
  <si>
    <t>南あわじ市</t>
    <rPh sb="0" eb="1">
      <t>ミナミ</t>
    </rPh>
    <rPh sb="4" eb="5">
      <t>シ</t>
    </rPh>
    <phoneticPr fontId="15"/>
  </si>
  <si>
    <t>淡路市</t>
    <rPh sb="0" eb="2">
      <t>アワジ</t>
    </rPh>
    <rPh sb="2" eb="3">
      <t>シ</t>
    </rPh>
    <phoneticPr fontId="15"/>
  </si>
  <si>
    <t>コンビニ
エンス
ストア数</t>
    <rPh sb="12" eb="13">
      <t>スウ</t>
    </rPh>
    <phoneticPr fontId="3"/>
  </si>
  <si>
    <t>近隣公園
面積</t>
    <rPh sb="0" eb="2">
      <t>キンリン</t>
    </rPh>
    <phoneticPr fontId="3"/>
  </si>
  <si>
    <t>百貨店・
総合スーパー数</t>
    <rPh sb="5" eb="7">
      <t>ソウゴウ</t>
    </rPh>
    <phoneticPr fontId="13"/>
  </si>
  <si>
    <t>宗教法人</t>
    <rPh sb="0" eb="2">
      <t>シュウキョウ</t>
    </rPh>
    <rPh sb="2" eb="4">
      <t>ホウジン</t>
    </rPh>
    <phoneticPr fontId="13"/>
  </si>
  <si>
    <t>宗教法人数</t>
    <rPh sb="0" eb="2">
      <t>シュウキョウ</t>
    </rPh>
    <rPh sb="2" eb="4">
      <t>ホウジン</t>
    </rPh>
    <rPh sb="4" eb="5">
      <t>スウ</t>
    </rPh>
    <phoneticPr fontId="13"/>
  </si>
  <si>
    <t>豊岡市</t>
    <rPh sb="0" eb="3">
      <t>トヨオカシ</t>
    </rPh>
    <phoneticPr fontId="13"/>
  </si>
  <si>
    <t>朝来市</t>
    <rPh sb="0" eb="2">
      <t>アサゴ</t>
    </rPh>
    <rPh sb="2" eb="3">
      <t>シ</t>
    </rPh>
    <phoneticPr fontId="13"/>
  </si>
  <si>
    <t>宍粟市</t>
    <rPh sb="0" eb="2">
      <t>シソウ</t>
    </rPh>
    <rPh sb="2" eb="3">
      <t>シ</t>
    </rPh>
    <phoneticPr fontId="13"/>
  </si>
  <si>
    <t>香美町</t>
    <rPh sb="0" eb="2">
      <t>カミ</t>
    </rPh>
    <rPh sb="2" eb="3">
      <t>チョウ</t>
    </rPh>
    <phoneticPr fontId="13"/>
  </si>
  <si>
    <t>宍粟市</t>
    <rPh sb="0" eb="2">
      <t>シソウ</t>
    </rPh>
    <rPh sb="2" eb="3">
      <t>シ</t>
    </rPh>
    <phoneticPr fontId="3"/>
  </si>
  <si>
    <t>香美町</t>
    <rPh sb="0" eb="2">
      <t>カミ</t>
    </rPh>
    <rPh sb="2" eb="3">
      <t>チョウ</t>
    </rPh>
    <phoneticPr fontId="3"/>
  </si>
  <si>
    <t>西脇市</t>
    <rPh sb="0" eb="3">
      <t>ニシワキシ</t>
    </rPh>
    <phoneticPr fontId="13"/>
  </si>
  <si>
    <t>三木市</t>
    <rPh sb="0" eb="3">
      <t>ミキシ</t>
    </rPh>
    <phoneticPr fontId="13"/>
  </si>
  <si>
    <t>加東市</t>
    <rPh sb="0" eb="2">
      <t>カトウ</t>
    </rPh>
    <rPh sb="2" eb="3">
      <t>シ</t>
    </rPh>
    <phoneticPr fontId="13"/>
  </si>
  <si>
    <t>多可町</t>
    <rPh sb="0" eb="1">
      <t>タ</t>
    </rPh>
    <rPh sb="1" eb="2">
      <t>カ</t>
    </rPh>
    <rPh sb="2" eb="3">
      <t>チョウ</t>
    </rPh>
    <phoneticPr fontId="13"/>
  </si>
  <si>
    <t>姫路市</t>
    <rPh sb="0" eb="2">
      <t>ヒメジ</t>
    </rPh>
    <rPh sb="2" eb="3">
      <t>シ</t>
    </rPh>
    <phoneticPr fontId="13"/>
  </si>
  <si>
    <t>神河町</t>
    <rPh sb="0" eb="1">
      <t>カミ</t>
    </rPh>
    <rPh sb="1" eb="2">
      <t>カワ</t>
    </rPh>
    <rPh sb="2" eb="3">
      <t>チョウ</t>
    </rPh>
    <phoneticPr fontId="13"/>
  </si>
  <si>
    <t>たつの市</t>
    <rPh sb="3" eb="4">
      <t>シ</t>
    </rPh>
    <phoneticPr fontId="13"/>
  </si>
  <si>
    <t>佐用町</t>
    <rPh sb="0" eb="3">
      <t>サヨウチョウ</t>
    </rPh>
    <phoneticPr fontId="13"/>
  </si>
  <si>
    <t>新温泉町</t>
    <rPh sb="0" eb="1">
      <t>シン</t>
    </rPh>
    <rPh sb="1" eb="4">
      <t>オンセンチョウ</t>
    </rPh>
    <phoneticPr fontId="13"/>
  </si>
  <si>
    <t>洲本市</t>
    <rPh sb="0" eb="3">
      <t>スモトシ</t>
    </rPh>
    <phoneticPr fontId="13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</si>
  <si>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</si>
  <si>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</si>
  <si>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</si>
  <si>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</si>
  <si>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</si>
  <si>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</si>
  <si>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</si>
  <si>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</si>
  <si>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</si>
  <si>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</si>
  <si>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犬登録
頭数</t>
    <rPh sb="0" eb="1">
      <t>イヌ</t>
    </rPh>
    <rPh sb="1" eb="3">
      <t>トウロク</t>
    </rPh>
    <rPh sb="4" eb="6">
      <t>アタマカズ</t>
    </rPh>
    <phoneticPr fontId="3"/>
  </si>
  <si>
    <t>美容所数の県計には、市町不明分を含む。</t>
    <rPh sb="0" eb="2">
      <t>ビヨウ</t>
    </rPh>
    <rPh sb="2" eb="3">
      <t>ショ</t>
    </rPh>
    <rPh sb="3" eb="4">
      <t>スウ</t>
    </rPh>
    <rPh sb="5" eb="6">
      <t>ケン</t>
    </rPh>
    <rPh sb="6" eb="7">
      <t>ケイ</t>
    </rPh>
    <rPh sb="10" eb="12">
      <t>シチョウ</t>
    </rPh>
    <rPh sb="12" eb="14">
      <t>フメイ</t>
    </rPh>
    <rPh sb="14" eb="15">
      <t>ブン</t>
    </rPh>
    <rPh sb="16" eb="17">
      <t>フク</t>
    </rPh>
    <phoneticPr fontId="13"/>
  </si>
  <si>
    <t>百貨店・総合スーパー数、コンビニエンスストア数は、県の集計値であり、経済産業省が公表する数値と相違</t>
    <rPh sb="0" eb="3">
      <t>ヒャッカテン</t>
    </rPh>
    <rPh sb="4" eb="6">
      <t>ソウゴウ</t>
    </rPh>
    <rPh sb="10" eb="11">
      <t>スウ</t>
    </rPh>
    <rPh sb="22" eb="23">
      <t>スウ</t>
    </rPh>
    <rPh sb="25" eb="26">
      <t>ケン</t>
    </rPh>
    <rPh sb="27" eb="30">
      <t>シュウケイチ</t>
    </rPh>
    <rPh sb="34" eb="36">
      <t>ケイザイ</t>
    </rPh>
    <rPh sb="36" eb="38">
      <t>サンギョウ</t>
    </rPh>
    <rPh sb="38" eb="39">
      <t>ショウ</t>
    </rPh>
    <rPh sb="40" eb="42">
      <t>コウヒョウ</t>
    </rPh>
    <rPh sb="44" eb="46">
      <t>スウチ</t>
    </rPh>
    <phoneticPr fontId="13"/>
  </si>
  <si>
    <t>％</t>
  </si>
  <si>
    <t>し尿処理
人口</t>
  </si>
  <si>
    <t>ごみ処理
人口</t>
  </si>
  <si>
    <t>…</t>
  </si>
  <si>
    <t>神戸市</t>
    <rPh sb="0" eb="3">
      <t>コウベシ</t>
    </rPh>
    <phoneticPr fontId="3"/>
  </si>
  <si>
    <t>狂犬病予防注射済票
交付数</t>
    <rPh sb="0" eb="3">
      <t>キョウケンビョウ</t>
    </rPh>
    <rPh sb="3" eb="5">
      <t>ヨボウ</t>
    </rPh>
    <rPh sb="5" eb="7">
      <t>チュウシャ</t>
    </rPh>
    <rPh sb="7" eb="8">
      <t>ズ</t>
    </rPh>
    <rPh sb="8" eb="9">
      <t>ヒョウ</t>
    </rPh>
    <rPh sb="10" eb="12">
      <t>コウフ</t>
    </rPh>
    <rPh sb="12" eb="13">
      <t>スウ</t>
    </rPh>
    <phoneticPr fontId="3"/>
  </si>
  <si>
    <t>公園</t>
    <phoneticPr fontId="3"/>
  </si>
  <si>
    <t>通信</t>
    <phoneticPr fontId="3"/>
  </si>
  <si>
    <t>都市
公園数</t>
    <phoneticPr fontId="10"/>
  </si>
  <si>
    <t>都市公園
面積</t>
    <phoneticPr fontId="3"/>
  </si>
  <si>
    <t>街区
公園数</t>
    <phoneticPr fontId="3"/>
  </si>
  <si>
    <t>街区公園
面積</t>
    <phoneticPr fontId="3"/>
  </si>
  <si>
    <t>近隣
公園数</t>
    <phoneticPr fontId="3"/>
  </si>
  <si>
    <t>公衆
浴場数</t>
    <phoneticPr fontId="3"/>
  </si>
  <si>
    <t>風俗営業
施設数</t>
    <rPh sb="0" eb="2">
      <t>フウゾク</t>
    </rPh>
    <rPh sb="2" eb="4">
      <t>エイギョウ</t>
    </rPh>
    <rPh sb="5" eb="7">
      <t>シセツ</t>
    </rPh>
    <rPh sb="7" eb="8">
      <t>スウ</t>
    </rPh>
    <phoneticPr fontId="3"/>
  </si>
  <si>
    <t>放送受信
契約数</t>
    <rPh sb="0" eb="2">
      <t>ホウソウ</t>
    </rPh>
    <rPh sb="2" eb="4">
      <t>ジュシン</t>
    </rPh>
    <rPh sb="5" eb="8">
      <t>ケイヤクスウ</t>
    </rPh>
    <phoneticPr fontId="3"/>
  </si>
  <si>
    <t>施設</t>
    <rPh sb="0" eb="2">
      <t>シセツ</t>
    </rPh>
    <phoneticPr fontId="3"/>
  </si>
  <si>
    <t>件</t>
    <rPh sb="0" eb="1">
      <t>ケンスウ</t>
    </rPh>
    <phoneticPr fontId="3"/>
  </si>
  <si>
    <t>-</t>
    <phoneticPr fontId="13"/>
  </si>
  <si>
    <t>-</t>
    <phoneticPr fontId="13"/>
  </si>
  <si>
    <t>-</t>
    <phoneticPr fontId="13"/>
  </si>
  <si>
    <t>-</t>
    <phoneticPr fontId="13"/>
  </si>
  <si>
    <t>日本放送協会調</t>
    <phoneticPr fontId="13"/>
  </si>
  <si>
    <t>する場合がある。</t>
    <phoneticPr fontId="13"/>
  </si>
  <si>
    <t>給水人口</t>
    <phoneticPr fontId="3"/>
  </si>
  <si>
    <t>上水道
給水人口</t>
    <phoneticPr fontId="3"/>
  </si>
  <si>
    <t>簡易水道
給水人口</t>
    <phoneticPr fontId="3"/>
  </si>
  <si>
    <t>専用水道
給水人口</t>
    <phoneticPr fontId="3"/>
  </si>
  <si>
    <t>下水道
処理区域
人口</t>
    <phoneticPr fontId="3"/>
  </si>
  <si>
    <t>下水道
普及率</t>
    <phoneticPr fontId="3"/>
  </si>
  <si>
    <t>下水道
水洗化人口</t>
    <phoneticPr fontId="3"/>
  </si>
  <si>
    <t>水洗化率</t>
    <phoneticPr fontId="3"/>
  </si>
  <si>
    <t>％</t>
    <phoneticPr fontId="3"/>
  </si>
  <si>
    <t>旅館・簡易宿泊所には、季節営業を含む。</t>
    <phoneticPr fontId="13"/>
  </si>
  <si>
    <t>千人</t>
    <rPh sb="0" eb="2">
      <t>センニン</t>
    </rPh>
    <phoneticPr fontId="3"/>
  </si>
  <si>
    <t>専用水道の給水人口は、自己水源のみによる専用水道の給水人口である。</t>
    <phoneticPr fontId="3"/>
  </si>
  <si>
    <t>県生活衛生課・神戸市生活衛生課、県警察本部、県文書課</t>
    <rPh sb="7" eb="10">
      <t>コウベシ</t>
    </rPh>
    <rPh sb="10" eb="12">
      <t>セイカツ</t>
    </rPh>
    <rPh sb="12" eb="14">
      <t>エイセイ</t>
    </rPh>
    <rPh sb="14" eb="15">
      <t>カ</t>
    </rPh>
    <rPh sb="16" eb="17">
      <t>ケン</t>
    </rPh>
    <rPh sb="17" eb="19">
      <t>ケイサツ</t>
    </rPh>
    <rPh sb="19" eb="21">
      <t>ホンブ</t>
    </rPh>
    <rPh sb="22" eb="23">
      <t>ケン</t>
    </rPh>
    <rPh sb="23" eb="25">
      <t>ブンショ</t>
    </rPh>
    <rPh sb="25" eb="26">
      <t>カ</t>
    </rPh>
    <phoneticPr fontId="12"/>
  </si>
  <si>
    <t>県公園緑地課、県統計課「商業統計調査結果表」、県生活衛生課・神戸市生活衛生課</t>
    <rPh sb="0" eb="1">
      <t>ケン</t>
    </rPh>
    <rPh sb="1" eb="3">
      <t>コウエン</t>
    </rPh>
    <rPh sb="3" eb="5">
      <t>リョクチ</t>
    </rPh>
    <rPh sb="5" eb="6">
      <t>カ</t>
    </rPh>
    <rPh sb="23" eb="24">
      <t>ケン</t>
    </rPh>
    <rPh sb="24" eb="26">
      <t>セイカツ</t>
    </rPh>
    <rPh sb="26" eb="29">
      <t>エイセイカ</t>
    </rPh>
    <rPh sb="30" eb="33">
      <t>コウベシ</t>
    </rPh>
    <rPh sb="33" eb="35">
      <t>セイカツ</t>
    </rPh>
    <rPh sb="35" eb="38">
      <t>エイセイカ</t>
    </rPh>
    <phoneticPr fontId="3"/>
  </si>
  <si>
    <t>県生活衛生課・下水道課・市町振興課</t>
    <rPh sb="0" eb="1">
      <t>ケン</t>
    </rPh>
    <rPh sb="1" eb="3">
      <t>セイカツ</t>
    </rPh>
    <rPh sb="3" eb="5">
      <t>エイセイ</t>
    </rPh>
    <rPh sb="5" eb="6">
      <t>カ</t>
    </rPh>
    <rPh sb="7" eb="10">
      <t>ゲスイドウ</t>
    </rPh>
    <rPh sb="10" eb="11">
      <t>カ</t>
    </rPh>
    <rPh sb="12" eb="14">
      <t>シチョウ</t>
    </rPh>
    <rPh sb="14" eb="16">
      <t>シンコウ</t>
    </rPh>
    <rPh sb="16" eb="17">
      <t>カ</t>
    </rPh>
    <phoneticPr fontId="3"/>
  </si>
  <si>
    <t>法人</t>
    <rPh sb="0" eb="2">
      <t>ホウジン</t>
    </rPh>
    <phoneticPr fontId="13"/>
  </si>
  <si>
    <t>-</t>
    <phoneticPr fontId="17"/>
  </si>
  <si>
    <t>-</t>
    <phoneticPr fontId="17"/>
  </si>
  <si>
    <t>25年度</t>
    <rPh sb="2" eb="4">
      <t>ネンド</t>
    </rPh>
    <phoneticPr fontId="13"/>
  </si>
  <si>
    <t>-</t>
    <phoneticPr fontId="3"/>
  </si>
  <si>
    <t>-</t>
    <phoneticPr fontId="13"/>
  </si>
  <si>
    <t>-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</si>
</sst>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#&quot;¥&quot;\!\ ###&quot;¥&quot;\!\ ##0"/>
    <numFmt numFmtId="177" formatCode="#,##0.0"/>
    <numFmt numFmtId="178" formatCode="0.0_ "/>
    <numFmt numFmtId="179" formatCode="#,###,##0;\-#,###,##0;&quot;-&quot;"/>
    <numFmt numFmtId="180" formatCode="#,##0.0_);[Red]\(#,##0.0\)"/>
    <numFmt numFmtId="181" formatCode="0_);[Red]\(0\)"/>
    <numFmt numFmtId="182" formatCode="#,##0.0;[Red]#,##0.0"/>
    <numFmt numFmtId="183" formatCode="0.0;[Red]0.0"/>
    <numFmt numFmtId="184" formatCode="#,##0_ "/>
  </numFmts>
  <fonts count="20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0"/>
      <color indexed="36"/>
      <name val="明朝"/>
      <family val="1"/>
      <charset val="128"/>
    </font>
    <font>
      <sz val="10"/>
      <name val="明朝"/>
      <family val="1"/>
      <charset val="128"/>
    </font>
    <font>
      <sz val="20"/>
      <name val="標準ゴシック"/>
      <family val="3"/>
      <charset val="128"/>
    </font>
    <font>
      <sz val="7"/>
      <name val="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11" fillId="0" borderId="0"/>
    <xf numFmtId="0" fontId="9" fillId="0" borderId="0"/>
    <xf numFmtId="0" fontId="5" fillId="0" borderId="0"/>
    <xf numFmtId="0" fontId="1" fillId="0" borderId="0"/>
    <xf numFmtId="0" fontId="2" fillId="0" borderId="0"/>
    <xf numFmtId="9" fontId="16" fillId="0" borderId="0" applyFont="0" applyFill="0" applyBorder="0" applyAlignment="0" applyProtection="0">
      <alignment vertical="center"/>
    </xf>
    <xf numFmtId="0" fontId="19" fillId="0" borderId="0"/>
  </cellStyleXfs>
  <cellXfs count="144">
    <xf numFmtId="37" fontId="0" fillId="0" borderId="0" xfId="0"/>
    <xf numFmtId="0" fontId="6" fillId="0" borderId="0" xfId="2" applyNumberFormat="1" applyFont="1" applyFill="1" applyBorder="1"/>
    <xf numFmtId="0" fontId="6" fillId="0" borderId="0" xfId="3" applyFont="1" applyFill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vertical="center"/>
    </xf>
    <xf numFmtId="0" fontId="7" fillId="0" borderId="0" xfId="2" applyNumberFormat="1" applyFont="1" applyFill="1" applyBorder="1" applyAlignment="1"/>
    <xf numFmtId="0" fontId="6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center" vertical="center"/>
    </xf>
    <xf numFmtId="37" fontId="6" fillId="0" borderId="0" xfId="0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/>
    <xf numFmtId="49" fontId="7" fillId="0" borderId="2" xfId="2" applyNumberFormat="1" applyFont="1" applyFill="1" applyBorder="1"/>
    <xf numFmtId="0" fontId="7" fillId="0" borderId="0" xfId="7" applyFont="1" applyFill="1" applyBorder="1"/>
    <xf numFmtId="0" fontId="7" fillId="0" borderId="0" xfId="3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/>
    </xf>
    <xf numFmtId="38" fontId="6" fillId="0" borderId="0" xfId="3" applyNumberFormat="1" applyFont="1" applyFill="1" applyBorder="1" applyAlignment="1">
      <alignment horizontal="right" vertical="center"/>
    </xf>
    <xf numFmtId="38" fontId="6" fillId="0" borderId="1" xfId="1" applyFont="1" applyFill="1" applyBorder="1"/>
    <xf numFmtId="38" fontId="6" fillId="0" borderId="1" xfId="1" applyFont="1" applyFill="1" applyBorder="1" applyAlignment="1">
      <alignment horizontal="right"/>
    </xf>
    <xf numFmtId="38" fontId="6" fillId="0" borderId="0" xfId="1" applyFont="1" applyFill="1" applyBorder="1" applyAlignment="1"/>
    <xf numFmtId="57" fontId="6" fillId="0" borderId="0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/>
    <xf numFmtId="37" fontId="7" fillId="0" borderId="0" xfId="0" applyFont="1" applyFill="1" applyBorder="1" applyProtection="1"/>
    <xf numFmtId="0" fontId="6" fillId="0" borderId="0" xfId="2" applyNumberFormat="1" applyFont="1" applyFill="1" applyBorder="1" applyAlignment="1">
      <alignment horizontal="center"/>
    </xf>
    <xf numFmtId="38" fontId="6" fillId="0" borderId="0" xfId="1" applyFont="1" applyFill="1" applyBorder="1"/>
    <xf numFmtId="0" fontId="7" fillId="0" borderId="0" xfId="6" applyNumberFormat="1" applyFont="1" applyFill="1" applyBorder="1"/>
    <xf numFmtId="0" fontId="6" fillId="0" borderId="0" xfId="6" applyNumberFormat="1" applyFont="1" applyFill="1" applyBorder="1"/>
    <xf numFmtId="49" fontId="6" fillId="0" borderId="2" xfId="2" applyNumberFormat="1" applyFont="1" applyFill="1" applyBorder="1" applyAlignment="1">
      <alignment horizontal="right"/>
    </xf>
    <xf numFmtId="0" fontId="6" fillId="0" borderId="0" xfId="6" applyNumberFormat="1" applyFont="1" applyFill="1" applyBorder="1" applyAlignment="1">
      <alignment horizontal="right"/>
    </xf>
    <xf numFmtId="37" fontId="7" fillId="0" borderId="2" xfId="0" applyFont="1" applyFill="1" applyBorder="1" applyAlignment="1" applyProtection="1"/>
    <xf numFmtId="37" fontId="7" fillId="0" borderId="2" xfId="0" applyFont="1" applyFill="1" applyBorder="1" applyAlignment="1" applyProtection="1">
      <alignment horizontal="left"/>
    </xf>
    <xf numFmtId="176" fontId="7" fillId="0" borderId="2" xfId="6" applyNumberFormat="1" applyFont="1" applyFill="1" applyBorder="1" applyAlignment="1">
      <alignment horizontal="left"/>
    </xf>
    <xf numFmtId="0" fontId="7" fillId="0" borderId="2" xfId="2" applyNumberFormat="1" applyFont="1" applyFill="1" applyBorder="1"/>
    <xf numFmtId="176" fontId="7" fillId="0" borderId="2" xfId="6" applyNumberFormat="1" applyFont="1" applyFill="1" applyBorder="1"/>
    <xf numFmtId="0" fontId="6" fillId="0" borderId="1" xfId="6" applyNumberFormat="1" applyFont="1" applyFill="1" applyBorder="1"/>
    <xf numFmtId="49" fontId="6" fillId="0" borderId="3" xfId="2" applyNumberFormat="1" applyFont="1" applyFill="1" applyBorder="1"/>
    <xf numFmtId="41" fontId="6" fillId="0" borderId="1" xfId="0" applyNumberFormat="1" applyFont="1" applyFill="1" applyBorder="1" applyAlignment="1" applyProtection="1">
      <protection locked="0"/>
    </xf>
    <xf numFmtId="0" fontId="6" fillId="0" borderId="1" xfId="2" applyNumberFormat="1" applyFont="1" applyFill="1" applyBorder="1"/>
    <xf numFmtId="37" fontId="6" fillId="0" borderId="0" xfId="0" applyFont="1" applyFill="1" applyBorder="1" applyAlignment="1" applyProtection="1"/>
    <xf numFmtId="37" fontId="6" fillId="0" borderId="0" xfId="0" applyFont="1" applyFill="1"/>
    <xf numFmtId="37" fontId="6" fillId="0" borderId="0" xfId="0" applyFont="1" applyFill="1" applyAlignment="1"/>
    <xf numFmtId="176" fontId="6" fillId="0" borderId="2" xfId="6" applyNumberFormat="1" applyFont="1" applyFill="1" applyBorder="1" applyAlignment="1"/>
    <xf numFmtId="37" fontId="6" fillId="0" borderId="0" xfId="0" applyFont="1" applyFill="1" applyBorder="1" applyAlignment="1">
      <alignment horizontal="center"/>
    </xf>
    <xf numFmtId="37" fontId="6" fillId="0" borderId="1" xfId="0" applyFont="1" applyFill="1" applyBorder="1" applyAlignment="1">
      <alignment horizontal="left"/>
    </xf>
    <xf numFmtId="37" fontId="6" fillId="0" borderId="0" xfId="0" applyFont="1" applyFill="1" applyBorder="1" applyAlignment="1">
      <alignment horizontal="left"/>
    </xf>
    <xf numFmtId="0" fontId="6" fillId="0" borderId="0" xfId="2" applyNumberFormat="1" applyFont="1" applyFill="1" applyBorder="1" applyAlignment="1"/>
    <xf numFmtId="0" fontId="6" fillId="0" borderId="0" xfId="2" applyNumberFormat="1" applyFont="1" applyFill="1" applyAlignment="1"/>
    <xf numFmtId="0" fontId="6" fillId="0" borderId="0" xfId="3" applyFont="1" applyFill="1" applyBorder="1" applyAlignment="1"/>
    <xf numFmtId="37" fontId="6" fillId="0" borderId="0" xfId="0" applyFont="1" applyFill="1" applyBorder="1"/>
    <xf numFmtId="37" fontId="6" fillId="0" borderId="2" xfId="0" applyFont="1" applyFill="1" applyBorder="1"/>
    <xf numFmtId="0" fontId="6" fillId="0" borderId="2" xfId="2" applyNumberFormat="1" applyFont="1" applyFill="1" applyBorder="1"/>
    <xf numFmtId="0" fontId="6" fillId="0" borderId="0" xfId="2" applyNumberFormat="1" applyFont="1" applyFill="1" applyBorder="1" applyAlignment="1">
      <alignment vertical="center"/>
    </xf>
    <xf numFmtId="0" fontId="6" fillId="0" borderId="4" xfId="3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37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57" fontId="6" fillId="0" borderId="4" xfId="7" applyNumberFormat="1" applyFont="1" applyFill="1" applyBorder="1" applyAlignment="1">
      <alignment horizontal="center" vertical="center" wrapText="1"/>
    </xf>
    <xf numFmtId="0" fontId="6" fillId="0" borderId="5" xfId="7" applyFont="1" applyFill="1" applyBorder="1" applyAlignment="1">
      <alignment horizontal="center" vertical="center" wrapText="1"/>
    </xf>
    <xf numFmtId="0" fontId="6" fillId="0" borderId="6" xfId="7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178" fontId="7" fillId="0" borderId="0" xfId="2" applyNumberFormat="1" applyFont="1" applyFill="1" applyBorder="1"/>
    <xf numFmtId="0" fontId="15" fillId="0" borderId="0" xfId="2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57" fontId="6" fillId="0" borderId="4" xfId="2" applyNumberFormat="1" applyFont="1" applyFill="1" applyBorder="1" applyAlignment="1">
      <alignment horizontal="center" vertical="center" wrapText="1"/>
    </xf>
    <xf numFmtId="37" fontId="16" fillId="0" borderId="0" xfId="0" applyFont="1" applyFill="1"/>
    <xf numFmtId="38" fontId="6" fillId="0" borderId="0" xfId="2" applyNumberFormat="1" applyFont="1" applyFill="1" applyBorder="1" applyAlignment="1">
      <alignment horizontal="center"/>
    </xf>
    <xf numFmtId="0" fontId="6" fillId="0" borderId="4" xfId="5" applyNumberFormat="1" applyFont="1" applyFill="1" applyBorder="1" applyAlignment="1">
      <alignment horizontal="center" vertical="center" wrapText="1"/>
    </xf>
    <xf numFmtId="57" fontId="6" fillId="0" borderId="6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Alignment="1">
      <alignment horizontal="center"/>
    </xf>
    <xf numFmtId="38" fontId="6" fillId="0" borderId="0" xfId="1" applyFont="1" applyFill="1" applyAlignment="1">
      <alignment horizontal="right"/>
    </xf>
    <xf numFmtId="38" fontId="6" fillId="0" borderId="0" xfId="1" applyFont="1" applyFill="1" applyBorder="1" applyAlignment="1" applyProtection="1">
      <alignment horizontal="right"/>
      <protection locked="0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NumberFormat="1" applyFont="1" applyFill="1" applyBorder="1" applyAlignment="1">
      <alignment horizontal="right"/>
    </xf>
    <xf numFmtId="37" fontId="16" fillId="0" borderId="0" xfId="0" applyFont="1" applyFill="1" applyAlignment="1"/>
    <xf numFmtId="0" fontId="6" fillId="0" borderId="0" xfId="2" applyNumberFormat="1" applyFont="1" applyFill="1"/>
    <xf numFmtId="57" fontId="6" fillId="0" borderId="4" xfId="3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right"/>
    </xf>
    <xf numFmtId="0" fontId="6" fillId="0" borderId="5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179" fontId="18" fillId="0" borderId="0" xfId="0" applyNumberFormat="1" applyFont="1" applyFill="1" applyBorder="1" applyAlignment="1">
      <alignment horizontal="right"/>
    </xf>
    <xf numFmtId="180" fontId="7" fillId="0" borderId="0" xfId="2" applyNumberFormat="1" applyFont="1" applyFill="1" applyBorder="1" applyAlignment="1"/>
    <xf numFmtId="180" fontId="6" fillId="0" borderId="4" xfId="2" applyNumberFormat="1" applyFont="1" applyFill="1" applyBorder="1" applyAlignment="1">
      <alignment horizontal="center" vertical="center" wrapText="1"/>
    </xf>
    <xf numFmtId="180" fontId="6" fillId="0" borderId="0" xfId="2" applyNumberFormat="1" applyFont="1" applyFill="1" applyBorder="1" applyAlignment="1">
      <alignment horizontal="right"/>
    </xf>
    <xf numFmtId="180" fontId="6" fillId="0" borderId="0" xfId="1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80" fontId="6" fillId="0" borderId="1" xfId="3" applyNumberFormat="1" applyFont="1" applyFill="1" applyBorder="1" applyAlignment="1">
      <alignment vertical="center"/>
    </xf>
    <xf numFmtId="180" fontId="6" fillId="0" borderId="0" xfId="2" applyNumberFormat="1" applyFont="1" applyFill="1" applyBorder="1" applyAlignment="1"/>
    <xf numFmtId="181" fontId="6" fillId="0" borderId="0" xfId="0" applyNumberFormat="1" applyFont="1" applyFill="1" applyBorder="1" applyAlignment="1">
      <alignment horizontal="center"/>
    </xf>
    <xf numFmtId="182" fontId="6" fillId="0" borderId="0" xfId="0" applyNumberFormat="1" applyFont="1" applyFill="1" applyAlignment="1">
      <alignment horizontal="right"/>
    </xf>
    <xf numFmtId="182" fontId="6" fillId="0" borderId="0" xfId="9" applyNumberFormat="1" applyFont="1" applyFill="1" applyBorder="1" applyAlignment="1">
      <alignment horizontal="right"/>
    </xf>
    <xf numFmtId="183" fontId="6" fillId="0" borderId="0" xfId="0" applyNumberFormat="1" applyFont="1" applyFill="1" applyAlignment="1">
      <alignment horizontal="right"/>
    </xf>
    <xf numFmtId="3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57" fontId="6" fillId="0" borderId="5" xfId="2" applyNumberFormat="1" applyFont="1" applyFill="1" applyBorder="1" applyAlignment="1">
      <alignment horizontal="center" vertical="center" wrapText="1"/>
    </xf>
    <xf numFmtId="57" fontId="6" fillId="0" borderId="4" xfId="2" applyNumberFormat="1" applyFont="1" applyFill="1" applyBorder="1" applyAlignment="1">
      <alignment horizontal="center" vertical="center" wrapText="1"/>
    </xf>
    <xf numFmtId="179" fontId="18" fillId="0" borderId="0" xfId="0" applyNumberFormat="1" applyFont="1" applyFill="1" applyAlignment="1">
      <alignment horizontal="right"/>
    </xf>
    <xf numFmtId="57" fontId="6" fillId="0" borderId="4" xfId="0" applyNumberFormat="1" applyFont="1" applyFill="1" applyBorder="1" applyAlignment="1" applyProtection="1">
      <alignment horizontal="center" vertical="center" wrapText="1"/>
    </xf>
    <xf numFmtId="57" fontId="6" fillId="0" borderId="4" xfId="2" applyNumberFormat="1" applyFont="1" applyFill="1" applyBorder="1" applyAlignment="1">
      <alignment horizontal="center" vertical="center" wrapText="1"/>
    </xf>
    <xf numFmtId="57" fontId="6" fillId="0" borderId="4" xfId="2" applyNumberFormat="1" applyFont="1" applyFill="1" applyBorder="1" applyAlignment="1">
      <alignment horizontal="center" vertical="center" wrapText="1"/>
    </xf>
    <xf numFmtId="37" fontId="0" fillId="0" borderId="0" xfId="0" applyFont="1" applyFill="1"/>
    <xf numFmtId="184" fontId="6" fillId="0" borderId="0" xfId="0" applyNumberFormat="1" applyFont="1" applyFill="1" applyBorder="1" applyAlignment="1" applyProtection="1">
      <alignment horizontal="right"/>
    </xf>
    <xf numFmtId="57" fontId="6" fillId="0" borderId="4" xfId="2" applyNumberFormat="1" applyFont="1" applyFill="1" applyBorder="1" applyAlignment="1">
      <alignment horizontal="center" vertical="center" wrapText="1"/>
    </xf>
    <xf numFmtId="179" fontId="18" fillId="0" borderId="0" xfId="10" applyNumberFormat="1" applyFont="1" applyFill="1" applyBorder="1" applyAlignment="1">
      <alignment horizontal="right"/>
    </xf>
    <xf numFmtId="0" fontId="6" fillId="0" borderId="4" xfId="2" applyNumberFormat="1" applyFont="1" applyFill="1" applyBorder="1" applyAlignment="1">
      <alignment horizontal="center" vertical="center" wrapText="1"/>
    </xf>
    <xf numFmtId="41" fontId="6" fillId="0" borderId="1" xfId="4" applyNumberFormat="1" applyFont="1" applyFill="1" applyBorder="1" applyAlignment="1"/>
    <xf numFmtId="0" fontId="6" fillId="0" borderId="4" xfId="2" applyNumberFormat="1" applyFont="1" applyFill="1" applyBorder="1" applyAlignment="1">
      <alignment horizontal="center" vertical="center" wrapText="1"/>
    </xf>
    <xf numFmtId="179" fontId="6" fillId="0" borderId="0" xfId="0" applyNumberFormat="1" applyFont="1" applyFill="1" applyBorder="1" applyAlignment="1">
      <alignment horizontal="right"/>
    </xf>
    <xf numFmtId="180" fontId="6" fillId="0" borderId="0" xfId="9" applyNumberFormat="1" applyFont="1" applyFill="1" applyBorder="1" applyAlignment="1">
      <alignment horizontal="right"/>
    </xf>
    <xf numFmtId="3" fontId="6" fillId="0" borderId="0" xfId="0" applyNumberFormat="1" applyFont="1" applyBorder="1" applyAlignment="1"/>
    <xf numFmtId="177" fontId="6" fillId="0" borderId="0" xfId="0" applyNumberFormat="1" applyFont="1" applyBorder="1" applyAlignment="1"/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/>
    <xf numFmtId="0" fontId="7" fillId="0" borderId="0" xfId="2" applyNumberFormat="1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 vertical="center" wrapText="1"/>
    </xf>
    <xf numFmtId="57" fontId="6" fillId="0" borderId="6" xfId="3" applyNumberFormat="1" applyFont="1" applyFill="1" applyBorder="1" applyAlignment="1">
      <alignment horizontal="center" vertical="center" wrapText="1"/>
    </xf>
    <xf numFmtId="3" fontId="6" fillId="0" borderId="0" xfId="3" applyNumberFormat="1" applyFont="1" applyFill="1" applyBorder="1" applyAlignment="1">
      <alignment horizontal="right" vertical="center"/>
    </xf>
    <xf numFmtId="3" fontId="6" fillId="0" borderId="0" xfId="3" applyNumberFormat="1" applyFont="1" applyFill="1" applyBorder="1" applyAlignment="1"/>
    <xf numFmtId="3" fontId="6" fillId="0" borderId="0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/>
    <xf numFmtId="3" fontId="6" fillId="0" borderId="1" xfId="3" applyNumberFormat="1" applyFont="1" applyFill="1" applyBorder="1" applyAlignment="1">
      <alignment vertical="center"/>
    </xf>
    <xf numFmtId="57" fontId="6" fillId="0" borderId="4" xfId="2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179" fontId="18" fillId="0" borderId="0" xfId="10" applyNumberFormat="1" applyFont="1" applyFill="1" applyAlignment="1">
      <alignment horizontal="right"/>
    </xf>
    <xf numFmtId="37" fontId="6" fillId="0" borderId="0" xfId="0" applyFont="1" applyFill="1" applyAlignment="1">
      <alignment horizontal="right"/>
    </xf>
    <xf numFmtId="38" fontId="6" fillId="0" borderId="0" xfId="5" applyNumberFormat="1" applyFont="1" applyFill="1" applyBorder="1" applyAlignment="1">
      <alignment horizontal="center" vertical="top" wrapText="1"/>
    </xf>
    <xf numFmtId="40" fontId="6" fillId="0" borderId="0" xfId="5" applyNumberFormat="1" applyFont="1" applyFill="1" applyBorder="1" applyAlignment="1">
      <alignment horizontal="center" vertical="top" wrapText="1"/>
    </xf>
    <xf numFmtId="0" fontId="6" fillId="0" borderId="0" xfId="3" applyFont="1" applyFill="1" applyAlignment="1"/>
    <xf numFmtId="179" fontId="6" fillId="0" borderId="0" xfId="10" applyNumberFormat="1" applyFont="1" applyFill="1"/>
    <xf numFmtId="179" fontId="6" fillId="0" borderId="0" xfId="0" applyNumberFormat="1" applyFont="1" applyFill="1" applyBorder="1"/>
    <xf numFmtId="179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/>
    <xf numFmtId="179" fontId="6" fillId="0" borderId="0" xfId="0" applyNumberFormat="1" applyFont="1" applyFill="1"/>
    <xf numFmtId="3" fontId="6" fillId="0" borderId="0" xfId="0" applyNumberFormat="1" applyFont="1" applyFill="1" applyBorder="1" applyAlignment="1">
      <alignment horizontal="right"/>
    </xf>
    <xf numFmtId="38" fontId="6" fillId="0" borderId="0" xfId="1" applyFont="1" applyBorder="1" applyAlignment="1">
      <alignment horizontal="right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57" fontId="6" fillId="0" borderId="7" xfId="2" applyNumberFormat="1" applyFont="1" applyFill="1" applyBorder="1" applyAlignment="1">
      <alignment horizontal="center" vertical="center" wrapText="1"/>
    </xf>
    <xf numFmtId="57" fontId="6" fillId="0" borderId="5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57" fontId="6" fillId="0" borderId="4" xfId="2" applyNumberFormat="1" applyFont="1" applyFill="1" applyBorder="1" applyAlignment="1">
      <alignment horizontal="center" vertical="center" wrapText="1"/>
    </xf>
    <xf numFmtId="37" fontId="6" fillId="0" borderId="0" xfId="0" applyFont="1" applyBorder="1" applyAlignment="1"/>
  </cellXfs>
  <cellStyles count="11">
    <cellStyle name="パーセント" xfId="9" builtinId="5"/>
    <cellStyle name="桁区切り" xfId="1" builtinId="6"/>
    <cellStyle name="標準" xfId="0" builtinId="0"/>
    <cellStyle name="標準_2001市町のすがた" xfId="2"/>
    <cellStyle name="標準_2001社会生活指標" xfId="3"/>
    <cellStyle name="標準_Sheet1" xfId="4"/>
    <cellStyle name="標準_T121408a" xfId="10"/>
    <cellStyle name="標準_掲載項目のみ (2)" xfId="5"/>
    <cellStyle name="標準_市町C3" xfId="6"/>
    <cellStyle name="標準_社会人口統計体系市区町ﾃﾞｰﾀ" xfId="7"/>
    <cellStyle name="未定義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123825</xdr:rowOff>
    </xdr:from>
    <xdr:to>
      <xdr:col>12</xdr:col>
      <xdr:colOff>0</xdr:colOff>
      <xdr:row>2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6819900" y="276225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6819900" y="9677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73"/>
  <sheetViews>
    <sheetView tabSelected="1" view="pageBreakPreview" zoomScaleNormal="100" workbookViewId="0">
      <pane xSplit="2" ySplit="5" topLeftCell="D6" activePane="bottomRight" state="frozenSplit"/>
      <selection pane="topRight" activeCell="C1" sqref="C1"/>
      <selection pane="bottomLeft" activeCell="A6" sqref="A6"/>
      <selection pane="bottomRight" activeCell="U18" sqref="U18"/>
    </sheetView>
  </sheetViews>
  <sheetFormatPr defaultRowHeight="17.25"/>
  <cols>
    <col min="1" max="1" width="3.09765625" style="65" customWidth="1"/>
    <col min="2" max="2" width="7.69921875" style="65" customWidth="1"/>
    <col min="3" max="6" width="5.59765625" style="65" customWidth="1"/>
    <col min="7" max="7" width="5.5" style="65" customWidth="1"/>
    <col min="8" max="8" width="5.59765625" style="65" customWidth="1"/>
    <col min="9" max="11" width="5.5" style="65" customWidth="1"/>
    <col min="12" max="12" width="5.59765625" style="65" customWidth="1"/>
    <col min="13" max="13" width="6.09765625" style="65" customWidth="1"/>
    <col min="14" max="16" width="7" style="65" customWidth="1"/>
    <col min="17" max="17" width="7" style="100" customWidth="1"/>
    <col min="18" max="18" width="7.19921875" style="65" customWidth="1"/>
    <col min="19" max="20" width="7" style="65" customWidth="1"/>
    <col min="21" max="16384" width="8.796875" style="65"/>
  </cols>
  <sheetData>
    <row r="1" spans="1:20" ht="12" customHeight="1">
      <c r="A1" s="6"/>
      <c r="B1" s="6"/>
      <c r="C1" s="5" t="s">
        <v>107</v>
      </c>
      <c r="D1" s="23"/>
      <c r="E1" s="12"/>
      <c r="F1" s="12"/>
      <c r="G1" s="5"/>
      <c r="H1" s="5"/>
      <c r="I1" s="6"/>
      <c r="J1" s="6"/>
      <c r="K1" s="12"/>
      <c r="L1" s="12"/>
      <c r="M1" s="12"/>
      <c r="N1" s="13"/>
      <c r="O1" s="13"/>
      <c r="P1" s="23"/>
      <c r="Q1" s="23" t="s">
        <v>70</v>
      </c>
      <c r="R1" s="5" t="s">
        <v>108</v>
      </c>
      <c r="S1" s="6" t="s">
        <v>55</v>
      </c>
      <c r="T1" s="6"/>
    </row>
    <row r="2" spans="1:20" ht="12" customHeight="1">
      <c r="A2" s="24"/>
      <c r="B2" s="24"/>
      <c r="C2" s="66">
        <v>431</v>
      </c>
      <c r="D2" s="66">
        <v>432</v>
      </c>
      <c r="E2" s="66">
        <v>433</v>
      </c>
      <c r="F2" s="66">
        <v>434</v>
      </c>
      <c r="G2" s="66">
        <v>435</v>
      </c>
      <c r="H2" s="66">
        <v>436</v>
      </c>
      <c r="I2" s="66">
        <v>437</v>
      </c>
      <c r="J2" s="66">
        <v>438</v>
      </c>
      <c r="K2" s="66">
        <v>439</v>
      </c>
      <c r="L2" s="66">
        <v>440</v>
      </c>
      <c r="M2" s="66">
        <v>441</v>
      </c>
      <c r="N2" s="66">
        <v>442</v>
      </c>
      <c r="O2" s="66">
        <v>443</v>
      </c>
      <c r="P2" s="66">
        <v>444</v>
      </c>
      <c r="Q2" s="66">
        <v>445</v>
      </c>
      <c r="R2" s="66">
        <v>446</v>
      </c>
      <c r="S2" s="66">
        <v>447</v>
      </c>
      <c r="T2" s="66">
        <v>448</v>
      </c>
    </row>
    <row r="3" spans="1:20" ht="45" customHeight="1">
      <c r="A3" s="137" t="s">
        <v>1</v>
      </c>
      <c r="B3" s="138"/>
      <c r="C3" s="67" t="s">
        <v>109</v>
      </c>
      <c r="D3" s="53" t="s">
        <v>110</v>
      </c>
      <c r="E3" s="53" t="s">
        <v>111</v>
      </c>
      <c r="F3" s="54" t="s">
        <v>112</v>
      </c>
      <c r="G3" s="53" t="s">
        <v>113</v>
      </c>
      <c r="H3" s="54" t="s">
        <v>68</v>
      </c>
      <c r="I3" s="67" t="s">
        <v>69</v>
      </c>
      <c r="J3" s="67" t="s">
        <v>67</v>
      </c>
      <c r="K3" s="53" t="s">
        <v>114</v>
      </c>
      <c r="L3" s="54" t="s">
        <v>58</v>
      </c>
      <c r="M3" s="59" t="s">
        <v>59</v>
      </c>
      <c r="N3" s="78" t="s">
        <v>60</v>
      </c>
      <c r="O3" s="79" t="s">
        <v>63</v>
      </c>
      <c r="P3" s="55" t="s">
        <v>115</v>
      </c>
      <c r="Q3" s="55" t="s">
        <v>71</v>
      </c>
      <c r="R3" s="55" t="s">
        <v>116</v>
      </c>
      <c r="S3" s="56" t="s">
        <v>98</v>
      </c>
      <c r="T3" s="60" t="s">
        <v>106</v>
      </c>
    </row>
    <row r="4" spans="1:20" ht="21" customHeight="1">
      <c r="A4" s="139" t="s">
        <v>2</v>
      </c>
      <c r="B4" s="140"/>
      <c r="C4" s="122">
        <v>41729</v>
      </c>
      <c r="D4" s="122">
        <v>41729</v>
      </c>
      <c r="E4" s="122">
        <v>41729</v>
      </c>
      <c r="F4" s="122">
        <v>41729</v>
      </c>
      <c r="G4" s="122">
        <v>41729</v>
      </c>
      <c r="H4" s="122">
        <v>41729</v>
      </c>
      <c r="I4" s="57">
        <v>39234</v>
      </c>
      <c r="J4" s="57">
        <v>39234</v>
      </c>
      <c r="K4" s="99">
        <v>41729</v>
      </c>
      <c r="L4" s="99">
        <v>41729</v>
      </c>
      <c r="M4" s="68">
        <v>41729</v>
      </c>
      <c r="N4" s="94">
        <v>41729</v>
      </c>
      <c r="O4" s="95">
        <v>41729</v>
      </c>
      <c r="P4" s="97">
        <v>41639</v>
      </c>
      <c r="Q4" s="98">
        <v>41729</v>
      </c>
      <c r="R4" s="102">
        <v>41729</v>
      </c>
      <c r="S4" s="64">
        <v>41729</v>
      </c>
      <c r="T4" s="68" t="s">
        <v>143</v>
      </c>
    </row>
    <row r="5" spans="1:20" ht="12" customHeight="1">
      <c r="A5" s="137" t="s">
        <v>3</v>
      </c>
      <c r="B5" s="138"/>
      <c r="C5" s="67" t="s">
        <v>53</v>
      </c>
      <c r="D5" s="57" t="s">
        <v>4</v>
      </c>
      <c r="E5" s="57" t="s">
        <v>53</v>
      </c>
      <c r="F5" s="57" t="s">
        <v>4</v>
      </c>
      <c r="G5" s="53" t="s">
        <v>53</v>
      </c>
      <c r="H5" s="57" t="s">
        <v>4</v>
      </c>
      <c r="I5" s="53" t="s">
        <v>6</v>
      </c>
      <c r="J5" s="53" t="s">
        <v>6</v>
      </c>
      <c r="K5" s="54" t="s">
        <v>5</v>
      </c>
      <c r="L5" s="54" t="s">
        <v>5</v>
      </c>
      <c r="M5" s="59" t="s">
        <v>5</v>
      </c>
      <c r="N5" s="58" t="s">
        <v>5</v>
      </c>
      <c r="O5" s="54" t="s">
        <v>5</v>
      </c>
      <c r="P5" s="57" t="s">
        <v>117</v>
      </c>
      <c r="Q5" s="57" t="s">
        <v>140</v>
      </c>
      <c r="R5" s="55" t="s">
        <v>118</v>
      </c>
      <c r="S5" s="56" t="s">
        <v>56</v>
      </c>
      <c r="T5" s="60" t="s">
        <v>57</v>
      </c>
    </row>
    <row r="6" spans="1:20" ht="9" customHeight="1">
      <c r="A6" s="8"/>
      <c r="B6" s="14"/>
      <c r="C6" s="127"/>
      <c r="D6" s="128"/>
      <c r="E6" s="127"/>
      <c r="F6" s="128"/>
      <c r="G6" s="127"/>
      <c r="H6" s="128"/>
      <c r="I6" s="69"/>
      <c r="J6" s="69"/>
      <c r="K6" s="16"/>
      <c r="L6" s="16"/>
      <c r="M6" s="16"/>
      <c r="N6" s="16"/>
      <c r="O6" s="16"/>
      <c r="P6" s="9"/>
      <c r="Q6" s="9"/>
      <c r="R6" s="9"/>
      <c r="S6" s="25"/>
      <c r="T6" s="25"/>
    </row>
    <row r="7" spans="1:20" ht="12" customHeight="1">
      <c r="A7" s="10" t="s">
        <v>7</v>
      </c>
      <c r="B7" s="11" t="s">
        <v>0</v>
      </c>
      <c r="C7" s="123">
        <v>5761</v>
      </c>
      <c r="D7" s="124">
        <v>6609.86</v>
      </c>
      <c r="E7" s="123">
        <v>4707</v>
      </c>
      <c r="F7" s="124">
        <v>728.44</v>
      </c>
      <c r="G7" s="123">
        <v>306</v>
      </c>
      <c r="H7" s="124">
        <v>577.86</v>
      </c>
      <c r="I7" s="63">
        <v>86</v>
      </c>
      <c r="J7" s="63">
        <v>1511</v>
      </c>
      <c r="K7" s="125">
        <f>K8+K18+K22+K28+K34+K41+K46+K54+K60+K63</f>
        <v>1154</v>
      </c>
      <c r="L7" s="125">
        <f t="shared" ref="L7:M7" si="0">L8+L18+L22+L28+L34+L41+L46+L54+L60+L63</f>
        <v>4258</v>
      </c>
      <c r="M7" s="125">
        <f t="shared" si="0"/>
        <v>9095</v>
      </c>
      <c r="N7" s="130">
        <v>3922</v>
      </c>
      <c r="O7" s="130">
        <v>2224</v>
      </c>
      <c r="P7" s="63">
        <f>SUM(P8+P18+P22+P28+P41+P34+P54+P60+P63+P46)</f>
        <v>1733</v>
      </c>
      <c r="Q7" s="63">
        <v>8739</v>
      </c>
      <c r="R7" s="63">
        <v>1670218</v>
      </c>
      <c r="S7" s="63">
        <f>S8+S18+S22+S28+S34+S41+S46+S54+S60+S63</f>
        <v>316586</v>
      </c>
      <c r="T7" s="63">
        <f>T8+T18+T22+T28+T34+T41+T46+T54+T60+T63</f>
        <v>218010</v>
      </c>
    </row>
    <row r="8" spans="1:20" ht="20.25" customHeight="1">
      <c r="A8" s="26">
        <v>100</v>
      </c>
      <c r="B8" s="11" t="s">
        <v>9</v>
      </c>
      <c r="C8" s="123">
        <v>1606</v>
      </c>
      <c r="D8" s="124">
        <v>2635.41</v>
      </c>
      <c r="E8" s="123">
        <v>1277</v>
      </c>
      <c r="F8" s="124">
        <v>233.17</v>
      </c>
      <c r="G8" s="123">
        <v>131</v>
      </c>
      <c r="H8" s="124">
        <v>263.12</v>
      </c>
      <c r="I8" s="63">
        <v>29</v>
      </c>
      <c r="J8" s="63">
        <f>SUM(J9:J17)</f>
        <v>470</v>
      </c>
      <c r="K8" s="103">
        <v>345</v>
      </c>
      <c r="L8" s="80">
        <v>1100</v>
      </c>
      <c r="M8" s="80">
        <v>2661</v>
      </c>
      <c r="N8" s="131">
        <f>SUM(N9:N17)</f>
        <v>1211</v>
      </c>
      <c r="O8" s="131">
        <f>SUM(O9:O17)</f>
        <v>366</v>
      </c>
      <c r="P8" s="71">
        <f>SUM(P9:P17)</f>
        <v>603</v>
      </c>
      <c r="Q8" s="132">
        <f>SUM(Q9:Q17)</f>
        <v>1313</v>
      </c>
      <c r="R8" s="133">
        <f>SUM(R9:R17)</f>
        <v>474013</v>
      </c>
      <c r="S8" s="109">
        <v>82956</v>
      </c>
      <c r="T8" s="109">
        <v>55745</v>
      </c>
    </row>
    <row r="9" spans="1:20" ht="12.75" customHeight="1">
      <c r="A9" s="27">
        <v>101</v>
      </c>
      <c r="B9" s="28" t="s">
        <v>10</v>
      </c>
      <c r="C9" s="63" t="s">
        <v>104</v>
      </c>
      <c r="D9" s="63" t="s">
        <v>104</v>
      </c>
      <c r="E9" s="63" t="s">
        <v>104</v>
      </c>
      <c r="F9" s="63" t="s">
        <v>104</v>
      </c>
      <c r="G9" s="63" t="s">
        <v>104</v>
      </c>
      <c r="H9" s="63" t="s">
        <v>104</v>
      </c>
      <c r="I9" s="63">
        <v>3</v>
      </c>
      <c r="J9" s="63">
        <v>66</v>
      </c>
      <c r="K9" s="103">
        <v>24</v>
      </c>
      <c r="L9" s="96">
        <v>116</v>
      </c>
      <c r="M9" s="96">
        <v>375</v>
      </c>
      <c r="N9" s="131">
        <v>201</v>
      </c>
      <c r="O9" s="131">
        <v>17</v>
      </c>
      <c r="P9" s="63">
        <v>19</v>
      </c>
      <c r="Q9" s="132">
        <v>106</v>
      </c>
      <c r="R9" s="133">
        <v>64147</v>
      </c>
      <c r="S9" s="101">
        <v>8894</v>
      </c>
      <c r="T9" s="92">
        <v>6405</v>
      </c>
    </row>
    <row r="10" spans="1:20" ht="12.75" customHeight="1">
      <c r="A10" s="27">
        <v>102</v>
      </c>
      <c r="B10" s="28" t="s">
        <v>11</v>
      </c>
      <c r="C10" s="63" t="s">
        <v>104</v>
      </c>
      <c r="D10" s="63" t="s">
        <v>104</v>
      </c>
      <c r="E10" s="63" t="s">
        <v>104</v>
      </c>
      <c r="F10" s="63" t="s">
        <v>104</v>
      </c>
      <c r="G10" s="63" t="s">
        <v>104</v>
      </c>
      <c r="H10" s="63" t="s">
        <v>104</v>
      </c>
      <c r="I10" s="63" t="s">
        <v>52</v>
      </c>
      <c r="J10" s="63">
        <v>44</v>
      </c>
      <c r="K10" s="103">
        <v>19</v>
      </c>
      <c r="L10" s="96">
        <v>107</v>
      </c>
      <c r="M10" s="96">
        <v>280</v>
      </c>
      <c r="N10" s="131">
        <v>142</v>
      </c>
      <c r="O10" s="131">
        <v>63</v>
      </c>
      <c r="P10" s="63">
        <v>23</v>
      </c>
      <c r="Q10" s="132">
        <v>125</v>
      </c>
      <c r="R10" s="133">
        <v>41363</v>
      </c>
      <c r="S10" s="101">
        <v>5108</v>
      </c>
      <c r="T10" s="92">
        <v>3554</v>
      </c>
    </row>
    <row r="11" spans="1:20" ht="12.75" customHeight="1">
      <c r="A11" s="29">
        <v>110</v>
      </c>
      <c r="B11" s="28" t="s">
        <v>12</v>
      </c>
      <c r="C11" s="63" t="s">
        <v>104</v>
      </c>
      <c r="D11" s="63" t="s">
        <v>104</v>
      </c>
      <c r="E11" s="63" t="s">
        <v>104</v>
      </c>
      <c r="F11" s="63" t="s">
        <v>104</v>
      </c>
      <c r="G11" s="63" t="s">
        <v>104</v>
      </c>
      <c r="H11" s="63" t="s">
        <v>104</v>
      </c>
      <c r="I11" s="63">
        <v>7</v>
      </c>
      <c r="J11" s="63">
        <v>114</v>
      </c>
      <c r="K11" s="103">
        <v>68</v>
      </c>
      <c r="L11" s="96">
        <v>186</v>
      </c>
      <c r="M11" s="96">
        <v>819</v>
      </c>
      <c r="N11" s="134">
        <v>211</v>
      </c>
      <c r="O11" s="131">
        <v>118</v>
      </c>
      <c r="P11" s="63">
        <v>363</v>
      </c>
      <c r="Q11" s="132">
        <v>77</v>
      </c>
      <c r="R11" s="133">
        <v>50721</v>
      </c>
      <c r="S11" s="101">
        <v>5130</v>
      </c>
      <c r="T11" s="92">
        <v>3393</v>
      </c>
    </row>
    <row r="12" spans="1:20" ht="12.75" customHeight="1">
      <c r="A12" s="29">
        <v>105</v>
      </c>
      <c r="B12" s="28" t="s">
        <v>13</v>
      </c>
      <c r="C12" s="63" t="s">
        <v>104</v>
      </c>
      <c r="D12" s="63" t="s">
        <v>104</v>
      </c>
      <c r="E12" s="63" t="s">
        <v>104</v>
      </c>
      <c r="F12" s="63" t="s">
        <v>104</v>
      </c>
      <c r="G12" s="63" t="s">
        <v>104</v>
      </c>
      <c r="H12" s="63" t="s">
        <v>104</v>
      </c>
      <c r="I12" s="63">
        <v>2</v>
      </c>
      <c r="J12" s="63">
        <v>40</v>
      </c>
      <c r="K12" s="103">
        <v>102</v>
      </c>
      <c r="L12" s="96">
        <v>130</v>
      </c>
      <c r="M12" s="96">
        <v>185</v>
      </c>
      <c r="N12" s="134">
        <v>125</v>
      </c>
      <c r="O12" s="131">
        <v>37</v>
      </c>
      <c r="P12" s="63">
        <v>66</v>
      </c>
      <c r="Q12" s="132">
        <v>147</v>
      </c>
      <c r="R12" s="133">
        <v>34212</v>
      </c>
      <c r="S12" s="101">
        <v>4732</v>
      </c>
      <c r="T12" s="92">
        <v>2934</v>
      </c>
    </row>
    <row r="13" spans="1:20" ht="12.75" customHeight="1">
      <c r="A13" s="29">
        <v>109</v>
      </c>
      <c r="B13" s="28" t="s">
        <v>14</v>
      </c>
      <c r="C13" s="63" t="s">
        <v>104</v>
      </c>
      <c r="D13" s="63" t="s">
        <v>104</v>
      </c>
      <c r="E13" s="63" t="s">
        <v>104</v>
      </c>
      <c r="F13" s="63" t="s">
        <v>104</v>
      </c>
      <c r="G13" s="63" t="s">
        <v>104</v>
      </c>
      <c r="H13" s="63" t="s">
        <v>104</v>
      </c>
      <c r="I13" s="63">
        <v>4</v>
      </c>
      <c r="J13" s="63">
        <v>43</v>
      </c>
      <c r="K13" s="103">
        <v>39</v>
      </c>
      <c r="L13" s="96">
        <v>110</v>
      </c>
      <c r="M13" s="96">
        <v>234</v>
      </c>
      <c r="N13" s="134">
        <v>109</v>
      </c>
      <c r="O13" s="131">
        <v>89</v>
      </c>
      <c r="P13" s="63">
        <v>43</v>
      </c>
      <c r="Q13" s="132">
        <v>107</v>
      </c>
      <c r="R13" s="133">
        <v>66275</v>
      </c>
      <c r="S13" s="101">
        <v>17604</v>
      </c>
      <c r="T13" s="92">
        <v>11600</v>
      </c>
    </row>
    <row r="14" spans="1:20" ht="12.75" customHeight="1">
      <c r="A14" s="29">
        <v>106</v>
      </c>
      <c r="B14" s="28" t="s">
        <v>15</v>
      </c>
      <c r="C14" s="63" t="s">
        <v>104</v>
      </c>
      <c r="D14" s="63" t="s">
        <v>104</v>
      </c>
      <c r="E14" s="63" t="s">
        <v>104</v>
      </c>
      <c r="F14" s="63" t="s">
        <v>104</v>
      </c>
      <c r="G14" s="63" t="s">
        <v>104</v>
      </c>
      <c r="H14" s="63" t="s">
        <v>104</v>
      </c>
      <c r="I14" s="63" t="s">
        <v>52</v>
      </c>
      <c r="J14" s="63">
        <v>33</v>
      </c>
      <c r="K14" s="103">
        <v>36</v>
      </c>
      <c r="L14" s="96">
        <v>102</v>
      </c>
      <c r="M14" s="96">
        <v>160</v>
      </c>
      <c r="N14" s="134">
        <v>107</v>
      </c>
      <c r="O14" s="131">
        <v>4</v>
      </c>
      <c r="P14" s="63">
        <v>19</v>
      </c>
      <c r="Q14" s="132">
        <v>188</v>
      </c>
      <c r="R14" s="133">
        <v>29403</v>
      </c>
      <c r="S14" s="101">
        <v>4989</v>
      </c>
      <c r="T14" s="92">
        <v>2993</v>
      </c>
    </row>
    <row r="15" spans="1:20" ht="12.75" customHeight="1">
      <c r="A15" s="29">
        <v>107</v>
      </c>
      <c r="B15" s="28" t="s">
        <v>16</v>
      </c>
      <c r="C15" s="63" t="s">
        <v>104</v>
      </c>
      <c r="D15" s="63" t="s">
        <v>104</v>
      </c>
      <c r="E15" s="63" t="s">
        <v>104</v>
      </c>
      <c r="F15" s="63" t="s">
        <v>104</v>
      </c>
      <c r="G15" s="63" t="s">
        <v>104</v>
      </c>
      <c r="H15" s="63" t="s">
        <v>104</v>
      </c>
      <c r="I15" s="63">
        <v>3</v>
      </c>
      <c r="J15" s="63">
        <v>32</v>
      </c>
      <c r="K15" s="103">
        <v>17</v>
      </c>
      <c r="L15" s="96">
        <v>86</v>
      </c>
      <c r="M15" s="96">
        <v>163</v>
      </c>
      <c r="N15" s="134">
        <v>82</v>
      </c>
      <c r="O15" s="131">
        <v>12</v>
      </c>
      <c r="P15" s="63">
        <v>19</v>
      </c>
      <c r="Q15" s="132">
        <v>212</v>
      </c>
      <c r="R15" s="133">
        <v>51361</v>
      </c>
      <c r="S15" s="101">
        <v>7838</v>
      </c>
      <c r="T15" s="92">
        <v>5124</v>
      </c>
    </row>
    <row r="16" spans="1:20" ht="12.75" customHeight="1">
      <c r="A16" s="29">
        <v>108</v>
      </c>
      <c r="B16" s="28" t="s">
        <v>17</v>
      </c>
      <c r="C16" s="63" t="s">
        <v>104</v>
      </c>
      <c r="D16" s="63" t="s">
        <v>104</v>
      </c>
      <c r="E16" s="63" t="s">
        <v>104</v>
      </c>
      <c r="F16" s="63" t="s">
        <v>104</v>
      </c>
      <c r="G16" s="63" t="s">
        <v>104</v>
      </c>
      <c r="H16" s="63" t="s">
        <v>104</v>
      </c>
      <c r="I16" s="63">
        <v>3</v>
      </c>
      <c r="J16" s="63">
        <v>40</v>
      </c>
      <c r="K16" s="103">
        <v>20</v>
      </c>
      <c r="L16" s="96">
        <v>145</v>
      </c>
      <c r="M16" s="96">
        <v>262</v>
      </c>
      <c r="N16" s="134">
        <v>113</v>
      </c>
      <c r="O16" s="131">
        <v>9</v>
      </c>
      <c r="P16" s="63">
        <v>23</v>
      </c>
      <c r="Q16" s="132">
        <v>151</v>
      </c>
      <c r="R16" s="133">
        <v>68075</v>
      </c>
      <c r="S16" s="101">
        <v>11636</v>
      </c>
      <c r="T16" s="92">
        <v>8136</v>
      </c>
    </row>
    <row r="17" spans="1:20" ht="12.75" customHeight="1">
      <c r="A17" s="29">
        <v>111</v>
      </c>
      <c r="B17" s="28" t="s">
        <v>18</v>
      </c>
      <c r="C17" s="63" t="s">
        <v>104</v>
      </c>
      <c r="D17" s="63" t="s">
        <v>104</v>
      </c>
      <c r="E17" s="63" t="s">
        <v>104</v>
      </c>
      <c r="F17" s="63" t="s">
        <v>104</v>
      </c>
      <c r="G17" s="63" t="s">
        <v>104</v>
      </c>
      <c r="H17" s="63" t="s">
        <v>104</v>
      </c>
      <c r="I17" s="63">
        <v>7</v>
      </c>
      <c r="J17" s="63">
        <v>58</v>
      </c>
      <c r="K17" s="103">
        <v>20</v>
      </c>
      <c r="L17" s="96">
        <v>118</v>
      </c>
      <c r="M17" s="96">
        <v>183</v>
      </c>
      <c r="N17" s="134">
        <v>121</v>
      </c>
      <c r="O17" s="131">
        <v>17</v>
      </c>
      <c r="P17" s="63">
        <v>28</v>
      </c>
      <c r="Q17" s="132">
        <v>200</v>
      </c>
      <c r="R17" s="133">
        <v>68456</v>
      </c>
      <c r="S17" s="101">
        <v>17025</v>
      </c>
      <c r="T17" s="92">
        <v>11606</v>
      </c>
    </row>
    <row r="18" spans="1:20" ht="20.25" customHeight="1">
      <c r="A18" s="10"/>
      <c r="B18" s="30" t="s">
        <v>19</v>
      </c>
      <c r="C18" s="123">
        <f>SUM(C19:C21)</f>
        <v>1030</v>
      </c>
      <c r="D18" s="124">
        <f t="shared" ref="D18:H18" si="1">SUM(D19:D21)</f>
        <v>706.35</v>
      </c>
      <c r="E18" s="123">
        <f t="shared" si="1"/>
        <v>785</v>
      </c>
      <c r="F18" s="124">
        <f t="shared" si="1"/>
        <v>127.91000000000001</v>
      </c>
      <c r="G18" s="123">
        <f t="shared" si="1"/>
        <v>35</v>
      </c>
      <c r="H18" s="124">
        <f t="shared" si="1"/>
        <v>50.730000000000004</v>
      </c>
      <c r="I18" s="63">
        <v>9</v>
      </c>
      <c r="J18" s="63">
        <v>280</v>
      </c>
      <c r="K18" s="103">
        <f>SUM(K19:K21)</f>
        <v>152</v>
      </c>
      <c r="L18" s="103">
        <f t="shared" ref="L18:M18" si="2">SUM(L19:L21)</f>
        <v>664</v>
      </c>
      <c r="M18" s="103">
        <f t="shared" si="2"/>
        <v>1591</v>
      </c>
      <c r="N18" s="134">
        <f t="shared" ref="N18:T18" si="3">SUM(N19:N21)</f>
        <v>889</v>
      </c>
      <c r="O18" s="131">
        <f t="shared" si="3"/>
        <v>86</v>
      </c>
      <c r="P18" s="63">
        <f t="shared" si="3"/>
        <v>180</v>
      </c>
      <c r="Q18" s="132">
        <f t="shared" si="3"/>
        <v>514</v>
      </c>
      <c r="R18" s="135">
        <f t="shared" si="3"/>
        <v>297075</v>
      </c>
      <c r="S18" s="109">
        <f t="shared" si="3"/>
        <v>55343</v>
      </c>
      <c r="T18" s="143">
        <f t="shared" si="3"/>
        <v>33338</v>
      </c>
    </row>
    <row r="19" spans="1:20" ht="12.75" customHeight="1">
      <c r="A19" s="27">
        <v>202</v>
      </c>
      <c r="B19" s="22" t="s">
        <v>20</v>
      </c>
      <c r="C19" s="123">
        <v>414</v>
      </c>
      <c r="D19" s="124">
        <v>195.36</v>
      </c>
      <c r="E19" s="123">
        <v>330</v>
      </c>
      <c r="F19" s="124">
        <v>52.92</v>
      </c>
      <c r="G19" s="123">
        <v>19</v>
      </c>
      <c r="H19" s="124">
        <v>26.43</v>
      </c>
      <c r="I19" s="63">
        <v>3</v>
      </c>
      <c r="J19" s="63">
        <v>130</v>
      </c>
      <c r="K19" s="103">
        <v>95</v>
      </c>
      <c r="L19" s="96">
        <v>385</v>
      </c>
      <c r="M19" s="96">
        <v>769</v>
      </c>
      <c r="N19" s="132">
        <v>484</v>
      </c>
      <c r="O19" s="107">
        <v>43</v>
      </c>
      <c r="P19" s="71">
        <v>127</v>
      </c>
      <c r="Q19" s="132">
        <v>298</v>
      </c>
      <c r="R19" s="133">
        <v>128235</v>
      </c>
      <c r="S19" s="92">
        <v>25370</v>
      </c>
      <c r="T19" s="92">
        <v>13074</v>
      </c>
    </row>
    <row r="20" spans="1:20" ht="12.75" customHeight="1">
      <c r="A20" s="27">
        <v>204</v>
      </c>
      <c r="B20" s="22" t="s">
        <v>21</v>
      </c>
      <c r="C20" s="123">
        <v>473</v>
      </c>
      <c r="D20" s="124">
        <v>442.16</v>
      </c>
      <c r="E20" s="123">
        <v>364</v>
      </c>
      <c r="F20" s="124">
        <v>59.23</v>
      </c>
      <c r="G20" s="123">
        <v>10</v>
      </c>
      <c r="H20" s="124">
        <v>13.05</v>
      </c>
      <c r="I20" s="63">
        <v>5</v>
      </c>
      <c r="J20" s="63">
        <v>131</v>
      </c>
      <c r="K20" s="103">
        <v>46</v>
      </c>
      <c r="L20" s="96">
        <v>245</v>
      </c>
      <c r="M20" s="96">
        <v>690</v>
      </c>
      <c r="N20" s="132">
        <v>346</v>
      </c>
      <c r="O20" s="107">
        <v>36</v>
      </c>
      <c r="P20" s="71">
        <v>52</v>
      </c>
      <c r="Q20" s="132">
        <v>179</v>
      </c>
      <c r="R20" s="133">
        <v>139684</v>
      </c>
      <c r="S20" s="92">
        <v>24905</v>
      </c>
      <c r="T20" s="92">
        <v>16538</v>
      </c>
    </row>
    <row r="21" spans="1:20" ht="12.75" customHeight="1">
      <c r="A21" s="27">
        <v>206</v>
      </c>
      <c r="B21" s="22" t="s">
        <v>22</v>
      </c>
      <c r="C21" s="123">
        <v>143</v>
      </c>
      <c r="D21" s="124">
        <v>68.83</v>
      </c>
      <c r="E21" s="123">
        <v>91</v>
      </c>
      <c r="F21" s="124">
        <v>15.76</v>
      </c>
      <c r="G21" s="123">
        <v>6</v>
      </c>
      <c r="H21" s="124">
        <v>11.25</v>
      </c>
      <c r="I21" s="63">
        <v>1</v>
      </c>
      <c r="J21" s="63">
        <v>19</v>
      </c>
      <c r="K21" s="103">
        <v>11</v>
      </c>
      <c r="L21" s="96">
        <v>34</v>
      </c>
      <c r="M21" s="96">
        <v>132</v>
      </c>
      <c r="N21" s="132">
        <v>59</v>
      </c>
      <c r="O21" s="107">
        <v>7</v>
      </c>
      <c r="P21" s="71">
        <v>1</v>
      </c>
      <c r="Q21" s="132">
        <v>37</v>
      </c>
      <c r="R21" s="133">
        <v>29156</v>
      </c>
      <c r="S21" s="92">
        <v>5068</v>
      </c>
      <c r="T21" s="92">
        <v>3726</v>
      </c>
    </row>
    <row r="22" spans="1:20" ht="20.25" customHeight="1">
      <c r="A22" s="10"/>
      <c r="B22" s="30" t="s">
        <v>23</v>
      </c>
      <c r="C22" s="123">
        <f t="shared" ref="C22:H22" si="4">SUM(C23:C27)</f>
        <v>898</v>
      </c>
      <c r="D22" s="124">
        <f t="shared" si="4"/>
        <v>935.17000000000007</v>
      </c>
      <c r="E22" s="123">
        <f t="shared" si="4"/>
        <v>766</v>
      </c>
      <c r="F22" s="124">
        <f t="shared" si="4"/>
        <v>114.05</v>
      </c>
      <c r="G22" s="123">
        <f t="shared" si="4"/>
        <v>41</v>
      </c>
      <c r="H22" s="124">
        <f t="shared" si="4"/>
        <v>83.58</v>
      </c>
      <c r="I22" s="63">
        <v>14</v>
      </c>
      <c r="J22" s="63">
        <v>163</v>
      </c>
      <c r="K22" s="103">
        <f>SUM(K23:K27)</f>
        <v>86</v>
      </c>
      <c r="L22" s="103">
        <f t="shared" ref="L22:M22" si="5">SUM(L23:L27)</f>
        <v>334</v>
      </c>
      <c r="M22" s="103">
        <f t="shared" si="5"/>
        <v>872</v>
      </c>
      <c r="N22" s="134">
        <f t="shared" ref="N22:T22" si="6">SUM(N23:N27)</f>
        <v>409</v>
      </c>
      <c r="O22" s="134">
        <f t="shared" si="6"/>
        <v>60</v>
      </c>
      <c r="P22" s="63">
        <f t="shared" si="6"/>
        <v>83</v>
      </c>
      <c r="Q22" s="132">
        <f t="shared" si="6"/>
        <v>501</v>
      </c>
      <c r="R22" s="135">
        <f t="shared" si="6"/>
        <v>211910</v>
      </c>
      <c r="S22" s="109">
        <f t="shared" si="6"/>
        <v>41577</v>
      </c>
      <c r="T22" s="143">
        <f t="shared" si="6"/>
        <v>29570</v>
      </c>
    </row>
    <row r="23" spans="1:20" ht="12.75" customHeight="1">
      <c r="A23" s="27">
        <v>207</v>
      </c>
      <c r="B23" s="22" t="s">
        <v>24</v>
      </c>
      <c r="C23" s="123">
        <v>125</v>
      </c>
      <c r="D23" s="124">
        <v>118.5</v>
      </c>
      <c r="E23" s="123">
        <v>93</v>
      </c>
      <c r="F23" s="124">
        <v>16.79</v>
      </c>
      <c r="G23" s="123">
        <v>9</v>
      </c>
      <c r="H23" s="124">
        <v>13.16</v>
      </c>
      <c r="I23" s="63">
        <v>3</v>
      </c>
      <c r="J23" s="63">
        <v>54</v>
      </c>
      <c r="K23" s="103">
        <v>19</v>
      </c>
      <c r="L23" s="96">
        <v>107</v>
      </c>
      <c r="M23" s="96">
        <v>243</v>
      </c>
      <c r="N23" s="132">
        <v>124</v>
      </c>
      <c r="O23" s="107">
        <v>5</v>
      </c>
      <c r="P23" s="71">
        <v>24</v>
      </c>
      <c r="Q23" s="132">
        <v>105</v>
      </c>
      <c r="R23" s="133">
        <v>53262</v>
      </c>
      <c r="S23" s="92">
        <v>7979</v>
      </c>
      <c r="T23" s="92">
        <v>6170</v>
      </c>
    </row>
    <row r="24" spans="1:20" ht="12.75" customHeight="1">
      <c r="A24" s="27">
        <v>214</v>
      </c>
      <c r="B24" s="22" t="s">
        <v>25</v>
      </c>
      <c r="C24" s="123">
        <v>310</v>
      </c>
      <c r="D24" s="124">
        <v>89.85</v>
      </c>
      <c r="E24" s="123">
        <v>291</v>
      </c>
      <c r="F24" s="124">
        <v>29.05</v>
      </c>
      <c r="G24" s="123">
        <v>9</v>
      </c>
      <c r="H24" s="124">
        <v>13.41</v>
      </c>
      <c r="I24" s="63">
        <v>3</v>
      </c>
      <c r="J24" s="63">
        <v>44</v>
      </c>
      <c r="K24" s="103">
        <v>24</v>
      </c>
      <c r="L24" s="96">
        <v>95</v>
      </c>
      <c r="M24" s="96">
        <v>264</v>
      </c>
      <c r="N24" s="132">
        <v>110</v>
      </c>
      <c r="O24" s="107">
        <v>19</v>
      </c>
      <c r="P24" s="71">
        <v>15</v>
      </c>
      <c r="Q24" s="132">
        <v>110</v>
      </c>
      <c r="R24" s="133">
        <v>71627</v>
      </c>
      <c r="S24" s="92">
        <v>13522</v>
      </c>
      <c r="T24" s="92">
        <v>8940</v>
      </c>
    </row>
    <row r="25" spans="1:20" ht="12.75" customHeight="1">
      <c r="A25" s="27">
        <v>217</v>
      </c>
      <c r="B25" s="22" t="s">
        <v>26</v>
      </c>
      <c r="C25" s="123">
        <v>263</v>
      </c>
      <c r="D25" s="124">
        <v>121.23</v>
      </c>
      <c r="E25" s="123">
        <v>234</v>
      </c>
      <c r="F25" s="124">
        <v>33.69</v>
      </c>
      <c r="G25" s="123">
        <v>8</v>
      </c>
      <c r="H25" s="124">
        <v>16.79</v>
      </c>
      <c r="I25" s="63">
        <v>5</v>
      </c>
      <c r="J25" s="63">
        <v>34</v>
      </c>
      <c r="K25" s="103">
        <v>19</v>
      </c>
      <c r="L25" s="96">
        <v>76</v>
      </c>
      <c r="M25" s="96">
        <v>225</v>
      </c>
      <c r="N25" s="132">
        <v>107</v>
      </c>
      <c r="O25" s="107">
        <v>8</v>
      </c>
      <c r="P25" s="71">
        <v>23</v>
      </c>
      <c r="Q25" s="132">
        <v>78</v>
      </c>
      <c r="R25" s="133">
        <v>46266</v>
      </c>
      <c r="S25" s="92">
        <v>8923</v>
      </c>
      <c r="T25" s="92">
        <v>6095</v>
      </c>
    </row>
    <row r="26" spans="1:20" ht="12.75" customHeight="1">
      <c r="A26" s="27">
        <v>219</v>
      </c>
      <c r="B26" s="22" t="s">
        <v>27</v>
      </c>
      <c r="C26" s="123">
        <v>155</v>
      </c>
      <c r="D26" s="124">
        <v>488.12</v>
      </c>
      <c r="E26" s="123">
        <v>119</v>
      </c>
      <c r="F26" s="124">
        <v>25.44</v>
      </c>
      <c r="G26" s="123">
        <v>11</v>
      </c>
      <c r="H26" s="124">
        <v>31.42</v>
      </c>
      <c r="I26" s="63">
        <v>2</v>
      </c>
      <c r="J26" s="63">
        <v>23</v>
      </c>
      <c r="K26" s="103">
        <v>15</v>
      </c>
      <c r="L26" s="96">
        <v>47</v>
      </c>
      <c r="M26" s="96">
        <v>119</v>
      </c>
      <c r="N26" s="132">
        <v>55</v>
      </c>
      <c r="O26" s="107">
        <v>15</v>
      </c>
      <c r="P26" s="71">
        <v>16</v>
      </c>
      <c r="Q26" s="132">
        <v>141</v>
      </c>
      <c r="R26" s="133">
        <v>32101</v>
      </c>
      <c r="S26" s="92">
        <v>8224</v>
      </c>
      <c r="T26" s="92">
        <v>6682</v>
      </c>
    </row>
    <row r="27" spans="1:20" ht="12.75" customHeight="1">
      <c r="A27" s="27">
        <v>301</v>
      </c>
      <c r="B27" s="22" t="s">
        <v>28</v>
      </c>
      <c r="C27" s="123">
        <v>45</v>
      </c>
      <c r="D27" s="124">
        <v>117.47</v>
      </c>
      <c r="E27" s="123">
        <v>29</v>
      </c>
      <c r="F27" s="124">
        <v>9.08</v>
      </c>
      <c r="G27" s="123">
        <v>4</v>
      </c>
      <c r="H27" s="124">
        <v>8.8000000000000007</v>
      </c>
      <c r="I27" s="63">
        <v>1</v>
      </c>
      <c r="J27" s="63">
        <v>8</v>
      </c>
      <c r="K27" s="103">
        <v>9</v>
      </c>
      <c r="L27" s="96">
        <v>9</v>
      </c>
      <c r="M27" s="96">
        <v>21</v>
      </c>
      <c r="N27" s="132">
        <v>13</v>
      </c>
      <c r="O27" s="107">
        <v>13</v>
      </c>
      <c r="P27" s="71">
        <v>5</v>
      </c>
      <c r="Q27" s="132">
        <v>67</v>
      </c>
      <c r="R27" s="133">
        <v>8654</v>
      </c>
      <c r="S27" s="92">
        <v>2929</v>
      </c>
      <c r="T27" s="92">
        <v>1683</v>
      </c>
    </row>
    <row r="28" spans="1:20" ht="20.25" customHeight="1">
      <c r="A28" s="10"/>
      <c r="B28" s="30" t="s">
        <v>29</v>
      </c>
      <c r="C28" s="123">
        <f>SUM(C29:C33)</f>
        <v>890</v>
      </c>
      <c r="D28" s="124">
        <f t="shared" ref="D28:H28" si="7">SUM(D29:D33)</f>
        <v>518.42000000000007</v>
      </c>
      <c r="E28" s="123">
        <f t="shared" si="7"/>
        <v>777</v>
      </c>
      <c r="F28" s="124">
        <f t="shared" si="7"/>
        <v>81.069999999999993</v>
      </c>
      <c r="G28" s="123">
        <f t="shared" si="7"/>
        <v>33</v>
      </c>
      <c r="H28" s="124">
        <f t="shared" si="7"/>
        <v>48.25</v>
      </c>
      <c r="I28" s="70">
        <v>10</v>
      </c>
      <c r="J28" s="63">
        <v>172</v>
      </c>
      <c r="K28" s="103">
        <f>SUM(K29:K33)</f>
        <v>78</v>
      </c>
      <c r="L28" s="103">
        <f t="shared" ref="L28:M28" si="8">SUM(L29:L33)</f>
        <v>500</v>
      </c>
      <c r="M28" s="103">
        <f t="shared" si="8"/>
        <v>1059</v>
      </c>
      <c r="N28" s="132">
        <f t="shared" ref="N28:T28" si="9">SUM(N29:N33)</f>
        <v>379</v>
      </c>
      <c r="O28" s="132">
        <f t="shared" si="9"/>
        <v>83</v>
      </c>
      <c r="P28" s="72">
        <f t="shared" si="9"/>
        <v>137</v>
      </c>
      <c r="Q28" s="132">
        <f t="shared" si="9"/>
        <v>692</v>
      </c>
      <c r="R28" s="133">
        <f t="shared" si="9"/>
        <v>208752</v>
      </c>
      <c r="S28" s="109">
        <f t="shared" si="9"/>
        <v>38724</v>
      </c>
      <c r="T28" s="143">
        <f t="shared" si="9"/>
        <v>27061</v>
      </c>
    </row>
    <row r="29" spans="1:20" ht="12.75" customHeight="1">
      <c r="A29" s="27">
        <v>203</v>
      </c>
      <c r="B29" s="22" t="s">
        <v>30</v>
      </c>
      <c r="C29" s="123">
        <v>389</v>
      </c>
      <c r="D29" s="124">
        <v>204.3</v>
      </c>
      <c r="E29" s="123">
        <v>328</v>
      </c>
      <c r="F29" s="124">
        <v>32.82</v>
      </c>
      <c r="G29" s="123">
        <v>15</v>
      </c>
      <c r="H29" s="124">
        <v>26.86</v>
      </c>
      <c r="I29" s="63">
        <v>4</v>
      </c>
      <c r="J29" s="63">
        <v>68</v>
      </c>
      <c r="K29" s="103">
        <v>35</v>
      </c>
      <c r="L29" s="96">
        <v>192</v>
      </c>
      <c r="M29" s="96">
        <v>408</v>
      </c>
      <c r="N29" s="132">
        <v>165</v>
      </c>
      <c r="O29" s="107">
        <v>39</v>
      </c>
      <c r="P29" s="71">
        <v>44</v>
      </c>
      <c r="Q29" s="132">
        <v>204</v>
      </c>
      <c r="R29" s="133">
        <v>87324</v>
      </c>
      <c r="S29" s="92">
        <v>13946</v>
      </c>
      <c r="T29" s="92">
        <v>9958</v>
      </c>
    </row>
    <row r="30" spans="1:20" ht="12.75" customHeight="1">
      <c r="A30" s="27">
        <v>210</v>
      </c>
      <c r="B30" s="22" t="s">
        <v>31</v>
      </c>
      <c r="C30" s="123">
        <v>337</v>
      </c>
      <c r="D30" s="124">
        <v>185.91</v>
      </c>
      <c r="E30" s="123">
        <v>317</v>
      </c>
      <c r="F30" s="124">
        <v>27.33</v>
      </c>
      <c r="G30" s="123">
        <v>7</v>
      </c>
      <c r="H30" s="124">
        <v>8.15</v>
      </c>
      <c r="I30" s="63">
        <v>4</v>
      </c>
      <c r="J30" s="63">
        <v>63</v>
      </c>
      <c r="K30" s="103">
        <v>30</v>
      </c>
      <c r="L30" s="96">
        <v>182</v>
      </c>
      <c r="M30" s="96">
        <v>447</v>
      </c>
      <c r="N30" s="132">
        <v>124</v>
      </c>
      <c r="O30" s="107">
        <v>30</v>
      </c>
      <c r="P30" s="71">
        <v>71</v>
      </c>
      <c r="Q30" s="132">
        <v>283</v>
      </c>
      <c r="R30" s="133">
        <v>75765</v>
      </c>
      <c r="S30" s="92">
        <v>14823</v>
      </c>
      <c r="T30" s="92">
        <v>10929</v>
      </c>
    </row>
    <row r="31" spans="1:20" ht="12.75" customHeight="1">
      <c r="A31" s="27">
        <v>216</v>
      </c>
      <c r="B31" s="22" t="s">
        <v>32</v>
      </c>
      <c r="C31" s="123">
        <v>77</v>
      </c>
      <c r="D31" s="124">
        <v>64.3</v>
      </c>
      <c r="E31" s="123">
        <v>64</v>
      </c>
      <c r="F31" s="124">
        <v>8.9499999999999993</v>
      </c>
      <c r="G31" s="123">
        <v>4</v>
      </c>
      <c r="H31" s="124">
        <v>5.25</v>
      </c>
      <c r="I31" s="63">
        <v>2</v>
      </c>
      <c r="J31" s="63">
        <v>25</v>
      </c>
      <c r="K31" s="103">
        <v>8</v>
      </c>
      <c r="L31" s="96">
        <v>82</v>
      </c>
      <c r="M31" s="96">
        <v>120</v>
      </c>
      <c r="N31" s="132">
        <v>50</v>
      </c>
      <c r="O31" s="107">
        <v>12</v>
      </c>
      <c r="P31" s="71">
        <v>19</v>
      </c>
      <c r="Q31" s="132">
        <v>120</v>
      </c>
      <c r="R31" s="133">
        <v>27889</v>
      </c>
      <c r="S31" s="92">
        <v>5245</v>
      </c>
      <c r="T31" s="92">
        <v>3397</v>
      </c>
    </row>
    <row r="32" spans="1:20" ht="12.75" customHeight="1">
      <c r="A32" s="27">
        <v>381</v>
      </c>
      <c r="B32" s="22" t="s">
        <v>33</v>
      </c>
      <c r="C32" s="123">
        <v>50</v>
      </c>
      <c r="D32" s="124">
        <v>28.31</v>
      </c>
      <c r="E32" s="123">
        <v>44</v>
      </c>
      <c r="F32" s="124">
        <v>6.37</v>
      </c>
      <c r="G32" s="123">
        <v>3</v>
      </c>
      <c r="H32" s="124">
        <v>3.08</v>
      </c>
      <c r="I32" s="63" t="s">
        <v>52</v>
      </c>
      <c r="J32" s="63">
        <v>8</v>
      </c>
      <c r="K32" s="103">
        <v>1</v>
      </c>
      <c r="L32" s="80">
        <v>17</v>
      </c>
      <c r="M32" s="80">
        <v>32</v>
      </c>
      <c r="N32" s="107">
        <v>15</v>
      </c>
      <c r="O32" s="107">
        <v>0</v>
      </c>
      <c r="P32" s="71">
        <v>3</v>
      </c>
      <c r="Q32" s="132">
        <v>54</v>
      </c>
      <c r="R32" s="133">
        <v>8282</v>
      </c>
      <c r="S32" s="92">
        <v>2510</v>
      </c>
      <c r="T32" s="92">
        <v>1441</v>
      </c>
    </row>
    <row r="33" spans="1:20" ht="12.75" customHeight="1">
      <c r="A33" s="27">
        <v>382</v>
      </c>
      <c r="B33" s="22" t="s">
        <v>34</v>
      </c>
      <c r="C33" s="123">
        <v>37</v>
      </c>
      <c r="D33" s="124">
        <v>35.6</v>
      </c>
      <c r="E33" s="123">
        <v>24</v>
      </c>
      <c r="F33" s="124">
        <v>5.6</v>
      </c>
      <c r="G33" s="123">
        <v>4</v>
      </c>
      <c r="H33" s="124">
        <v>4.91</v>
      </c>
      <c r="I33" s="63" t="s">
        <v>52</v>
      </c>
      <c r="J33" s="63">
        <v>8</v>
      </c>
      <c r="K33" s="103">
        <v>4</v>
      </c>
      <c r="L33" s="80">
        <v>27</v>
      </c>
      <c r="M33" s="80">
        <v>52</v>
      </c>
      <c r="N33" s="107">
        <v>25</v>
      </c>
      <c r="O33" s="107">
        <v>2</v>
      </c>
      <c r="P33" s="71">
        <v>0</v>
      </c>
      <c r="Q33" s="132">
        <v>31</v>
      </c>
      <c r="R33" s="133">
        <v>9492</v>
      </c>
      <c r="S33" s="92">
        <v>2200</v>
      </c>
      <c r="T33" s="92">
        <v>1336</v>
      </c>
    </row>
    <row r="34" spans="1:20" ht="20.25" customHeight="1">
      <c r="A34" s="10"/>
      <c r="B34" s="31" t="s">
        <v>35</v>
      </c>
      <c r="C34" s="123">
        <f>SUM(C35:C40)</f>
        <v>216</v>
      </c>
      <c r="D34" s="124">
        <f t="shared" ref="D34:H34" si="10">SUM(D35:D40)</f>
        <v>512.93000000000006</v>
      </c>
      <c r="E34" s="123">
        <f t="shared" si="10"/>
        <v>166</v>
      </c>
      <c r="F34" s="124">
        <f t="shared" si="10"/>
        <v>39.81</v>
      </c>
      <c r="G34" s="123">
        <f t="shared" si="10"/>
        <v>17</v>
      </c>
      <c r="H34" s="124">
        <f t="shared" si="10"/>
        <v>37.580000000000005</v>
      </c>
      <c r="I34" s="63">
        <v>5</v>
      </c>
      <c r="J34" s="63">
        <v>84</v>
      </c>
      <c r="K34" s="103">
        <f t="shared" ref="K34:Q34" si="11">SUM(K35:K40)</f>
        <v>114</v>
      </c>
      <c r="L34" s="80">
        <f t="shared" si="11"/>
        <v>300</v>
      </c>
      <c r="M34" s="80">
        <f t="shared" si="11"/>
        <v>446</v>
      </c>
      <c r="N34" s="107">
        <f t="shared" si="11"/>
        <v>168</v>
      </c>
      <c r="O34" s="107">
        <f t="shared" si="11"/>
        <v>97</v>
      </c>
      <c r="P34" s="63">
        <f t="shared" si="11"/>
        <v>77</v>
      </c>
      <c r="Q34" s="132">
        <f t="shared" si="11"/>
        <v>1030</v>
      </c>
      <c r="R34" s="133">
        <f>SUM(R35:R40)</f>
        <v>79863</v>
      </c>
      <c r="S34" s="109">
        <f>SUM(S35:S40)</f>
        <v>20452</v>
      </c>
      <c r="T34" s="143">
        <f>SUM(T35:T40)</f>
        <v>14611</v>
      </c>
    </row>
    <row r="35" spans="1:20" s="40" customFormat="1" ht="12.75" customHeight="1">
      <c r="A35" s="49">
        <v>213</v>
      </c>
      <c r="B35" s="50" t="s">
        <v>78</v>
      </c>
      <c r="C35" s="123">
        <v>21</v>
      </c>
      <c r="D35" s="124">
        <v>44.45</v>
      </c>
      <c r="E35" s="123">
        <v>14</v>
      </c>
      <c r="F35" s="124">
        <v>4.75</v>
      </c>
      <c r="G35" s="123" t="s">
        <v>145</v>
      </c>
      <c r="H35" s="124" t="s">
        <v>145</v>
      </c>
      <c r="I35" s="126">
        <v>1</v>
      </c>
      <c r="J35" s="126">
        <v>14</v>
      </c>
      <c r="K35" s="103">
        <v>11</v>
      </c>
      <c r="L35" s="96">
        <v>67</v>
      </c>
      <c r="M35" s="96">
        <v>77</v>
      </c>
      <c r="N35" s="132">
        <v>31</v>
      </c>
      <c r="O35" s="107">
        <v>14</v>
      </c>
      <c r="P35" s="40">
        <v>16</v>
      </c>
      <c r="Q35" s="132">
        <v>129</v>
      </c>
      <c r="R35" s="133">
        <v>12256</v>
      </c>
      <c r="S35" s="92">
        <v>2777</v>
      </c>
      <c r="T35" s="92">
        <v>2114</v>
      </c>
    </row>
    <row r="36" spans="1:20" s="40" customFormat="1" ht="12.75" customHeight="1">
      <c r="A36" s="49">
        <v>215</v>
      </c>
      <c r="B36" s="50" t="s">
        <v>79</v>
      </c>
      <c r="C36" s="123">
        <v>105</v>
      </c>
      <c r="D36" s="124">
        <v>175.99</v>
      </c>
      <c r="E36" s="123">
        <v>93</v>
      </c>
      <c r="F36" s="124">
        <v>18.63</v>
      </c>
      <c r="G36" s="123">
        <v>7</v>
      </c>
      <c r="H36" s="124">
        <v>16.760000000000002</v>
      </c>
      <c r="I36" s="126">
        <v>1</v>
      </c>
      <c r="J36" s="126">
        <v>24</v>
      </c>
      <c r="K36" s="103">
        <v>38</v>
      </c>
      <c r="L36" s="96">
        <v>77</v>
      </c>
      <c r="M36" s="96">
        <v>140</v>
      </c>
      <c r="N36" s="132">
        <v>50</v>
      </c>
      <c r="O36" s="107">
        <v>15</v>
      </c>
      <c r="P36" s="40">
        <v>20</v>
      </c>
      <c r="Q36" s="132">
        <v>242</v>
      </c>
      <c r="R36" s="133">
        <v>23088</v>
      </c>
      <c r="S36" s="92">
        <v>6502</v>
      </c>
      <c r="T36" s="92">
        <v>4418</v>
      </c>
    </row>
    <row r="37" spans="1:20" ht="12.75" customHeight="1">
      <c r="A37" s="27">
        <v>218</v>
      </c>
      <c r="B37" s="22" t="s">
        <v>36</v>
      </c>
      <c r="C37" s="123">
        <v>19</v>
      </c>
      <c r="D37" s="124">
        <v>31.36</v>
      </c>
      <c r="E37" s="123">
        <v>12</v>
      </c>
      <c r="F37" s="124">
        <v>2.52</v>
      </c>
      <c r="G37" s="123">
        <v>4</v>
      </c>
      <c r="H37" s="124">
        <v>9.01</v>
      </c>
      <c r="I37" s="63">
        <v>1</v>
      </c>
      <c r="J37" s="63">
        <v>13</v>
      </c>
      <c r="K37" s="103">
        <v>11</v>
      </c>
      <c r="L37" s="96">
        <v>40</v>
      </c>
      <c r="M37" s="96">
        <v>71</v>
      </c>
      <c r="N37" s="132">
        <v>23</v>
      </c>
      <c r="O37" s="107">
        <v>10</v>
      </c>
      <c r="P37" s="71">
        <v>15</v>
      </c>
      <c r="Q37" s="132">
        <v>143</v>
      </c>
      <c r="R37" s="133">
        <v>13233</v>
      </c>
      <c r="S37" s="92">
        <v>3576</v>
      </c>
      <c r="T37" s="92">
        <v>2342</v>
      </c>
    </row>
    <row r="38" spans="1:20" ht="12.75" customHeight="1">
      <c r="A38" s="27">
        <v>220</v>
      </c>
      <c r="B38" s="22" t="s">
        <v>37</v>
      </c>
      <c r="C38" s="123">
        <v>12</v>
      </c>
      <c r="D38" s="124">
        <v>19.899999999999999</v>
      </c>
      <c r="E38" s="123">
        <v>7</v>
      </c>
      <c r="F38" s="124">
        <v>1.77</v>
      </c>
      <c r="G38" s="123">
        <v>3</v>
      </c>
      <c r="H38" s="124">
        <v>5.41</v>
      </c>
      <c r="I38" s="63">
        <v>1</v>
      </c>
      <c r="J38" s="63">
        <v>10</v>
      </c>
      <c r="K38" s="103">
        <v>12</v>
      </c>
      <c r="L38" s="96">
        <v>49</v>
      </c>
      <c r="M38" s="96">
        <v>65</v>
      </c>
      <c r="N38" s="132">
        <v>26</v>
      </c>
      <c r="O38" s="107">
        <v>12</v>
      </c>
      <c r="P38" s="71">
        <v>8</v>
      </c>
      <c r="Q38" s="132">
        <v>244</v>
      </c>
      <c r="R38" s="133">
        <v>13201</v>
      </c>
      <c r="S38" s="92">
        <v>3048</v>
      </c>
      <c r="T38" s="92">
        <v>2385</v>
      </c>
    </row>
    <row r="39" spans="1:20" ht="12.75" customHeight="1">
      <c r="A39" s="27">
        <v>228</v>
      </c>
      <c r="B39" s="22" t="s">
        <v>80</v>
      </c>
      <c r="C39" s="123">
        <v>44</v>
      </c>
      <c r="D39" s="124">
        <v>217.53</v>
      </c>
      <c r="E39" s="123">
        <v>27</v>
      </c>
      <c r="F39" s="124">
        <v>8.25</v>
      </c>
      <c r="G39" s="123">
        <v>3</v>
      </c>
      <c r="H39" s="124">
        <v>6.4</v>
      </c>
      <c r="I39" s="63">
        <v>1</v>
      </c>
      <c r="J39" s="63">
        <v>19</v>
      </c>
      <c r="K39" s="103">
        <v>33</v>
      </c>
      <c r="L39" s="96">
        <v>37</v>
      </c>
      <c r="M39" s="96">
        <v>56</v>
      </c>
      <c r="N39" s="132">
        <v>24</v>
      </c>
      <c r="O39" s="107">
        <v>29</v>
      </c>
      <c r="P39" s="63">
        <v>11</v>
      </c>
      <c r="Q39" s="132">
        <v>151</v>
      </c>
      <c r="R39" s="133">
        <v>11917</v>
      </c>
      <c r="S39" s="92">
        <v>3022</v>
      </c>
      <c r="T39" s="92">
        <v>2170</v>
      </c>
    </row>
    <row r="40" spans="1:20" ht="12.75" customHeight="1">
      <c r="A40" s="27">
        <v>365</v>
      </c>
      <c r="B40" s="22" t="s">
        <v>81</v>
      </c>
      <c r="C40" s="123">
        <v>15</v>
      </c>
      <c r="D40" s="124">
        <v>23.7</v>
      </c>
      <c r="E40" s="123">
        <v>13</v>
      </c>
      <c r="F40" s="124">
        <v>3.89</v>
      </c>
      <c r="G40" s="123" t="s">
        <v>145</v>
      </c>
      <c r="H40" s="124" t="s">
        <v>145</v>
      </c>
      <c r="I40" s="63" t="s">
        <v>119</v>
      </c>
      <c r="J40" s="63">
        <v>4</v>
      </c>
      <c r="K40" s="103">
        <v>9</v>
      </c>
      <c r="L40" s="96">
        <v>30</v>
      </c>
      <c r="M40" s="96">
        <v>37</v>
      </c>
      <c r="N40" s="132">
        <v>14</v>
      </c>
      <c r="O40" s="107">
        <v>17</v>
      </c>
      <c r="P40" s="63">
        <v>7</v>
      </c>
      <c r="Q40" s="132">
        <v>121</v>
      </c>
      <c r="R40" s="133">
        <v>6168</v>
      </c>
      <c r="S40" s="92">
        <v>1527</v>
      </c>
      <c r="T40" s="92">
        <v>1182</v>
      </c>
    </row>
    <row r="41" spans="1:20" ht="20.25" customHeight="1">
      <c r="A41" s="10"/>
      <c r="B41" s="31" t="s">
        <v>38</v>
      </c>
      <c r="C41" s="123">
        <f>SUM(C42:C45)</f>
        <v>859</v>
      </c>
      <c r="D41" s="124">
        <f t="shared" ref="D41:H41" si="12">SUM(D42:D45)</f>
        <v>472.62</v>
      </c>
      <c r="E41" s="123">
        <f t="shared" si="12"/>
        <v>741</v>
      </c>
      <c r="F41" s="124">
        <f t="shared" si="12"/>
        <v>88.98</v>
      </c>
      <c r="G41" s="123">
        <f t="shared" si="12"/>
        <v>31</v>
      </c>
      <c r="H41" s="124">
        <f t="shared" si="12"/>
        <v>48.949999999999996</v>
      </c>
      <c r="I41" s="63">
        <v>9</v>
      </c>
      <c r="J41" s="63">
        <v>158</v>
      </c>
      <c r="K41" s="103">
        <f t="shared" ref="K41:P41" si="13">SUM(K42:K45)</f>
        <v>93</v>
      </c>
      <c r="L41" s="96">
        <f t="shared" si="13"/>
        <v>547</v>
      </c>
      <c r="M41" s="96">
        <f t="shared" si="13"/>
        <v>1107</v>
      </c>
      <c r="N41" s="132">
        <f t="shared" si="13"/>
        <v>375</v>
      </c>
      <c r="O41" s="132">
        <f t="shared" si="13"/>
        <v>188</v>
      </c>
      <c r="P41" s="63">
        <f t="shared" si="13"/>
        <v>335</v>
      </c>
      <c r="Q41" s="132">
        <f>SUM(Q42:Q45)</f>
        <v>1113</v>
      </c>
      <c r="R41" s="133">
        <f>SUM(R42:R45)</f>
        <v>168782</v>
      </c>
      <c r="S41" s="109">
        <f>SUM(S42:S45)</f>
        <v>32013</v>
      </c>
      <c r="T41" s="143">
        <f>SUM(T42:T45)</f>
        <v>23820</v>
      </c>
    </row>
    <row r="42" spans="1:20" s="40" customFormat="1" ht="12.75" customHeight="1">
      <c r="A42" s="49">
        <v>201</v>
      </c>
      <c r="B42" s="50" t="s">
        <v>82</v>
      </c>
      <c r="C42" s="123">
        <v>857</v>
      </c>
      <c r="D42" s="124">
        <v>469.04</v>
      </c>
      <c r="E42" s="123">
        <v>741</v>
      </c>
      <c r="F42" s="124">
        <v>88.98</v>
      </c>
      <c r="G42" s="123">
        <v>29</v>
      </c>
      <c r="H42" s="124">
        <v>45.37</v>
      </c>
      <c r="I42" s="126">
        <v>8</v>
      </c>
      <c r="J42" s="126">
        <v>151</v>
      </c>
      <c r="K42" s="103">
        <v>74</v>
      </c>
      <c r="L42" s="96">
        <v>501</v>
      </c>
      <c r="M42" s="96">
        <v>1038</v>
      </c>
      <c r="N42" s="132">
        <v>348</v>
      </c>
      <c r="O42" s="107">
        <v>164</v>
      </c>
      <c r="P42" s="40">
        <v>330</v>
      </c>
      <c r="Q42" s="132">
        <v>884</v>
      </c>
      <c r="R42" s="133">
        <v>155594</v>
      </c>
      <c r="S42" s="92">
        <v>28848</v>
      </c>
      <c r="T42" s="92">
        <v>21679</v>
      </c>
    </row>
    <row r="43" spans="1:20" ht="12.75" customHeight="1">
      <c r="A43" s="27">
        <v>442</v>
      </c>
      <c r="B43" s="22" t="s">
        <v>39</v>
      </c>
      <c r="C43" s="123" t="s">
        <v>146</v>
      </c>
      <c r="D43" s="124" t="s">
        <v>146</v>
      </c>
      <c r="E43" s="123" t="s">
        <v>146</v>
      </c>
      <c r="F43" s="124" t="s">
        <v>145</v>
      </c>
      <c r="G43" s="123" t="s">
        <v>145</v>
      </c>
      <c r="H43" s="124" t="s">
        <v>145</v>
      </c>
      <c r="I43" s="63" t="s">
        <v>52</v>
      </c>
      <c r="J43" s="63">
        <v>1</v>
      </c>
      <c r="K43" s="103">
        <v>5</v>
      </c>
      <c r="L43" s="80">
        <v>12</v>
      </c>
      <c r="M43" s="80">
        <v>14</v>
      </c>
      <c r="N43" s="107">
        <v>7</v>
      </c>
      <c r="O43" s="107">
        <v>4</v>
      </c>
      <c r="P43" s="71">
        <v>0</v>
      </c>
      <c r="Q43" s="132">
        <v>77</v>
      </c>
      <c r="R43" s="133">
        <v>3614</v>
      </c>
      <c r="S43" s="92">
        <v>964</v>
      </c>
      <c r="T43" s="92">
        <v>556</v>
      </c>
    </row>
    <row r="44" spans="1:20" ht="12.75" customHeight="1">
      <c r="A44" s="27">
        <v>443</v>
      </c>
      <c r="B44" s="22" t="s">
        <v>40</v>
      </c>
      <c r="C44" s="123">
        <v>2</v>
      </c>
      <c r="D44" s="124">
        <v>3.58</v>
      </c>
      <c r="E44" s="123" t="s">
        <v>146</v>
      </c>
      <c r="F44" s="124" t="s">
        <v>145</v>
      </c>
      <c r="G44" s="123">
        <v>2</v>
      </c>
      <c r="H44" s="124">
        <v>3.58</v>
      </c>
      <c r="I44" s="63">
        <v>1</v>
      </c>
      <c r="J44" s="63">
        <v>5</v>
      </c>
      <c r="K44" s="103">
        <v>7</v>
      </c>
      <c r="L44" s="80">
        <v>21</v>
      </c>
      <c r="M44" s="80">
        <v>38</v>
      </c>
      <c r="N44" s="107">
        <v>12</v>
      </c>
      <c r="O44" s="107">
        <v>9</v>
      </c>
      <c r="P44" s="71">
        <v>5</v>
      </c>
      <c r="Q44" s="132">
        <v>69</v>
      </c>
      <c r="R44" s="133">
        <v>5787</v>
      </c>
      <c r="S44" s="92">
        <v>1295</v>
      </c>
      <c r="T44" s="92">
        <v>1035</v>
      </c>
    </row>
    <row r="45" spans="1:20" ht="12.75" customHeight="1">
      <c r="A45" s="27">
        <v>446</v>
      </c>
      <c r="B45" s="22" t="s">
        <v>83</v>
      </c>
      <c r="C45" s="123" t="s">
        <v>146</v>
      </c>
      <c r="D45" s="124" t="s">
        <v>146</v>
      </c>
      <c r="E45" s="123" t="s">
        <v>146</v>
      </c>
      <c r="F45" s="124" t="s">
        <v>145</v>
      </c>
      <c r="G45" s="123" t="s">
        <v>145</v>
      </c>
      <c r="H45" s="124" t="s">
        <v>145</v>
      </c>
      <c r="I45" s="63" t="s">
        <v>120</v>
      </c>
      <c r="J45" s="63">
        <v>1</v>
      </c>
      <c r="K45" s="103">
        <v>7</v>
      </c>
      <c r="L45" s="80">
        <v>13</v>
      </c>
      <c r="M45" s="80">
        <v>17</v>
      </c>
      <c r="N45" s="107">
        <v>8</v>
      </c>
      <c r="O45" s="107">
        <v>11</v>
      </c>
      <c r="P45" s="63">
        <v>0</v>
      </c>
      <c r="Q45" s="132">
        <v>83</v>
      </c>
      <c r="R45" s="133">
        <v>3787</v>
      </c>
      <c r="S45" s="92">
        <v>906</v>
      </c>
      <c r="T45" s="92">
        <v>550</v>
      </c>
    </row>
    <row r="46" spans="1:20" ht="20.25" customHeight="1">
      <c r="A46" s="10"/>
      <c r="B46" s="31" t="s">
        <v>41</v>
      </c>
      <c r="C46" s="123">
        <f>SUM(C47:C53)</f>
        <v>182</v>
      </c>
      <c r="D46" s="124">
        <f t="shared" ref="D46:H46" si="14">SUM(D47:D53)</f>
        <v>388.45</v>
      </c>
      <c r="E46" s="123">
        <f t="shared" si="14"/>
        <v>144</v>
      </c>
      <c r="F46" s="124">
        <f t="shared" si="14"/>
        <v>33.979999999999997</v>
      </c>
      <c r="G46" s="123">
        <f t="shared" si="14"/>
        <v>12</v>
      </c>
      <c r="H46" s="124">
        <f t="shared" si="14"/>
        <v>32.79</v>
      </c>
      <c r="I46" s="63">
        <v>4</v>
      </c>
      <c r="J46" s="63">
        <v>71</v>
      </c>
      <c r="K46" s="103">
        <f t="shared" ref="K46:P46" si="15">SUM(K47:K53)</f>
        <v>77</v>
      </c>
      <c r="L46" s="80">
        <f t="shared" si="15"/>
        <v>285</v>
      </c>
      <c r="M46" s="80">
        <f t="shared" si="15"/>
        <v>506</v>
      </c>
      <c r="N46" s="107">
        <f t="shared" si="15"/>
        <v>163</v>
      </c>
      <c r="O46" s="107">
        <f t="shared" si="15"/>
        <v>148</v>
      </c>
      <c r="P46" s="63">
        <f t="shared" si="15"/>
        <v>67</v>
      </c>
      <c r="Q46" s="132">
        <f>SUM(Q47:Q53)</f>
        <v>874</v>
      </c>
      <c r="R46" s="133">
        <f>SUM(R47:R53)</f>
        <v>85805</v>
      </c>
      <c r="S46" s="109">
        <f>SUM(S47:S53)</f>
        <v>17631</v>
      </c>
      <c r="T46" s="143">
        <f>SUM(T47:T53)</f>
        <v>13128</v>
      </c>
    </row>
    <row r="47" spans="1:20" ht="12.75" customHeight="1">
      <c r="A47" s="27">
        <v>208</v>
      </c>
      <c r="B47" s="22" t="s">
        <v>42</v>
      </c>
      <c r="C47" s="123">
        <v>39</v>
      </c>
      <c r="D47" s="124">
        <v>30.34</v>
      </c>
      <c r="E47" s="123">
        <v>34</v>
      </c>
      <c r="F47" s="124">
        <v>5.38</v>
      </c>
      <c r="G47" s="123">
        <v>2</v>
      </c>
      <c r="H47" s="124">
        <v>3.2</v>
      </c>
      <c r="I47" s="63">
        <v>1</v>
      </c>
      <c r="J47" s="63">
        <v>9</v>
      </c>
      <c r="K47" s="103">
        <v>10</v>
      </c>
      <c r="L47" s="96">
        <v>34</v>
      </c>
      <c r="M47" s="96">
        <v>65</v>
      </c>
      <c r="N47" s="132">
        <v>22</v>
      </c>
      <c r="O47" s="107">
        <v>12</v>
      </c>
      <c r="P47" s="71">
        <v>4</v>
      </c>
      <c r="Q47" s="132">
        <v>82</v>
      </c>
      <c r="R47" s="133">
        <v>11283</v>
      </c>
      <c r="S47" s="92">
        <v>1582</v>
      </c>
      <c r="T47" s="92">
        <v>1021</v>
      </c>
    </row>
    <row r="48" spans="1:20" ht="12.75" customHeight="1">
      <c r="A48" s="27">
        <v>212</v>
      </c>
      <c r="B48" s="22" t="s">
        <v>43</v>
      </c>
      <c r="C48" s="123">
        <v>42</v>
      </c>
      <c r="D48" s="124">
        <v>182.38</v>
      </c>
      <c r="E48" s="123">
        <v>33</v>
      </c>
      <c r="F48" s="124">
        <v>9.73</v>
      </c>
      <c r="G48" s="123">
        <v>2</v>
      </c>
      <c r="H48" s="124">
        <v>3.7</v>
      </c>
      <c r="I48" s="63">
        <v>1</v>
      </c>
      <c r="J48" s="63">
        <v>14</v>
      </c>
      <c r="K48" s="103">
        <v>16</v>
      </c>
      <c r="L48" s="96">
        <v>57</v>
      </c>
      <c r="M48" s="96">
        <v>88</v>
      </c>
      <c r="N48" s="132">
        <v>25</v>
      </c>
      <c r="O48" s="107">
        <v>30</v>
      </c>
      <c r="P48" s="71">
        <v>22</v>
      </c>
      <c r="Q48" s="132">
        <v>103</v>
      </c>
      <c r="R48" s="133">
        <v>16993</v>
      </c>
      <c r="S48" s="92">
        <v>2790</v>
      </c>
      <c r="T48" s="92">
        <v>1814</v>
      </c>
    </row>
    <row r="49" spans="1:20" ht="12.75" customHeight="1">
      <c r="A49" s="27">
        <v>227</v>
      </c>
      <c r="B49" s="22" t="s">
        <v>74</v>
      </c>
      <c r="C49" s="123">
        <v>9</v>
      </c>
      <c r="D49" s="124">
        <v>15.31</v>
      </c>
      <c r="E49" s="123">
        <v>5</v>
      </c>
      <c r="F49" s="124">
        <v>1.35</v>
      </c>
      <c r="G49" s="123">
        <v>3</v>
      </c>
      <c r="H49" s="124">
        <v>4.16</v>
      </c>
      <c r="I49" s="63">
        <v>1</v>
      </c>
      <c r="J49" s="63">
        <v>12</v>
      </c>
      <c r="K49" s="103">
        <v>11</v>
      </c>
      <c r="L49" s="96">
        <v>62</v>
      </c>
      <c r="M49" s="96">
        <v>95</v>
      </c>
      <c r="N49" s="132">
        <v>23</v>
      </c>
      <c r="O49" s="107">
        <v>40</v>
      </c>
      <c r="P49" s="63">
        <v>10</v>
      </c>
      <c r="Q49" s="132">
        <v>219</v>
      </c>
      <c r="R49" s="133">
        <v>12619</v>
      </c>
      <c r="S49" s="92">
        <v>2878</v>
      </c>
      <c r="T49" s="92">
        <v>2211</v>
      </c>
    </row>
    <row r="50" spans="1:20" ht="12.75" customHeight="1">
      <c r="A50" s="27">
        <v>229</v>
      </c>
      <c r="B50" s="22" t="s">
        <v>84</v>
      </c>
      <c r="C50" s="123">
        <v>57</v>
      </c>
      <c r="D50" s="124">
        <v>123.87</v>
      </c>
      <c r="E50" s="123">
        <v>45</v>
      </c>
      <c r="F50" s="124">
        <v>12.58</v>
      </c>
      <c r="G50" s="123">
        <v>2</v>
      </c>
      <c r="H50" s="124">
        <v>14.2</v>
      </c>
      <c r="I50" s="63">
        <v>1</v>
      </c>
      <c r="J50" s="63">
        <v>23</v>
      </c>
      <c r="K50" s="103">
        <v>18</v>
      </c>
      <c r="L50" s="96">
        <v>66</v>
      </c>
      <c r="M50" s="96">
        <v>130</v>
      </c>
      <c r="N50" s="132">
        <v>58</v>
      </c>
      <c r="O50" s="107">
        <v>30</v>
      </c>
      <c r="P50" s="63">
        <v>17</v>
      </c>
      <c r="Q50" s="132">
        <v>218</v>
      </c>
      <c r="R50" s="133">
        <v>23211</v>
      </c>
      <c r="S50" s="92">
        <v>5399</v>
      </c>
      <c r="T50" s="92">
        <v>4190</v>
      </c>
    </row>
    <row r="51" spans="1:20" ht="12.75" customHeight="1">
      <c r="A51" s="27">
        <v>464</v>
      </c>
      <c r="B51" s="22" t="s">
        <v>44</v>
      </c>
      <c r="C51" s="123">
        <v>8</v>
      </c>
      <c r="D51" s="124">
        <v>15.75</v>
      </c>
      <c r="E51" s="123">
        <v>3</v>
      </c>
      <c r="F51" s="124">
        <v>0.99</v>
      </c>
      <c r="G51" s="123">
        <v>3</v>
      </c>
      <c r="H51" s="124">
        <v>7.53</v>
      </c>
      <c r="I51" s="63" t="s">
        <v>121</v>
      </c>
      <c r="J51" s="63">
        <v>6</v>
      </c>
      <c r="K51" s="103">
        <v>3</v>
      </c>
      <c r="L51" s="96">
        <v>23</v>
      </c>
      <c r="M51" s="96">
        <v>63</v>
      </c>
      <c r="N51" s="132">
        <v>12</v>
      </c>
      <c r="O51" s="107">
        <v>5</v>
      </c>
      <c r="P51" s="71">
        <v>9</v>
      </c>
      <c r="Q51" s="132">
        <v>56</v>
      </c>
      <c r="R51" s="133">
        <v>9726</v>
      </c>
      <c r="S51" s="92">
        <v>2085</v>
      </c>
      <c r="T51" s="92">
        <v>1773</v>
      </c>
    </row>
    <row r="52" spans="1:20" ht="12.75" customHeight="1">
      <c r="A52" s="27">
        <v>481</v>
      </c>
      <c r="B52" s="22" t="s">
        <v>45</v>
      </c>
      <c r="C52" s="123">
        <v>27</v>
      </c>
      <c r="D52" s="124">
        <v>20.8</v>
      </c>
      <c r="E52" s="123">
        <v>24</v>
      </c>
      <c r="F52" s="124">
        <v>3.95</v>
      </c>
      <c r="G52" s="123" t="s">
        <v>145</v>
      </c>
      <c r="H52" s="124" t="s">
        <v>145</v>
      </c>
      <c r="I52" s="63" t="s">
        <v>52</v>
      </c>
      <c r="J52" s="63">
        <v>1</v>
      </c>
      <c r="K52" s="103">
        <v>8</v>
      </c>
      <c r="L52" s="96">
        <v>15</v>
      </c>
      <c r="M52" s="96">
        <v>20</v>
      </c>
      <c r="N52" s="132">
        <v>11</v>
      </c>
      <c r="O52" s="107">
        <v>7</v>
      </c>
      <c r="P52" s="71">
        <v>2</v>
      </c>
      <c r="Q52" s="132">
        <v>77</v>
      </c>
      <c r="R52" s="133">
        <v>5467</v>
      </c>
      <c r="S52" s="92">
        <v>1352</v>
      </c>
      <c r="T52" s="92">
        <v>915</v>
      </c>
    </row>
    <row r="53" spans="1:20" ht="12.75" customHeight="1">
      <c r="A53" s="27">
        <v>501</v>
      </c>
      <c r="B53" s="22" t="s">
        <v>85</v>
      </c>
      <c r="C53" s="123" t="s">
        <v>146</v>
      </c>
      <c r="D53" s="124" t="s">
        <v>146</v>
      </c>
      <c r="E53" s="123" t="s">
        <v>146</v>
      </c>
      <c r="F53" s="124" t="s">
        <v>145</v>
      </c>
      <c r="G53" s="123" t="s">
        <v>145</v>
      </c>
      <c r="H53" s="124" t="s">
        <v>145</v>
      </c>
      <c r="I53" s="63" t="s">
        <v>122</v>
      </c>
      <c r="J53" s="63">
        <v>6</v>
      </c>
      <c r="K53" s="103">
        <v>11</v>
      </c>
      <c r="L53" s="96">
        <v>28</v>
      </c>
      <c r="M53" s="96">
        <v>45</v>
      </c>
      <c r="N53" s="132">
        <v>12</v>
      </c>
      <c r="O53" s="107">
        <v>24</v>
      </c>
      <c r="P53" s="63">
        <v>3</v>
      </c>
      <c r="Q53" s="132">
        <v>119</v>
      </c>
      <c r="R53" s="133">
        <v>6506</v>
      </c>
      <c r="S53" s="92">
        <v>1545</v>
      </c>
      <c r="T53" s="92">
        <v>1204</v>
      </c>
    </row>
    <row r="54" spans="1:20" ht="20.25" customHeight="1">
      <c r="A54" s="10"/>
      <c r="B54" s="32" t="s">
        <v>46</v>
      </c>
      <c r="C54" s="123">
        <f>SUM(C55:C59)</f>
        <v>35</v>
      </c>
      <c r="D54" s="124">
        <f t="shared" ref="D54:H54" si="16">SUM(D55:D59)</f>
        <v>95.09</v>
      </c>
      <c r="E54" s="123">
        <f t="shared" si="16"/>
        <v>19</v>
      </c>
      <c r="F54" s="124">
        <f t="shared" si="16"/>
        <v>4.0299999999999994</v>
      </c>
      <c r="G54" s="123">
        <f t="shared" si="16"/>
        <v>5</v>
      </c>
      <c r="H54" s="124">
        <f t="shared" si="16"/>
        <v>10.540000000000001</v>
      </c>
      <c r="I54" s="63">
        <v>3</v>
      </c>
      <c r="J54" s="63">
        <v>35</v>
      </c>
      <c r="K54" s="103">
        <f t="shared" ref="K54:Q54" si="17">SUM(K55:K59)</f>
        <v>111</v>
      </c>
      <c r="L54" s="96">
        <f t="shared" si="17"/>
        <v>229</v>
      </c>
      <c r="M54" s="96">
        <f t="shared" si="17"/>
        <v>388</v>
      </c>
      <c r="N54" s="132">
        <f t="shared" si="17"/>
        <v>146</v>
      </c>
      <c r="O54" s="132">
        <f t="shared" si="17"/>
        <v>823</v>
      </c>
      <c r="P54" s="63">
        <f t="shared" si="17"/>
        <v>123</v>
      </c>
      <c r="Q54" s="132">
        <f t="shared" si="17"/>
        <v>1271</v>
      </c>
      <c r="R54" s="133">
        <f>SUM(R55:R59)</f>
        <v>62978</v>
      </c>
      <c r="S54" s="109">
        <f>SUM(S55:S59)</f>
        <v>8418</v>
      </c>
      <c r="T54" s="143">
        <f>SUM(T55:T59)</f>
        <v>6778</v>
      </c>
    </row>
    <row r="55" spans="1:20" ht="12.75" customHeight="1">
      <c r="A55" s="27">
        <v>209</v>
      </c>
      <c r="B55" s="42" t="s">
        <v>72</v>
      </c>
      <c r="C55" s="123">
        <v>25</v>
      </c>
      <c r="D55" s="124">
        <v>51.66</v>
      </c>
      <c r="E55" s="123">
        <v>14</v>
      </c>
      <c r="F55" s="124">
        <v>2.82</v>
      </c>
      <c r="G55" s="123">
        <v>4</v>
      </c>
      <c r="H55" s="124">
        <v>8.4</v>
      </c>
      <c r="I55" s="63">
        <v>2</v>
      </c>
      <c r="J55" s="63">
        <v>12</v>
      </c>
      <c r="K55" s="103">
        <v>60</v>
      </c>
      <c r="L55" s="96">
        <v>104</v>
      </c>
      <c r="M55" s="96">
        <v>187</v>
      </c>
      <c r="N55" s="132">
        <v>74</v>
      </c>
      <c r="O55" s="107">
        <v>388</v>
      </c>
      <c r="P55" s="63">
        <v>100</v>
      </c>
      <c r="Q55" s="132">
        <v>513</v>
      </c>
      <c r="R55" s="133">
        <v>29896</v>
      </c>
      <c r="S55" s="92">
        <v>3781</v>
      </c>
      <c r="T55" s="92">
        <v>2922</v>
      </c>
    </row>
    <row r="56" spans="1:20" ht="12.75" customHeight="1">
      <c r="A56" s="27">
        <v>222</v>
      </c>
      <c r="B56" s="22" t="s">
        <v>62</v>
      </c>
      <c r="C56" s="123">
        <v>3</v>
      </c>
      <c r="D56" s="124">
        <v>19.23</v>
      </c>
      <c r="E56" s="123">
        <v>1</v>
      </c>
      <c r="F56" s="124">
        <v>0.44</v>
      </c>
      <c r="G56" s="123" t="s">
        <v>145</v>
      </c>
      <c r="H56" s="124" t="s">
        <v>145</v>
      </c>
      <c r="I56" s="63" t="s">
        <v>52</v>
      </c>
      <c r="J56" s="63">
        <v>10</v>
      </c>
      <c r="K56" s="103">
        <v>11</v>
      </c>
      <c r="L56" s="96">
        <v>29</v>
      </c>
      <c r="M56" s="96">
        <v>47</v>
      </c>
      <c r="N56" s="132">
        <v>19</v>
      </c>
      <c r="O56" s="107">
        <v>115</v>
      </c>
      <c r="P56" s="71">
        <v>6</v>
      </c>
      <c r="Q56" s="132">
        <v>226</v>
      </c>
      <c r="R56" s="133">
        <v>8916</v>
      </c>
      <c r="S56" s="92">
        <v>1209</v>
      </c>
      <c r="T56" s="92">
        <v>995</v>
      </c>
    </row>
    <row r="57" spans="1:20" ht="12.75" customHeight="1">
      <c r="A57" s="27">
        <v>225</v>
      </c>
      <c r="B57" s="22" t="s">
        <v>73</v>
      </c>
      <c r="C57" s="123">
        <v>4</v>
      </c>
      <c r="D57" s="124">
        <v>0.77</v>
      </c>
      <c r="E57" s="123">
        <v>4</v>
      </c>
      <c r="F57" s="124">
        <v>0.77</v>
      </c>
      <c r="G57" s="123" t="s">
        <v>145</v>
      </c>
      <c r="H57" s="124" t="s">
        <v>145</v>
      </c>
      <c r="I57" s="63">
        <v>1</v>
      </c>
      <c r="J57" s="63">
        <v>8</v>
      </c>
      <c r="K57" s="103">
        <v>12</v>
      </c>
      <c r="L57" s="96">
        <v>41</v>
      </c>
      <c r="M57" s="96">
        <v>76</v>
      </c>
      <c r="N57" s="132">
        <v>27</v>
      </c>
      <c r="O57" s="107">
        <v>34</v>
      </c>
      <c r="P57" s="63">
        <v>7</v>
      </c>
      <c r="Q57" s="132">
        <v>255</v>
      </c>
      <c r="R57" s="133">
        <v>10845</v>
      </c>
      <c r="S57" s="92">
        <v>1996</v>
      </c>
      <c r="T57" s="92">
        <v>1688</v>
      </c>
    </row>
    <row r="58" spans="1:20" ht="12.75" customHeight="1">
      <c r="A58" s="27">
        <v>585</v>
      </c>
      <c r="B58" s="22" t="s">
        <v>75</v>
      </c>
      <c r="C58" s="123" t="s">
        <v>146</v>
      </c>
      <c r="D58" s="124" t="s">
        <v>146</v>
      </c>
      <c r="E58" s="123" t="s">
        <v>146</v>
      </c>
      <c r="F58" s="124" t="s">
        <v>145</v>
      </c>
      <c r="G58" s="123" t="s">
        <v>145</v>
      </c>
      <c r="H58" s="124" t="s">
        <v>145</v>
      </c>
      <c r="I58" s="63" t="s">
        <v>52</v>
      </c>
      <c r="J58" s="63">
        <v>2</v>
      </c>
      <c r="K58" s="103">
        <v>13</v>
      </c>
      <c r="L58" s="96">
        <v>30</v>
      </c>
      <c r="M58" s="96">
        <v>42</v>
      </c>
      <c r="N58" s="132">
        <v>17</v>
      </c>
      <c r="O58" s="107">
        <v>224</v>
      </c>
      <c r="P58" s="63">
        <v>4</v>
      </c>
      <c r="Q58" s="132">
        <v>161</v>
      </c>
      <c r="R58" s="133">
        <v>7591</v>
      </c>
      <c r="S58" s="92">
        <v>790</v>
      </c>
      <c r="T58" s="92">
        <v>690</v>
      </c>
    </row>
    <row r="59" spans="1:20" ht="12.75" customHeight="1">
      <c r="A59" s="27">
        <v>586</v>
      </c>
      <c r="B59" s="22" t="s">
        <v>86</v>
      </c>
      <c r="C59" s="123">
        <v>3</v>
      </c>
      <c r="D59" s="124">
        <v>23.43</v>
      </c>
      <c r="E59" s="123" t="s">
        <v>146</v>
      </c>
      <c r="F59" s="124" t="s">
        <v>145</v>
      </c>
      <c r="G59" s="123">
        <v>1</v>
      </c>
      <c r="H59" s="124">
        <v>2.14</v>
      </c>
      <c r="I59" s="63" t="s">
        <v>121</v>
      </c>
      <c r="J59" s="63">
        <v>3</v>
      </c>
      <c r="K59" s="103">
        <v>15</v>
      </c>
      <c r="L59" s="96">
        <v>25</v>
      </c>
      <c r="M59" s="96">
        <v>36</v>
      </c>
      <c r="N59" s="132">
        <v>9</v>
      </c>
      <c r="O59" s="107">
        <v>62</v>
      </c>
      <c r="P59" s="63">
        <v>6</v>
      </c>
      <c r="Q59" s="132">
        <v>116</v>
      </c>
      <c r="R59" s="133">
        <v>5730</v>
      </c>
      <c r="S59" s="92">
        <v>642</v>
      </c>
      <c r="T59" s="92">
        <v>483</v>
      </c>
    </row>
    <row r="60" spans="1:20" ht="20.25" customHeight="1">
      <c r="A60" s="10"/>
      <c r="B60" s="33" t="s">
        <v>47</v>
      </c>
      <c r="C60" s="123">
        <f>C61+C62</f>
        <v>26</v>
      </c>
      <c r="D60" s="124">
        <f t="shared" ref="D60:F60" si="18">D61+D62</f>
        <v>105.21</v>
      </c>
      <c r="E60" s="123">
        <f t="shared" si="18"/>
        <v>21</v>
      </c>
      <c r="F60" s="124">
        <f t="shared" si="18"/>
        <v>2.46</v>
      </c>
      <c r="G60" s="123">
        <v>1</v>
      </c>
      <c r="H60" s="124">
        <v>2.3199999999999998</v>
      </c>
      <c r="I60" s="73" t="s">
        <v>121</v>
      </c>
      <c r="J60" s="63">
        <v>35</v>
      </c>
      <c r="K60" s="103">
        <f>SUM(K61:K62)</f>
        <v>27</v>
      </c>
      <c r="L60" s="103">
        <f t="shared" ref="L60:M60" si="19">SUM(L61:L62)</f>
        <v>123</v>
      </c>
      <c r="M60" s="103">
        <f t="shared" si="19"/>
        <v>189</v>
      </c>
      <c r="N60" s="132">
        <f>N61+N62</f>
        <v>57</v>
      </c>
      <c r="O60" s="132">
        <f>O61+O62</f>
        <v>97</v>
      </c>
      <c r="P60" s="63">
        <f>SUM(P61:P62)</f>
        <v>40</v>
      </c>
      <c r="Q60" s="132">
        <f>Q61+Q62</f>
        <v>780</v>
      </c>
      <c r="R60" s="133">
        <f>SUM(R61:R62)</f>
        <v>34642</v>
      </c>
      <c r="S60" s="109">
        <f>S61+S62</f>
        <v>8137</v>
      </c>
      <c r="T60" s="109">
        <f>SUM(T61:T62)</f>
        <v>6422</v>
      </c>
    </row>
    <row r="61" spans="1:20" ht="12.75" customHeight="1">
      <c r="A61" s="27">
        <v>221</v>
      </c>
      <c r="B61" s="22" t="s">
        <v>48</v>
      </c>
      <c r="C61" s="123">
        <v>18</v>
      </c>
      <c r="D61" s="124">
        <v>98.6</v>
      </c>
      <c r="E61" s="123">
        <v>14</v>
      </c>
      <c r="F61" s="124">
        <v>1.85</v>
      </c>
      <c r="G61" s="123">
        <v>1</v>
      </c>
      <c r="H61" s="124">
        <v>2.3199999999999998</v>
      </c>
      <c r="I61" s="63" t="s">
        <v>121</v>
      </c>
      <c r="J61" s="63">
        <v>16</v>
      </c>
      <c r="K61" s="103">
        <v>18</v>
      </c>
      <c r="L61" s="96">
        <v>40</v>
      </c>
      <c r="M61" s="96">
        <v>56</v>
      </c>
      <c r="N61" s="132">
        <v>22</v>
      </c>
      <c r="O61" s="107">
        <v>44</v>
      </c>
      <c r="P61" s="72">
        <v>8</v>
      </c>
      <c r="Q61" s="132">
        <v>334</v>
      </c>
      <c r="R61" s="133">
        <v>13915</v>
      </c>
      <c r="S61" s="92">
        <v>3958</v>
      </c>
      <c r="T61" s="92">
        <v>2787</v>
      </c>
    </row>
    <row r="62" spans="1:20" ht="12.75" customHeight="1">
      <c r="A62" s="27">
        <v>223</v>
      </c>
      <c r="B62" s="22" t="s">
        <v>64</v>
      </c>
      <c r="C62" s="123">
        <v>8</v>
      </c>
      <c r="D62" s="124">
        <v>6.61</v>
      </c>
      <c r="E62" s="123">
        <v>7</v>
      </c>
      <c r="F62" s="124">
        <v>0.61</v>
      </c>
      <c r="G62" s="123" t="s">
        <v>145</v>
      </c>
      <c r="H62" s="124" t="s">
        <v>145</v>
      </c>
      <c r="I62" s="63" t="s">
        <v>52</v>
      </c>
      <c r="J62" s="63">
        <v>19</v>
      </c>
      <c r="K62" s="103">
        <v>9</v>
      </c>
      <c r="L62" s="96">
        <v>83</v>
      </c>
      <c r="M62" s="96">
        <v>133</v>
      </c>
      <c r="N62" s="132">
        <v>35</v>
      </c>
      <c r="O62" s="107">
        <v>53</v>
      </c>
      <c r="P62" s="63">
        <v>32</v>
      </c>
      <c r="Q62" s="132">
        <v>446</v>
      </c>
      <c r="R62" s="133">
        <v>20727</v>
      </c>
      <c r="S62" s="92">
        <v>4179</v>
      </c>
      <c r="T62" s="92">
        <v>3635</v>
      </c>
    </row>
    <row r="63" spans="1:20" ht="20.25" customHeight="1">
      <c r="A63" s="10"/>
      <c r="B63" s="34" t="s">
        <v>49</v>
      </c>
      <c r="C63" s="123">
        <f>SUM(C64:C66)</f>
        <v>19</v>
      </c>
      <c r="D63" s="124">
        <f t="shared" ref="D63:F63" si="20">SUM(D64:D66)</f>
        <v>240.21</v>
      </c>
      <c r="E63" s="123">
        <f t="shared" si="20"/>
        <v>11</v>
      </c>
      <c r="F63" s="124">
        <f t="shared" si="20"/>
        <v>2.98</v>
      </c>
      <c r="G63" s="123" t="s">
        <v>145</v>
      </c>
      <c r="H63" s="124" t="s">
        <v>145</v>
      </c>
      <c r="I63" s="63">
        <v>3</v>
      </c>
      <c r="J63" s="63">
        <v>43</v>
      </c>
      <c r="K63" s="103">
        <f>SUM(K64:K66)</f>
        <v>71</v>
      </c>
      <c r="L63" s="103">
        <f t="shared" ref="L63:M63" si="21">SUM(L64:L66)</f>
        <v>176</v>
      </c>
      <c r="M63" s="103">
        <f t="shared" si="21"/>
        <v>276</v>
      </c>
      <c r="N63" s="132">
        <f t="shared" ref="N63:T63" si="22">SUM(N64:N66)</f>
        <v>125</v>
      </c>
      <c r="O63" s="132">
        <f t="shared" si="22"/>
        <v>276</v>
      </c>
      <c r="P63" s="63">
        <f t="shared" si="22"/>
        <v>88</v>
      </c>
      <c r="Q63" s="132">
        <f t="shared" si="22"/>
        <v>651</v>
      </c>
      <c r="R63" s="133">
        <f t="shared" si="22"/>
        <v>46398</v>
      </c>
      <c r="S63" s="92">
        <f t="shared" si="22"/>
        <v>11335</v>
      </c>
      <c r="T63" s="92">
        <f t="shared" si="22"/>
        <v>7537</v>
      </c>
    </row>
    <row r="64" spans="1:20" s="40" customFormat="1" ht="12.75" customHeight="1">
      <c r="A64" s="49">
        <v>205</v>
      </c>
      <c r="B64" s="50" t="s">
        <v>87</v>
      </c>
      <c r="C64" s="123">
        <v>4</v>
      </c>
      <c r="D64" s="124">
        <v>10.36</v>
      </c>
      <c r="E64" s="123">
        <v>2</v>
      </c>
      <c r="F64" s="124">
        <v>0.85</v>
      </c>
      <c r="G64" s="123" t="s">
        <v>145</v>
      </c>
      <c r="H64" s="124" t="s">
        <v>145</v>
      </c>
      <c r="I64" s="126">
        <v>1</v>
      </c>
      <c r="J64" s="126">
        <v>11</v>
      </c>
      <c r="K64" s="103">
        <v>28</v>
      </c>
      <c r="L64" s="96">
        <v>62</v>
      </c>
      <c r="M64" s="96">
        <v>97</v>
      </c>
      <c r="N64" s="132">
        <v>38</v>
      </c>
      <c r="O64" s="107">
        <v>88</v>
      </c>
      <c r="P64" s="40">
        <v>33</v>
      </c>
      <c r="Q64" s="132">
        <v>182</v>
      </c>
      <c r="R64" s="133">
        <v>15726</v>
      </c>
      <c r="S64" s="92">
        <v>3758</v>
      </c>
      <c r="T64" s="92">
        <v>2309</v>
      </c>
    </row>
    <row r="65" spans="1:20" ht="12.75" customHeight="1">
      <c r="A65" s="27">
        <v>224</v>
      </c>
      <c r="B65" s="22" t="s">
        <v>65</v>
      </c>
      <c r="C65" s="123">
        <v>7</v>
      </c>
      <c r="D65" s="124">
        <v>14.27</v>
      </c>
      <c r="E65" s="123">
        <v>5</v>
      </c>
      <c r="F65" s="124">
        <v>1.65</v>
      </c>
      <c r="G65" s="123" t="s">
        <v>145</v>
      </c>
      <c r="H65" s="124" t="s">
        <v>145</v>
      </c>
      <c r="I65" s="63">
        <v>1</v>
      </c>
      <c r="J65" s="63">
        <v>16</v>
      </c>
      <c r="K65" s="103">
        <v>24</v>
      </c>
      <c r="L65" s="96">
        <v>67</v>
      </c>
      <c r="M65" s="96">
        <v>100</v>
      </c>
      <c r="N65" s="132">
        <v>45</v>
      </c>
      <c r="O65" s="107">
        <v>88</v>
      </c>
      <c r="P65" s="63">
        <v>38</v>
      </c>
      <c r="Q65" s="132">
        <v>233</v>
      </c>
      <c r="R65" s="133">
        <v>15320</v>
      </c>
      <c r="S65" s="92">
        <v>3628</v>
      </c>
      <c r="T65" s="92">
        <v>2806</v>
      </c>
    </row>
    <row r="66" spans="1:20" ht="12.75" customHeight="1">
      <c r="A66" s="27">
        <v>226</v>
      </c>
      <c r="B66" s="22" t="s">
        <v>66</v>
      </c>
      <c r="C66" s="123">
        <v>8</v>
      </c>
      <c r="D66" s="124">
        <v>215.58</v>
      </c>
      <c r="E66" s="123">
        <v>4</v>
      </c>
      <c r="F66" s="124">
        <v>0.48</v>
      </c>
      <c r="G66" s="123" t="s">
        <v>146</v>
      </c>
      <c r="H66" s="124" t="s">
        <v>146</v>
      </c>
      <c r="I66" s="63">
        <v>1</v>
      </c>
      <c r="J66" s="63">
        <v>16</v>
      </c>
      <c r="K66" s="103">
        <v>19</v>
      </c>
      <c r="L66" s="96">
        <v>47</v>
      </c>
      <c r="M66" s="96">
        <v>79</v>
      </c>
      <c r="N66" s="132">
        <v>42</v>
      </c>
      <c r="O66" s="107">
        <v>100</v>
      </c>
      <c r="P66" s="63">
        <v>17</v>
      </c>
      <c r="Q66" s="132">
        <v>236</v>
      </c>
      <c r="R66" s="133">
        <v>15352</v>
      </c>
      <c r="S66" s="92">
        <v>3949</v>
      </c>
      <c r="T66" s="92">
        <v>2422</v>
      </c>
    </row>
    <row r="67" spans="1:20" ht="12" customHeight="1">
      <c r="A67" s="35"/>
      <c r="B67" s="36"/>
      <c r="C67" s="19"/>
      <c r="D67" s="18"/>
      <c r="E67" s="18"/>
      <c r="F67" s="18"/>
      <c r="G67" s="3"/>
      <c r="H67" s="3"/>
      <c r="I67" s="19"/>
      <c r="J67" s="19"/>
      <c r="K67" s="18"/>
      <c r="L67" s="18"/>
      <c r="M67" s="18"/>
      <c r="N67" s="18"/>
      <c r="O67" s="18"/>
      <c r="P67" s="37"/>
      <c r="Q67" s="37"/>
      <c r="R67" s="105"/>
      <c r="S67" s="38"/>
      <c r="T67" s="38"/>
    </row>
    <row r="68" spans="1:20" s="74" customFormat="1" ht="15" customHeight="1">
      <c r="A68" s="46"/>
      <c r="B68" s="46" t="s">
        <v>8</v>
      </c>
      <c r="C68" s="47" t="s">
        <v>138</v>
      </c>
      <c r="D68" s="39"/>
      <c r="E68" s="20"/>
      <c r="F68" s="20"/>
      <c r="G68" s="129"/>
      <c r="H68" s="129"/>
      <c r="I68" s="47"/>
      <c r="J68" s="47"/>
      <c r="M68" s="20"/>
      <c r="N68" s="45" t="s">
        <v>137</v>
      </c>
      <c r="O68" s="20"/>
      <c r="P68" s="41"/>
      <c r="Q68" s="41"/>
      <c r="R68" s="39"/>
      <c r="S68" s="46"/>
      <c r="T68" s="46"/>
    </row>
    <row r="69" spans="1:20" ht="18" customHeight="1">
      <c r="A69" s="1"/>
      <c r="B69" s="1"/>
      <c r="C69" s="75" t="s">
        <v>100</v>
      </c>
      <c r="D69" s="39"/>
      <c r="E69" s="25"/>
      <c r="F69" s="25"/>
      <c r="G69" s="2"/>
      <c r="H69" s="2"/>
      <c r="I69" s="75"/>
      <c r="J69" s="75"/>
      <c r="K69" s="41"/>
      <c r="L69" s="25"/>
      <c r="M69" s="25"/>
      <c r="N69" s="52" t="s">
        <v>123</v>
      </c>
      <c r="O69" s="25"/>
      <c r="P69" s="41"/>
      <c r="Q69" s="41"/>
      <c r="R69" s="40"/>
      <c r="S69" s="1"/>
      <c r="T69" s="1"/>
    </row>
    <row r="70" spans="1:20" ht="12.75" customHeight="1">
      <c r="A70" s="1"/>
      <c r="B70" s="1"/>
      <c r="C70" s="75" t="s">
        <v>124</v>
      </c>
      <c r="D70" s="39"/>
      <c r="E70" s="25"/>
      <c r="F70" s="25"/>
      <c r="G70" s="2"/>
      <c r="H70" s="2"/>
      <c r="I70" s="75"/>
      <c r="J70" s="75"/>
      <c r="K70" s="41"/>
      <c r="L70" s="25"/>
      <c r="M70" s="25"/>
      <c r="N70" s="25" t="s">
        <v>134</v>
      </c>
      <c r="O70" s="25"/>
      <c r="P70" s="41"/>
      <c r="Q70" s="41"/>
      <c r="R70" s="40"/>
      <c r="S70" s="1"/>
      <c r="T70" s="1"/>
    </row>
    <row r="71" spans="1:20" ht="17.25" customHeight="1">
      <c r="A71" s="1"/>
      <c r="B71" s="1"/>
      <c r="C71" s="40" t="s">
        <v>99</v>
      </c>
      <c r="D71" s="39"/>
      <c r="E71" s="25"/>
      <c r="F71" s="25"/>
      <c r="G71" s="2"/>
      <c r="H71" s="2"/>
      <c r="I71" s="75"/>
      <c r="J71" s="75"/>
      <c r="K71" s="41"/>
      <c r="L71" s="25"/>
      <c r="M71" s="25"/>
      <c r="N71" s="25"/>
      <c r="O71" s="25"/>
      <c r="P71" s="41"/>
      <c r="Q71" s="41"/>
      <c r="R71" s="40"/>
      <c r="S71" s="1"/>
      <c r="T71" s="1"/>
    </row>
    <row r="72" spans="1:20" ht="12" customHeight="1">
      <c r="A72" s="1"/>
      <c r="B72" s="1"/>
      <c r="C72" s="40"/>
      <c r="D72" s="39"/>
      <c r="E72" s="25"/>
      <c r="F72" s="25"/>
      <c r="G72" s="2"/>
      <c r="H72" s="2"/>
      <c r="I72" s="75"/>
      <c r="J72" s="75"/>
      <c r="K72" s="25"/>
      <c r="L72" s="25"/>
      <c r="M72" s="25"/>
      <c r="N72" s="25"/>
      <c r="O72" s="25"/>
      <c r="P72" s="41"/>
      <c r="Q72" s="41"/>
      <c r="R72" s="40"/>
      <c r="S72" s="1"/>
      <c r="T72" s="1"/>
    </row>
    <row r="73" spans="1:20" ht="12" customHeight="1">
      <c r="A73" s="1"/>
      <c r="B73" s="1"/>
      <c r="C73" s="40"/>
      <c r="D73" s="39"/>
      <c r="E73" s="25"/>
      <c r="F73" s="25"/>
      <c r="G73" s="2"/>
      <c r="H73" s="2"/>
      <c r="I73" s="75"/>
      <c r="J73" s="75"/>
      <c r="K73" s="25"/>
      <c r="L73" s="25"/>
      <c r="M73" s="25"/>
      <c r="N73" s="25"/>
      <c r="O73" s="25"/>
      <c r="P73" s="41"/>
      <c r="Q73" s="41"/>
      <c r="R73" s="40"/>
      <c r="S73" s="1"/>
      <c r="T73" s="1"/>
    </row>
  </sheetData>
  <mergeCells count="3">
    <mergeCell ref="A3:B3"/>
    <mergeCell ref="A4:B4"/>
    <mergeCell ref="A5:B5"/>
  </mergeCells>
  <phoneticPr fontId="13"/>
  <pageMargins left="0.25" right="0.25" top="0.75" bottom="0.75" header="0.3" footer="0.3"/>
  <pageSetup paperSize="9" firstPageNumber="98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19" man="1"/>
  </rowBreaks>
  <colBreaks count="1" manualBreakCount="1">
    <brk id="13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74"/>
  <sheetViews>
    <sheetView view="pageBreakPreview" zoomScaleNormal="100" zoomScaleSheetLayoutView="100" workbookViewId="0">
      <pane xSplit="2" ySplit="5" topLeftCell="C6" activePane="bottomRight" state="frozenSplit"/>
      <selection pane="topRight"/>
      <selection pane="bottomLeft"/>
      <selection pane="bottomRight" activeCell="G7" sqref="G7"/>
    </sheetView>
  </sheetViews>
  <sheetFormatPr defaultColWidth="5.3984375" defaultRowHeight="11.25"/>
  <cols>
    <col min="1" max="1" width="3.09765625" style="1" customWidth="1"/>
    <col min="2" max="2" width="7.796875" style="1" customWidth="1"/>
    <col min="3" max="4" width="6" style="40" customWidth="1"/>
    <col min="5" max="6" width="6" style="2" customWidth="1"/>
    <col min="7" max="7" width="6.5" style="2" customWidth="1"/>
    <col min="8" max="8" width="6" style="85" customWidth="1"/>
    <col min="9" max="9" width="6.69921875" style="2" customWidth="1"/>
    <col min="10" max="10" width="6.19921875" style="1" customWidth="1"/>
    <col min="11" max="12" width="6" style="1" customWidth="1"/>
    <col min="13" max="16384" width="5.3984375" style="1"/>
  </cols>
  <sheetData>
    <row r="1" spans="1:15" s="6" customFormat="1" ht="12" customHeight="1">
      <c r="C1" s="6" t="s">
        <v>50</v>
      </c>
      <c r="E1" s="5"/>
      <c r="F1" s="5"/>
      <c r="G1" s="5" t="s">
        <v>51</v>
      </c>
      <c r="H1" s="81"/>
      <c r="K1" s="6" t="s">
        <v>54</v>
      </c>
      <c r="L1" s="114"/>
    </row>
    <row r="2" spans="1:15" s="24" customFormat="1" ht="12" customHeight="1">
      <c r="C2" s="43">
        <v>449</v>
      </c>
      <c r="D2" s="43">
        <v>450</v>
      </c>
      <c r="E2" s="43">
        <v>451</v>
      </c>
      <c r="F2" s="43">
        <v>452</v>
      </c>
      <c r="G2" s="43">
        <v>453</v>
      </c>
      <c r="H2" s="88">
        <v>454</v>
      </c>
      <c r="I2" s="43">
        <v>455</v>
      </c>
      <c r="J2" s="43">
        <v>456</v>
      </c>
      <c r="K2" s="43">
        <v>457</v>
      </c>
      <c r="L2" s="43">
        <v>458</v>
      </c>
      <c r="M2" s="43"/>
      <c r="N2" s="43"/>
      <c r="O2" s="43"/>
    </row>
    <row r="3" spans="1:15" s="4" customFormat="1" ht="45" customHeight="1">
      <c r="A3" s="138" t="s">
        <v>1</v>
      </c>
      <c r="B3" s="141"/>
      <c r="C3" s="53" t="s">
        <v>125</v>
      </c>
      <c r="D3" s="53" t="s">
        <v>126</v>
      </c>
      <c r="E3" s="53" t="s">
        <v>127</v>
      </c>
      <c r="F3" s="53" t="s">
        <v>128</v>
      </c>
      <c r="G3" s="53" t="s">
        <v>129</v>
      </c>
      <c r="H3" s="82" t="s">
        <v>130</v>
      </c>
      <c r="I3" s="79" t="s">
        <v>131</v>
      </c>
      <c r="J3" s="53" t="s">
        <v>132</v>
      </c>
      <c r="K3" s="106" t="s">
        <v>102</v>
      </c>
      <c r="L3" s="115" t="s">
        <v>103</v>
      </c>
    </row>
    <row r="4" spans="1:15" s="21" customFormat="1" ht="21" customHeight="1">
      <c r="A4" s="140" t="s">
        <v>2</v>
      </c>
      <c r="B4" s="142"/>
      <c r="C4" s="76">
        <v>41729</v>
      </c>
      <c r="D4" s="76">
        <v>41729</v>
      </c>
      <c r="E4" s="76">
        <v>41729</v>
      </c>
      <c r="F4" s="76">
        <v>41729</v>
      </c>
      <c r="G4" s="76">
        <v>41729</v>
      </c>
      <c r="H4" s="76">
        <v>41729</v>
      </c>
      <c r="I4" s="76">
        <v>41729</v>
      </c>
      <c r="J4" s="76">
        <v>41729</v>
      </c>
      <c r="K4" s="76">
        <v>41729</v>
      </c>
      <c r="L4" s="116">
        <v>41729</v>
      </c>
    </row>
    <row r="5" spans="1:15" s="4" customFormat="1" ht="12" customHeight="1">
      <c r="A5" s="138" t="s">
        <v>3</v>
      </c>
      <c r="B5" s="141"/>
      <c r="C5" s="53" t="s">
        <v>61</v>
      </c>
      <c r="D5" s="53" t="s">
        <v>61</v>
      </c>
      <c r="E5" s="53" t="s">
        <v>61</v>
      </c>
      <c r="F5" s="53" t="s">
        <v>61</v>
      </c>
      <c r="G5" s="53" t="s">
        <v>135</v>
      </c>
      <c r="H5" s="82" t="s">
        <v>133</v>
      </c>
      <c r="I5" s="53" t="s">
        <v>61</v>
      </c>
      <c r="J5" s="104" t="s">
        <v>101</v>
      </c>
      <c r="K5" s="53" t="s">
        <v>61</v>
      </c>
      <c r="L5" s="115" t="s">
        <v>61</v>
      </c>
    </row>
    <row r="6" spans="1:15" s="7" customFormat="1" ht="9" customHeight="1">
      <c r="A6" s="8"/>
      <c r="B6" s="14"/>
      <c r="C6" s="17"/>
      <c r="D6" s="17"/>
      <c r="E6" s="17"/>
      <c r="F6" s="17"/>
      <c r="G6" s="63"/>
      <c r="H6" s="83"/>
      <c r="I6" s="15"/>
      <c r="J6" s="15"/>
      <c r="K6" s="15"/>
      <c r="L6" s="117"/>
      <c r="N6" s="62"/>
    </row>
    <row r="7" spans="1:15" s="10" customFormat="1" ht="12" customHeight="1">
      <c r="A7" s="10" t="s">
        <v>7</v>
      </c>
      <c r="B7" s="11" t="s">
        <v>0</v>
      </c>
      <c r="C7" s="63">
        <f>C8+C18+C22+C28+C34+C41+C46+C54+C60+C63</f>
        <v>5530518</v>
      </c>
      <c r="D7" s="63">
        <f t="shared" ref="D7" si="0">D8+D18+D22+D28+D34+D41+D46+D54+D60+D63</f>
        <v>5407012</v>
      </c>
      <c r="E7" s="63">
        <v>120608</v>
      </c>
      <c r="F7" s="63">
        <v>2898</v>
      </c>
      <c r="G7" s="77">
        <v>5195.4490000000005</v>
      </c>
      <c r="H7" s="108">
        <v>92.1</v>
      </c>
      <c r="I7" s="92">
        <v>5051023</v>
      </c>
      <c r="J7" s="93">
        <v>97.220144014501898</v>
      </c>
      <c r="K7" s="118">
        <f>SUM(K8+K18+K22+K28+K34+K41+K46+K54+K60+K63)</f>
        <v>130599</v>
      </c>
      <c r="L7" s="118">
        <f>SUM(L8+L18+L22+L28+L34+L41+L46+L54+L60+L63)</f>
        <v>5624420</v>
      </c>
      <c r="O7" s="61"/>
    </row>
    <row r="8" spans="1:15" s="10" customFormat="1" ht="20.25" customHeight="1">
      <c r="A8" s="26">
        <v>100</v>
      </c>
      <c r="B8" s="11" t="s">
        <v>105</v>
      </c>
      <c r="C8" s="107">
        <v>1535769</v>
      </c>
      <c r="D8" s="107">
        <v>1532452</v>
      </c>
      <c r="E8" s="107">
        <v>1925</v>
      </c>
      <c r="F8" s="107">
        <v>1392</v>
      </c>
      <c r="G8" s="77">
        <v>1528.963</v>
      </c>
      <c r="H8" s="108">
        <v>98.719839358466928</v>
      </c>
      <c r="I8" s="109">
        <v>1526980</v>
      </c>
      <c r="J8" s="110">
        <v>99.8703042519669</v>
      </c>
      <c r="K8" s="113">
        <v>1803</v>
      </c>
      <c r="L8" s="136">
        <v>1538667</v>
      </c>
      <c r="O8" s="61"/>
    </row>
    <row r="9" spans="1:15" ht="12.75" customHeight="1">
      <c r="A9" s="27">
        <v>101</v>
      </c>
      <c r="B9" s="28" t="s">
        <v>10</v>
      </c>
      <c r="C9" s="63" t="s">
        <v>104</v>
      </c>
      <c r="D9" s="63" t="s">
        <v>104</v>
      </c>
      <c r="E9" s="63" t="s">
        <v>104</v>
      </c>
      <c r="F9" s="63" t="s">
        <v>104</v>
      </c>
      <c r="G9" s="77" t="s">
        <v>104</v>
      </c>
      <c r="H9" s="84" t="s">
        <v>104</v>
      </c>
      <c r="I9" s="63" t="s">
        <v>104</v>
      </c>
      <c r="J9" s="63" t="s">
        <v>104</v>
      </c>
      <c r="K9" s="63" t="s">
        <v>104</v>
      </c>
      <c r="L9" s="119" t="s">
        <v>104</v>
      </c>
    </row>
    <row r="10" spans="1:15" ht="12.75" customHeight="1">
      <c r="A10" s="27">
        <v>102</v>
      </c>
      <c r="B10" s="28" t="s">
        <v>11</v>
      </c>
      <c r="C10" s="63" t="s">
        <v>104</v>
      </c>
      <c r="D10" s="63" t="s">
        <v>104</v>
      </c>
      <c r="E10" s="63" t="s">
        <v>104</v>
      </c>
      <c r="F10" s="63" t="s">
        <v>104</v>
      </c>
      <c r="G10" s="77" t="s">
        <v>104</v>
      </c>
      <c r="H10" s="84" t="s">
        <v>104</v>
      </c>
      <c r="I10" s="63" t="s">
        <v>104</v>
      </c>
      <c r="J10" s="63" t="s">
        <v>104</v>
      </c>
      <c r="K10" s="63" t="s">
        <v>104</v>
      </c>
      <c r="L10" s="119" t="s">
        <v>104</v>
      </c>
    </row>
    <row r="11" spans="1:15" ht="12.75" customHeight="1">
      <c r="A11" s="29">
        <v>110</v>
      </c>
      <c r="B11" s="28" t="s">
        <v>12</v>
      </c>
      <c r="C11" s="63" t="s">
        <v>104</v>
      </c>
      <c r="D11" s="63" t="s">
        <v>104</v>
      </c>
      <c r="E11" s="63" t="s">
        <v>104</v>
      </c>
      <c r="F11" s="63" t="s">
        <v>104</v>
      </c>
      <c r="G11" s="77" t="s">
        <v>104</v>
      </c>
      <c r="H11" s="84" t="s">
        <v>104</v>
      </c>
      <c r="I11" s="63" t="s">
        <v>104</v>
      </c>
      <c r="J11" s="63" t="s">
        <v>104</v>
      </c>
      <c r="K11" s="63" t="s">
        <v>104</v>
      </c>
      <c r="L11" s="119" t="s">
        <v>104</v>
      </c>
    </row>
    <row r="12" spans="1:15" ht="12.75" customHeight="1">
      <c r="A12" s="29">
        <v>105</v>
      </c>
      <c r="B12" s="28" t="s">
        <v>13</v>
      </c>
      <c r="C12" s="63" t="s">
        <v>104</v>
      </c>
      <c r="D12" s="63" t="s">
        <v>104</v>
      </c>
      <c r="E12" s="63" t="s">
        <v>104</v>
      </c>
      <c r="F12" s="63" t="s">
        <v>104</v>
      </c>
      <c r="G12" s="77" t="s">
        <v>104</v>
      </c>
      <c r="H12" s="84" t="s">
        <v>104</v>
      </c>
      <c r="I12" s="63" t="s">
        <v>104</v>
      </c>
      <c r="J12" s="63" t="s">
        <v>104</v>
      </c>
      <c r="K12" s="63" t="s">
        <v>104</v>
      </c>
      <c r="L12" s="119" t="s">
        <v>104</v>
      </c>
    </row>
    <row r="13" spans="1:15" ht="12.75" customHeight="1">
      <c r="A13" s="29">
        <v>109</v>
      </c>
      <c r="B13" s="28" t="s">
        <v>14</v>
      </c>
      <c r="C13" s="63" t="s">
        <v>104</v>
      </c>
      <c r="D13" s="63" t="s">
        <v>104</v>
      </c>
      <c r="E13" s="63" t="s">
        <v>104</v>
      </c>
      <c r="F13" s="63" t="s">
        <v>104</v>
      </c>
      <c r="G13" s="77" t="s">
        <v>104</v>
      </c>
      <c r="H13" s="84" t="s">
        <v>104</v>
      </c>
      <c r="I13" s="63" t="s">
        <v>104</v>
      </c>
      <c r="J13" s="63" t="s">
        <v>104</v>
      </c>
      <c r="K13" s="63" t="s">
        <v>104</v>
      </c>
      <c r="L13" s="119" t="s">
        <v>104</v>
      </c>
    </row>
    <row r="14" spans="1:15" ht="12.75" customHeight="1">
      <c r="A14" s="29">
        <v>106</v>
      </c>
      <c r="B14" s="28" t="s">
        <v>15</v>
      </c>
      <c r="C14" s="63" t="s">
        <v>104</v>
      </c>
      <c r="D14" s="63" t="s">
        <v>104</v>
      </c>
      <c r="E14" s="63" t="s">
        <v>104</v>
      </c>
      <c r="F14" s="63" t="s">
        <v>104</v>
      </c>
      <c r="G14" s="77" t="s">
        <v>104</v>
      </c>
      <c r="H14" s="84" t="s">
        <v>104</v>
      </c>
      <c r="I14" s="63" t="s">
        <v>104</v>
      </c>
      <c r="J14" s="63" t="s">
        <v>104</v>
      </c>
      <c r="K14" s="63" t="s">
        <v>104</v>
      </c>
      <c r="L14" s="119" t="s">
        <v>104</v>
      </c>
    </row>
    <row r="15" spans="1:15" ht="12.75" customHeight="1">
      <c r="A15" s="29">
        <v>107</v>
      </c>
      <c r="B15" s="28" t="s">
        <v>16</v>
      </c>
      <c r="C15" s="63" t="s">
        <v>104</v>
      </c>
      <c r="D15" s="63" t="s">
        <v>104</v>
      </c>
      <c r="E15" s="63" t="s">
        <v>104</v>
      </c>
      <c r="F15" s="63" t="s">
        <v>104</v>
      </c>
      <c r="G15" s="77" t="s">
        <v>104</v>
      </c>
      <c r="H15" s="84" t="s">
        <v>104</v>
      </c>
      <c r="I15" s="63" t="s">
        <v>104</v>
      </c>
      <c r="J15" s="63" t="s">
        <v>104</v>
      </c>
      <c r="K15" s="63" t="s">
        <v>104</v>
      </c>
      <c r="L15" s="119" t="s">
        <v>104</v>
      </c>
    </row>
    <row r="16" spans="1:15" ht="12.75" customHeight="1">
      <c r="A16" s="29">
        <v>108</v>
      </c>
      <c r="B16" s="28" t="s">
        <v>17</v>
      </c>
      <c r="C16" s="63" t="s">
        <v>104</v>
      </c>
      <c r="D16" s="63" t="s">
        <v>104</v>
      </c>
      <c r="E16" s="63" t="s">
        <v>104</v>
      </c>
      <c r="F16" s="63" t="s">
        <v>104</v>
      </c>
      <c r="G16" s="77" t="s">
        <v>104</v>
      </c>
      <c r="H16" s="84" t="s">
        <v>104</v>
      </c>
      <c r="I16" s="63" t="s">
        <v>104</v>
      </c>
      <c r="J16" s="63" t="s">
        <v>104</v>
      </c>
      <c r="K16" s="63" t="s">
        <v>104</v>
      </c>
      <c r="L16" s="119" t="s">
        <v>104</v>
      </c>
    </row>
    <row r="17" spans="1:15" ht="12.75" customHeight="1">
      <c r="A17" s="29">
        <v>111</v>
      </c>
      <c r="B17" s="28" t="s">
        <v>18</v>
      </c>
      <c r="C17" s="63" t="s">
        <v>104</v>
      </c>
      <c r="D17" s="63" t="s">
        <v>104</v>
      </c>
      <c r="E17" s="63" t="s">
        <v>104</v>
      </c>
      <c r="F17" s="63" t="s">
        <v>104</v>
      </c>
      <c r="G17" s="77" t="s">
        <v>104</v>
      </c>
      <c r="H17" s="84" t="s">
        <v>104</v>
      </c>
      <c r="I17" s="63" t="s">
        <v>104</v>
      </c>
      <c r="J17" s="63" t="s">
        <v>104</v>
      </c>
      <c r="K17" s="63" t="s">
        <v>104</v>
      </c>
      <c r="L17" s="119" t="s">
        <v>104</v>
      </c>
    </row>
    <row r="18" spans="1:15" s="10" customFormat="1" ht="20.25" customHeight="1">
      <c r="B18" s="30" t="s">
        <v>19</v>
      </c>
      <c r="C18" s="107">
        <f>SUM(C19:C21)</f>
        <v>1027871</v>
      </c>
      <c r="D18" s="107">
        <f>SUM(D19:D21)</f>
        <v>1027773</v>
      </c>
      <c r="E18" s="107" t="s">
        <v>141</v>
      </c>
      <c r="F18" s="107">
        <f>SUM(F19:F21)</f>
        <v>98</v>
      </c>
      <c r="G18" s="89">
        <f>SUM(G19:G21)</f>
        <v>1044.451</v>
      </c>
      <c r="H18" s="90">
        <v>100</v>
      </c>
      <c r="I18" s="109">
        <f>SUM(I19:I21)</f>
        <v>1040522</v>
      </c>
      <c r="J18" s="110">
        <v>99.9</v>
      </c>
      <c r="K18" s="120">
        <f>SUM(K19:K21)</f>
        <v>1917</v>
      </c>
      <c r="L18" s="120">
        <f>SUM(L19:L21)</f>
        <v>1048678</v>
      </c>
      <c r="O18" s="61"/>
    </row>
    <row r="19" spans="1:15" ht="12.75" customHeight="1">
      <c r="A19" s="27">
        <v>202</v>
      </c>
      <c r="B19" s="22" t="s">
        <v>20</v>
      </c>
      <c r="C19" s="107">
        <v>447595</v>
      </c>
      <c r="D19" s="107">
        <v>447595</v>
      </c>
      <c r="E19" s="107" t="s">
        <v>141</v>
      </c>
      <c r="F19" s="107" t="s">
        <v>141</v>
      </c>
      <c r="G19" s="77">
        <v>465.976</v>
      </c>
      <c r="H19" s="90">
        <v>99.987554556105351</v>
      </c>
      <c r="I19" s="92">
        <v>463653</v>
      </c>
      <c r="J19" s="93">
        <v>99.501476470891205</v>
      </c>
      <c r="K19" s="111">
        <v>1630</v>
      </c>
      <c r="L19" s="111">
        <v>466034</v>
      </c>
      <c r="O19" s="61"/>
    </row>
    <row r="20" spans="1:15" ht="12.75" customHeight="1">
      <c r="A20" s="27">
        <v>204</v>
      </c>
      <c r="B20" s="22" t="s">
        <v>21</v>
      </c>
      <c r="C20" s="107">
        <v>486032</v>
      </c>
      <c r="D20" s="107">
        <v>485934</v>
      </c>
      <c r="E20" s="107" t="s">
        <v>141</v>
      </c>
      <c r="F20" s="107">
        <v>98</v>
      </c>
      <c r="G20" s="77">
        <v>481.976</v>
      </c>
      <c r="H20" s="90">
        <v>99.932614694972642</v>
      </c>
      <c r="I20" s="92">
        <v>480370</v>
      </c>
      <c r="J20" s="93">
        <v>99.666788387803507</v>
      </c>
      <c r="K20" s="111">
        <v>287</v>
      </c>
      <c r="L20" s="111">
        <v>486145</v>
      </c>
      <c r="O20" s="61"/>
    </row>
    <row r="21" spans="1:15" ht="12.75" customHeight="1">
      <c r="A21" s="27">
        <v>206</v>
      </c>
      <c r="B21" s="22" t="s">
        <v>22</v>
      </c>
      <c r="C21" s="107">
        <v>94244</v>
      </c>
      <c r="D21" s="107">
        <v>94244</v>
      </c>
      <c r="E21" s="107" t="s">
        <v>141</v>
      </c>
      <c r="F21" s="107" t="s">
        <v>141</v>
      </c>
      <c r="G21" s="77">
        <v>96.498999999999995</v>
      </c>
      <c r="H21" s="90">
        <v>100</v>
      </c>
      <c r="I21" s="92">
        <v>96499</v>
      </c>
      <c r="J21" s="93">
        <v>100</v>
      </c>
      <c r="K21" s="112" t="s">
        <v>144</v>
      </c>
      <c r="L21" s="111">
        <v>96499</v>
      </c>
      <c r="O21" s="61"/>
    </row>
    <row r="22" spans="1:15" s="10" customFormat="1" ht="20.25" customHeight="1">
      <c r="B22" s="30" t="s">
        <v>23</v>
      </c>
      <c r="C22" s="107">
        <f>SUM(C23:C27)</f>
        <v>724399</v>
      </c>
      <c r="D22" s="107">
        <f t="shared" ref="D22:F22" si="1">SUM(D23:D27)</f>
        <v>724138</v>
      </c>
      <c r="E22" s="107">
        <f t="shared" si="1"/>
        <v>0</v>
      </c>
      <c r="F22" s="107">
        <f t="shared" si="1"/>
        <v>261</v>
      </c>
      <c r="G22" s="89">
        <f>SUM(G23:G27)</f>
        <v>722.52899999999988</v>
      </c>
      <c r="H22" s="90">
        <v>97.3</v>
      </c>
      <c r="I22" s="92">
        <f>SUM(I23:I27)</f>
        <v>715450</v>
      </c>
      <c r="J22" s="93">
        <v>99</v>
      </c>
      <c r="K22" s="120">
        <f>SUM(K23:K27)</f>
        <v>4498</v>
      </c>
      <c r="L22" s="120">
        <f>SUM(L23:L27)</f>
        <v>736233</v>
      </c>
      <c r="O22" s="61"/>
    </row>
    <row r="23" spans="1:15" ht="12.75" customHeight="1">
      <c r="A23" s="27">
        <v>207</v>
      </c>
      <c r="B23" s="22" t="s">
        <v>24</v>
      </c>
      <c r="C23" s="107">
        <v>197245</v>
      </c>
      <c r="D23" s="107">
        <v>197245</v>
      </c>
      <c r="E23" s="107" t="s">
        <v>141</v>
      </c>
      <c r="F23" s="107" t="s">
        <v>141</v>
      </c>
      <c r="G23" s="77">
        <v>201.321</v>
      </c>
      <c r="H23" s="90">
        <v>99.999006571529321</v>
      </c>
      <c r="I23" s="92">
        <v>200528</v>
      </c>
      <c r="J23" s="93">
        <v>99.606101698282799</v>
      </c>
      <c r="K23" s="111">
        <v>338</v>
      </c>
      <c r="L23" s="111">
        <v>201323</v>
      </c>
      <c r="O23" s="61"/>
    </row>
    <row r="24" spans="1:15" ht="12.75" customHeight="1">
      <c r="A24" s="27">
        <v>214</v>
      </c>
      <c r="B24" s="22" t="s">
        <v>25</v>
      </c>
      <c r="C24" s="107">
        <v>227778</v>
      </c>
      <c r="D24" s="107">
        <v>227778</v>
      </c>
      <c r="E24" s="107" t="s">
        <v>141</v>
      </c>
      <c r="F24" s="107" t="s">
        <v>141</v>
      </c>
      <c r="G24" s="77">
        <v>230.66499999999999</v>
      </c>
      <c r="H24" s="90">
        <v>98.641390340486296</v>
      </c>
      <c r="I24" s="92">
        <v>228250</v>
      </c>
      <c r="J24" s="93">
        <v>98.953027117247998</v>
      </c>
      <c r="K24" s="111">
        <v>732</v>
      </c>
      <c r="L24" s="111">
        <v>227824</v>
      </c>
      <c r="O24" s="61"/>
    </row>
    <row r="25" spans="1:15" ht="12.75" customHeight="1">
      <c r="A25" s="27">
        <v>217</v>
      </c>
      <c r="B25" s="22" t="s">
        <v>26</v>
      </c>
      <c r="C25" s="107">
        <v>155517</v>
      </c>
      <c r="D25" s="107">
        <v>155517</v>
      </c>
      <c r="E25" s="107" t="s">
        <v>141</v>
      </c>
      <c r="F25" s="107" t="s">
        <v>141</v>
      </c>
      <c r="G25" s="77">
        <v>159.90199999999999</v>
      </c>
      <c r="H25" s="90">
        <v>99.482993535863812</v>
      </c>
      <c r="I25" s="92">
        <v>158561</v>
      </c>
      <c r="J25" s="93">
        <v>99.161361333816998</v>
      </c>
      <c r="K25" s="111">
        <v>1080</v>
      </c>
      <c r="L25" s="111">
        <v>160733</v>
      </c>
      <c r="O25" s="61"/>
    </row>
    <row r="26" spans="1:15" ht="12.75" customHeight="1">
      <c r="A26" s="27">
        <v>219</v>
      </c>
      <c r="B26" s="22" t="s">
        <v>27</v>
      </c>
      <c r="C26" s="107">
        <v>112816</v>
      </c>
      <c r="D26" s="107">
        <v>112555</v>
      </c>
      <c r="E26" s="107" t="s">
        <v>141</v>
      </c>
      <c r="F26" s="107">
        <v>261</v>
      </c>
      <c r="G26" s="77">
        <v>99.165000000000006</v>
      </c>
      <c r="H26" s="90">
        <v>86.619847488273365</v>
      </c>
      <c r="I26" s="92">
        <v>97211</v>
      </c>
      <c r="J26" s="93">
        <v>98.029546715070794</v>
      </c>
      <c r="K26" s="111">
        <v>2210</v>
      </c>
      <c r="L26" s="111">
        <v>114483</v>
      </c>
      <c r="O26" s="61"/>
    </row>
    <row r="27" spans="1:15" ht="12.75" customHeight="1">
      <c r="A27" s="27">
        <v>301</v>
      </c>
      <c r="B27" s="22" t="s">
        <v>28</v>
      </c>
      <c r="C27" s="107">
        <v>31043</v>
      </c>
      <c r="D27" s="107">
        <v>31043</v>
      </c>
      <c r="E27" s="107" t="s">
        <v>141</v>
      </c>
      <c r="F27" s="107"/>
      <c r="G27" s="77">
        <v>31.475999999999999</v>
      </c>
      <c r="H27" s="90">
        <v>98.763727643551931</v>
      </c>
      <c r="I27" s="92">
        <v>30900</v>
      </c>
      <c r="J27" s="93">
        <v>98.170034311856696</v>
      </c>
      <c r="K27" s="111">
        <v>138</v>
      </c>
      <c r="L27" s="111">
        <v>31870</v>
      </c>
      <c r="O27" s="61"/>
    </row>
    <row r="28" spans="1:15" s="10" customFormat="1" ht="20.25" customHeight="1">
      <c r="B28" s="30" t="s">
        <v>29</v>
      </c>
      <c r="C28" s="107">
        <f>SUM(C29:C33)</f>
        <v>714158</v>
      </c>
      <c r="D28" s="107">
        <f t="shared" ref="D28:F28" si="2">SUM(D29:D33)</f>
        <v>710782</v>
      </c>
      <c r="E28" s="107">
        <f t="shared" si="2"/>
        <v>2760</v>
      </c>
      <c r="F28" s="107">
        <f t="shared" si="2"/>
        <v>616</v>
      </c>
      <c r="G28" s="89">
        <f>SUM(G29:G33)</f>
        <v>683.11200000000008</v>
      </c>
      <c r="H28" s="90">
        <v>93.8</v>
      </c>
      <c r="I28" s="92">
        <f>SUM(I29:I33)</f>
        <v>646434</v>
      </c>
      <c r="J28" s="93">
        <v>94.6</v>
      </c>
      <c r="K28" s="120">
        <f>SUM(K29:K33)</f>
        <v>26789</v>
      </c>
      <c r="L28" s="120">
        <f>SUM(L29:L33)</f>
        <v>724361</v>
      </c>
      <c r="O28" s="61"/>
    </row>
    <row r="29" spans="1:15" ht="12.75" customHeight="1">
      <c r="A29" s="27">
        <v>203</v>
      </c>
      <c r="B29" s="22" t="s">
        <v>30</v>
      </c>
      <c r="C29" s="107">
        <v>290856</v>
      </c>
      <c r="D29" s="107">
        <v>290826</v>
      </c>
      <c r="E29" s="107" t="s">
        <v>141</v>
      </c>
      <c r="F29" s="107">
        <v>30</v>
      </c>
      <c r="G29" s="77">
        <v>294.904</v>
      </c>
      <c r="H29" s="90">
        <v>99.387975195470474</v>
      </c>
      <c r="I29" s="92">
        <v>283937</v>
      </c>
      <c r="J29" s="93">
        <v>96.281162683449494</v>
      </c>
      <c r="K29" s="111">
        <v>3000</v>
      </c>
      <c r="L29" s="111">
        <v>296720</v>
      </c>
      <c r="O29" s="61"/>
    </row>
    <row r="30" spans="1:15" ht="12.75" customHeight="1">
      <c r="A30" s="27">
        <v>210</v>
      </c>
      <c r="B30" s="22" t="s">
        <v>31</v>
      </c>
      <c r="C30" s="107">
        <v>262644</v>
      </c>
      <c r="D30" s="107">
        <v>259298</v>
      </c>
      <c r="E30" s="107">
        <v>2760</v>
      </c>
      <c r="F30" s="107">
        <v>586</v>
      </c>
      <c r="G30" s="77">
        <v>241.749</v>
      </c>
      <c r="H30" s="90">
        <v>89.277431458284099</v>
      </c>
      <c r="I30" s="92">
        <v>227521</v>
      </c>
      <c r="J30" s="93">
        <v>94.114556833740806</v>
      </c>
      <c r="K30" s="111">
        <v>18747</v>
      </c>
      <c r="L30" s="111">
        <v>267148</v>
      </c>
      <c r="O30" s="61"/>
    </row>
    <row r="31" spans="1:15" ht="12.75" customHeight="1">
      <c r="A31" s="27">
        <v>216</v>
      </c>
      <c r="B31" s="22" t="s">
        <v>32</v>
      </c>
      <c r="C31" s="107">
        <v>96040</v>
      </c>
      <c r="D31" s="107">
        <v>96040</v>
      </c>
      <c r="E31" s="107" t="s">
        <v>141</v>
      </c>
      <c r="F31" s="107" t="s">
        <v>141</v>
      </c>
      <c r="G31" s="77">
        <v>87.686000000000007</v>
      </c>
      <c r="H31" s="90">
        <v>93.347527545643274</v>
      </c>
      <c r="I31" s="92">
        <v>79000</v>
      </c>
      <c r="J31" s="93">
        <v>90.0941997582282</v>
      </c>
      <c r="K31" s="111">
        <v>2576</v>
      </c>
      <c r="L31" s="111">
        <v>93935</v>
      </c>
      <c r="O31" s="61"/>
    </row>
    <row r="32" spans="1:15" ht="12.75" customHeight="1">
      <c r="A32" s="27">
        <v>381</v>
      </c>
      <c r="B32" s="22" t="s">
        <v>33</v>
      </c>
      <c r="C32" s="107">
        <v>30839</v>
      </c>
      <c r="D32" s="107">
        <v>30839</v>
      </c>
      <c r="E32" s="107" t="s">
        <v>141</v>
      </c>
      <c r="F32" s="107" t="s">
        <v>141</v>
      </c>
      <c r="G32" s="77">
        <v>25.253</v>
      </c>
      <c r="H32" s="90">
        <v>79.549535359899195</v>
      </c>
      <c r="I32" s="92">
        <v>24701</v>
      </c>
      <c r="J32" s="93">
        <v>97.814121094523401</v>
      </c>
      <c r="K32" s="111">
        <v>1892</v>
      </c>
      <c r="L32" s="111">
        <v>31810</v>
      </c>
      <c r="O32" s="61"/>
    </row>
    <row r="33" spans="1:15" ht="12.75" customHeight="1">
      <c r="A33" s="27">
        <v>382</v>
      </c>
      <c r="B33" s="22" t="s">
        <v>34</v>
      </c>
      <c r="C33" s="107">
        <v>33779</v>
      </c>
      <c r="D33" s="107">
        <v>33779</v>
      </c>
      <c r="E33" s="107" t="s">
        <v>141</v>
      </c>
      <c r="F33" s="107" t="s">
        <v>141</v>
      </c>
      <c r="G33" s="77">
        <v>33.520000000000003</v>
      </c>
      <c r="H33" s="90">
        <v>96.465983653735492</v>
      </c>
      <c r="I33" s="92">
        <v>31275</v>
      </c>
      <c r="J33" s="93">
        <v>93.302505966587105</v>
      </c>
      <c r="K33" s="111">
        <v>574</v>
      </c>
      <c r="L33" s="111">
        <v>34748</v>
      </c>
      <c r="O33" s="61"/>
    </row>
    <row r="34" spans="1:15" s="10" customFormat="1" ht="20.25" customHeight="1">
      <c r="B34" s="31" t="s">
        <v>35</v>
      </c>
      <c r="C34" s="107">
        <f>SUM(C35:C40)</f>
        <v>274978</v>
      </c>
      <c r="D34" s="107">
        <f>SUM(D35:D40)</f>
        <v>261647</v>
      </c>
      <c r="E34" s="107">
        <f>SUM(E35:E40)</f>
        <v>13281</v>
      </c>
      <c r="F34" s="107">
        <f>SUM(F35:F40)</f>
        <v>50</v>
      </c>
      <c r="G34" s="89">
        <f>SUM(G35:G40)</f>
        <v>218.96700000000001</v>
      </c>
      <c r="H34" s="90">
        <v>77.8</v>
      </c>
      <c r="I34" s="92">
        <f>SUM(I35:I40)</f>
        <v>198343</v>
      </c>
      <c r="J34" s="93">
        <v>90.6</v>
      </c>
      <c r="K34" s="120">
        <f>SUM(K35:K40)</f>
        <v>21805</v>
      </c>
      <c r="L34" s="120">
        <f>SUM(L35:L40)</f>
        <v>281917</v>
      </c>
      <c r="O34" s="61"/>
    </row>
    <row r="35" spans="1:15" ht="12.75" customHeight="1">
      <c r="A35" s="1">
        <v>213</v>
      </c>
      <c r="B35" s="51" t="s">
        <v>88</v>
      </c>
      <c r="C35" s="107">
        <v>41356</v>
      </c>
      <c r="D35" s="107">
        <v>39351</v>
      </c>
      <c r="E35" s="107">
        <v>2005</v>
      </c>
      <c r="F35" s="107" t="s">
        <v>141</v>
      </c>
      <c r="G35" s="77">
        <v>35.713000000000001</v>
      </c>
      <c r="H35" s="90">
        <v>83.283971922296587</v>
      </c>
      <c r="I35" s="92">
        <v>30857</v>
      </c>
      <c r="J35" s="93">
        <v>86.4027104975779</v>
      </c>
      <c r="K35" s="111">
        <v>1885</v>
      </c>
      <c r="L35" s="111">
        <v>42881</v>
      </c>
      <c r="O35" s="61"/>
    </row>
    <row r="36" spans="1:15" ht="12.75" customHeight="1">
      <c r="A36" s="27">
        <v>215</v>
      </c>
      <c r="B36" s="22" t="s">
        <v>89</v>
      </c>
      <c r="C36" s="107">
        <v>78401</v>
      </c>
      <c r="D36" s="107">
        <v>78401</v>
      </c>
      <c r="E36" s="107" t="s">
        <v>141</v>
      </c>
      <c r="F36" s="107" t="s">
        <v>141</v>
      </c>
      <c r="G36" s="77">
        <v>69.745000000000005</v>
      </c>
      <c r="H36" s="90">
        <v>87.110472740898032</v>
      </c>
      <c r="I36" s="92">
        <v>63458</v>
      </c>
      <c r="J36" s="93">
        <v>90.985733744354405</v>
      </c>
      <c r="K36" s="111">
        <v>6174</v>
      </c>
      <c r="L36" s="111">
        <v>80065</v>
      </c>
      <c r="O36" s="61"/>
    </row>
    <row r="37" spans="1:15" ht="12.75" customHeight="1">
      <c r="A37" s="27">
        <v>218</v>
      </c>
      <c r="B37" s="22" t="s">
        <v>36</v>
      </c>
      <c r="C37" s="107">
        <v>49199</v>
      </c>
      <c r="D37" s="107">
        <v>49199</v>
      </c>
      <c r="E37" s="107" t="s">
        <v>141</v>
      </c>
      <c r="F37" s="107" t="s">
        <v>141</v>
      </c>
      <c r="G37" s="77">
        <v>42.91</v>
      </c>
      <c r="H37" s="90">
        <v>85.986814419974749</v>
      </c>
      <c r="I37" s="92">
        <v>40692</v>
      </c>
      <c r="J37" s="93">
        <v>94.831041715217907</v>
      </c>
      <c r="K37" s="111">
        <v>3152</v>
      </c>
      <c r="L37" s="111">
        <v>50052</v>
      </c>
      <c r="O37" s="61"/>
    </row>
    <row r="38" spans="1:15" ht="12.75" customHeight="1">
      <c r="A38" s="27">
        <v>220</v>
      </c>
      <c r="B38" s="22" t="s">
        <v>37</v>
      </c>
      <c r="C38" s="107">
        <v>45296</v>
      </c>
      <c r="D38" s="107">
        <v>45296</v>
      </c>
      <c r="E38" s="107" t="s">
        <v>141</v>
      </c>
      <c r="F38" s="107" t="s">
        <v>141</v>
      </c>
      <c r="G38" s="77">
        <v>26.875</v>
      </c>
      <c r="H38" s="90">
        <v>58.245378296959331</v>
      </c>
      <c r="I38" s="92">
        <v>22667</v>
      </c>
      <c r="J38" s="93">
        <v>84.342325581395301</v>
      </c>
      <c r="K38" s="111">
        <v>6654</v>
      </c>
      <c r="L38" s="111">
        <v>46141</v>
      </c>
      <c r="O38" s="61"/>
    </row>
    <row r="39" spans="1:15" ht="12.75" customHeight="1">
      <c r="A39" s="27">
        <v>228</v>
      </c>
      <c r="B39" s="22" t="s">
        <v>90</v>
      </c>
      <c r="C39" s="107">
        <v>39613</v>
      </c>
      <c r="D39" s="107">
        <v>39563</v>
      </c>
      <c r="E39" s="107" t="s">
        <v>141</v>
      </c>
      <c r="F39" s="107">
        <v>50</v>
      </c>
      <c r="G39" s="77">
        <v>33.186999999999998</v>
      </c>
      <c r="H39" s="90">
        <v>83.466210608385097</v>
      </c>
      <c r="I39" s="92">
        <v>30597</v>
      </c>
      <c r="J39" s="93">
        <v>92.195739295507295</v>
      </c>
      <c r="K39" s="111">
        <v>3133</v>
      </c>
      <c r="L39" s="111">
        <v>40059</v>
      </c>
      <c r="O39" s="61"/>
    </row>
    <row r="40" spans="1:15" ht="12.75" customHeight="1">
      <c r="A40" s="27">
        <v>365</v>
      </c>
      <c r="B40" s="22" t="s">
        <v>91</v>
      </c>
      <c r="C40" s="107">
        <v>21113</v>
      </c>
      <c r="D40" s="107">
        <v>9837</v>
      </c>
      <c r="E40" s="107">
        <v>11276</v>
      </c>
      <c r="F40" s="107" t="s">
        <v>141</v>
      </c>
      <c r="G40" s="77">
        <v>10.537000000000001</v>
      </c>
      <c r="H40" s="90">
        <v>46.619768162109551</v>
      </c>
      <c r="I40" s="92">
        <v>10072</v>
      </c>
      <c r="J40" s="93">
        <v>95.586979216095699</v>
      </c>
      <c r="K40" s="111">
        <v>807</v>
      </c>
      <c r="L40" s="111">
        <v>22719</v>
      </c>
      <c r="O40" s="61"/>
    </row>
    <row r="41" spans="1:15" s="10" customFormat="1" ht="20.25" customHeight="1">
      <c r="B41" s="31" t="s">
        <v>38</v>
      </c>
      <c r="C41" s="107">
        <f>SUM(C42:C45)</f>
        <v>575927</v>
      </c>
      <c r="D41" s="107">
        <f>SUM(D42:D45)</f>
        <v>569614</v>
      </c>
      <c r="E41" s="107">
        <f>SUM(E42:E45)</f>
        <v>6172</v>
      </c>
      <c r="F41" s="107">
        <f>SUM(F42:F45)</f>
        <v>141</v>
      </c>
      <c r="G41" s="91">
        <f>SUM(G42:G45)</f>
        <v>515.76499999999999</v>
      </c>
      <c r="H41" s="90">
        <v>87.8</v>
      </c>
      <c r="I41" s="92">
        <f>SUM(I42:I45)</f>
        <v>493945</v>
      </c>
      <c r="J41" s="93">
        <v>95.8</v>
      </c>
      <c r="K41" s="120">
        <f>SUM(K42:K45)</f>
        <v>26435</v>
      </c>
      <c r="L41" s="120">
        <f>SUM(L42:L45)</f>
        <v>587496</v>
      </c>
      <c r="O41" s="61"/>
    </row>
    <row r="42" spans="1:15" ht="12.75" customHeight="1">
      <c r="A42" s="1">
        <v>201</v>
      </c>
      <c r="B42" s="51" t="s">
        <v>92</v>
      </c>
      <c r="C42" s="107">
        <v>532202</v>
      </c>
      <c r="D42" s="107">
        <v>532061</v>
      </c>
      <c r="E42" s="107" t="s">
        <v>141</v>
      </c>
      <c r="F42" s="107">
        <v>141</v>
      </c>
      <c r="G42" s="77">
        <v>492.53100000000001</v>
      </c>
      <c r="H42" s="90">
        <v>90.771890313912763</v>
      </c>
      <c r="I42" s="92">
        <v>476768</v>
      </c>
      <c r="J42" s="93">
        <v>96.7995923099257</v>
      </c>
      <c r="K42" s="111">
        <v>18856</v>
      </c>
      <c r="L42" s="111">
        <v>542603</v>
      </c>
      <c r="O42" s="61"/>
    </row>
    <row r="43" spans="1:15" ht="12.75" customHeight="1">
      <c r="A43" s="27">
        <v>442</v>
      </c>
      <c r="B43" s="22" t="s">
        <v>39</v>
      </c>
      <c r="C43" s="107">
        <v>12587</v>
      </c>
      <c r="D43" s="107">
        <v>12587</v>
      </c>
      <c r="E43" s="107" t="s">
        <v>141</v>
      </c>
      <c r="F43" s="107" t="s">
        <v>141</v>
      </c>
      <c r="G43" s="77">
        <v>1.5009999999999999</v>
      </c>
      <c r="H43" s="90">
        <v>11.422266189787686</v>
      </c>
      <c r="I43" s="92">
        <v>441</v>
      </c>
      <c r="J43" s="93">
        <v>29.380413057961398</v>
      </c>
      <c r="K43" s="111">
        <v>4588</v>
      </c>
      <c r="L43" s="111">
        <v>13141</v>
      </c>
      <c r="O43" s="61"/>
    </row>
    <row r="44" spans="1:15" ht="12.75" customHeight="1">
      <c r="A44" s="27">
        <v>443</v>
      </c>
      <c r="B44" s="22" t="s">
        <v>40</v>
      </c>
      <c r="C44" s="107">
        <v>19566</v>
      </c>
      <c r="D44" s="107">
        <v>19566</v>
      </c>
      <c r="E44" s="107" t="s">
        <v>141</v>
      </c>
      <c r="F44" s="107" t="s">
        <v>141</v>
      </c>
      <c r="G44" s="77">
        <v>15.247</v>
      </c>
      <c r="H44" s="90">
        <v>78.101628931461946</v>
      </c>
      <c r="I44" s="92">
        <v>10332</v>
      </c>
      <c r="J44" s="93">
        <v>67.764150324653997</v>
      </c>
      <c r="K44" s="111">
        <v>2699</v>
      </c>
      <c r="L44" s="111">
        <v>19522</v>
      </c>
      <c r="O44" s="61"/>
    </row>
    <row r="45" spans="1:15" ht="12.75" customHeight="1">
      <c r="A45" s="27">
        <v>446</v>
      </c>
      <c r="B45" s="22" t="s">
        <v>93</v>
      </c>
      <c r="C45" s="107">
        <v>11572</v>
      </c>
      <c r="D45" s="107">
        <v>5400</v>
      </c>
      <c r="E45" s="107">
        <v>6172</v>
      </c>
      <c r="F45" s="107" t="s">
        <v>141</v>
      </c>
      <c r="G45" s="77">
        <v>6.4859999999999998</v>
      </c>
      <c r="H45" s="90">
        <v>53.033524121013897</v>
      </c>
      <c r="I45" s="92">
        <v>6404</v>
      </c>
      <c r="J45" s="93">
        <v>98.735738513721898</v>
      </c>
      <c r="K45" s="111">
        <v>292</v>
      </c>
      <c r="L45" s="111">
        <v>12230</v>
      </c>
      <c r="O45" s="61"/>
    </row>
    <row r="46" spans="1:15" s="10" customFormat="1" ht="20.25" customHeight="1">
      <c r="B46" s="31" t="s">
        <v>41</v>
      </c>
      <c r="C46" s="107">
        <f>SUM(C47:C53)</f>
        <v>263090</v>
      </c>
      <c r="D46" s="107">
        <f>SUM(D47:D53)</f>
        <v>233057</v>
      </c>
      <c r="E46" s="107">
        <f>SUM(E47:E53)</f>
        <v>29832</v>
      </c>
      <c r="F46" s="107">
        <f>SUM(F47:F53)</f>
        <v>201</v>
      </c>
      <c r="G46" s="89">
        <f>SUM(G47:G53)</f>
        <v>223.77100000000002</v>
      </c>
      <c r="H46" s="90">
        <v>82.5</v>
      </c>
      <c r="I46" s="92">
        <f>SUM(I47:I53)</f>
        <v>211829</v>
      </c>
      <c r="J46" s="93">
        <v>94.7</v>
      </c>
      <c r="K46" s="120">
        <f>SUM(K47:K53)</f>
        <v>11031</v>
      </c>
      <c r="L46" s="120">
        <f>SUM(L47:L53)</f>
        <v>271513</v>
      </c>
      <c r="O46" s="61"/>
    </row>
    <row r="47" spans="1:15" ht="12.75" customHeight="1">
      <c r="A47" s="27">
        <v>208</v>
      </c>
      <c r="B47" s="22" t="s">
        <v>42</v>
      </c>
      <c r="C47" s="107">
        <v>30278</v>
      </c>
      <c r="D47" s="107">
        <v>30278</v>
      </c>
      <c r="E47" s="107" t="s">
        <v>141</v>
      </c>
      <c r="F47" s="107" t="s">
        <v>141</v>
      </c>
      <c r="G47" s="77">
        <v>26.39</v>
      </c>
      <c r="H47" s="90">
        <v>85.509688289806235</v>
      </c>
      <c r="I47" s="92">
        <v>25789</v>
      </c>
      <c r="J47" s="93">
        <v>97.722622205380802</v>
      </c>
      <c r="K47" s="111">
        <v>494</v>
      </c>
      <c r="L47" s="111">
        <v>30862</v>
      </c>
      <c r="O47" s="61"/>
    </row>
    <row r="48" spans="1:15" ht="12.75" customHeight="1">
      <c r="A48" s="27">
        <v>212</v>
      </c>
      <c r="B48" s="22" t="s">
        <v>43</v>
      </c>
      <c r="C48" s="107">
        <v>49182</v>
      </c>
      <c r="D48" s="107">
        <v>49182</v>
      </c>
      <c r="E48" s="107" t="s">
        <v>141</v>
      </c>
      <c r="F48" s="107" t="s">
        <v>141</v>
      </c>
      <c r="G48" s="77">
        <v>47.579000000000001</v>
      </c>
      <c r="H48" s="90">
        <v>94.939638830689404</v>
      </c>
      <c r="I48" s="92">
        <v>46977</v>
      </c>
      <c r="J48" s="93">
        <v>98.734735912902707</v>
      </c>
      <c r="K48" s="111">
        <v>629</v>
      </c>
      <c r="L48" s="111">
        <v>50115</v>
      </c>
      <c r="O48" s="61"/>
    </row>
    <row r="49" spans="1:15" ht="12.75" customHeight="1">
      <c r="A49" s="27">
        <v>227</v>
      </c>
      <c r="B49" s="22" t="s">
        <v>76</v>
      </c>
      <c r="C49" s="107">
        <v>38373</v>
      </c>
      <c r="D49" s="107">
        <v>21929</v>
      </c>
      <c r="E49" s="107">
        <v>16243</v>
      </c>
      <c r="F49" s="107">
        <v>201</v>
      </c>
      <c r="G49" s="77">
        <v>22.469000000000001</v>
      </c>
      <c r="H49" s="90">
        <v>54.63985214726911</v>
      </c>
      <c r="I49" s="92">
        <v>20223</v>
      </c>
      <c r="J49" s="93">
        <v>90.004005518714706</v>
      </c>
      <c r="K49" s="111">
        <v>3453</v>
      </c>
      <c r="L49" s="111">
        <v>41122</v>
      </c>
      <c r="O49" s="61"/>
    </row>
    <row r="50" spans="1:15" ht="12.75" customHeight="1">
      <c r="A50" s="27">
        <v>229</v>
      </c>
      <c r="B50" s="22" t="s">
        <v>94</v>
      </c>
      <c r="C50" s="107">
        <v>78567</v>
      </c>
      <c r="D50" s="107">
        <v>78567</v>
      </c>
      <c r="E50" s="107" t="s">
        <v>141</v>
      </c>
      <c r="F50" s="107" t="s">
        <v>141</v>
      </c>
      <c r="G50" s="77">
        <v>71.326999999999998</v>
      </c>
      <c r="H50" s="90">
        <v>89.565151876640243</v>
      </c>
      <c r="I50" s="92">
        <v>65455</v>
      </c>
      <c r="J50" s="93">
        <v>91.767493375580102</v>
      </c>
      <c r="K50" s="111">
        <v>3619</v>
      </c>
      <c r="L50" s="111">
        <v>79637</v>
      </c>
      <c r="O50" s="61"/>
    </row>
    <row r="51" spans="1:15" ht="12.75" customHeight="1">
      <c r="A51" s="27">
        <v>464</v>
      </c>
      <c r="B51" s="22" t="s">
        <v>44</v>
      </c>
      <c r="C51" s="107">
        <v>33523</v>
      </c>
      <c r="D51" s="107">
        <v>33523</v>
      </c>
      <c r="E51" s="107" t="s">
        <v>141</v>
      </c>
      <c r="F51" s="107" t="s">
        <v>141</v>
      </c>
      <c r="G51" s="77">
        <v>34.518999999999998</v>
      </c>
      <c r="H51" s="90">
        <v>99.869806735331551</v>
      </c>
      <c r="I51" s="92">
        <v>33303</v>
      </c>
      <c r="J51" s="93">
        <v>96.477302355224694</v>
      </c>
      <c r="K51" s="111">
        <v>691</v>
      </c>
      <c r="L51" s="111">
        <v>34564</v>
      </c>
      <c r="O51" s="61"/>
    </row>
    <row r="52" spans="1:15" ht="12.75" customHeight="1">
      <c r="A52" s="27">
        <v>481</v>
      </c>
      <c r="B52" s="22" t="s">
        <v>45</v>
      </c>
      <c r="C52" s="107">
        <v>15362</v>
      </c>
      <c r="D52" s="107">
        <v>15362</v>
      </c>
      <c r="E52" s="107" t="s">
        <v>141</v>
      </c>
      <c r="F52" s="107" t="s">
        <v>141</v>
      </c>
      <c r="G52" s="77">
        <v>11.805999999999999</v>
      </c>
      <c r="H52" s="90">
        <v>72.385039852851008</v>
      </c>
      <c r="I52" s="92">
        <v>10817</v>
      </c>
      <c r="J52" s="93">
        <v>91.622903608334695</v>
      </c>
      <c r="K52" s="111">
        <v>1226</v>
      </c>
      <c r="L52" s="111">
        <v>16310</v>
      </c>
      <c r="O52" s="61"/>
    </row>
    <row r="53" spans="1:15" ht="12.75" customHeight="1">
      <c r="A53" s="27">
        <v>501</v>
      </c>
      <c r="B53" s="22" t="s">
        <v>95</v>
      </c>
      <c r="C53" s="107">
        <v>17805</v>
      </c>
      <c r="D53" s="107">
        <v>4216</v>
      </c>
      <c r="E53" s="107">
        <v>13589</v>
      </c>
      <c r="F53" s="107" t="s">
        <v>141</v>
      </c>
      <c r="G53" s="77">
        <v>9.6809999999999992</v>
      </c>
      <c r="H53" s="90">
        <v>51.692652712516008</v>
      </c>
      <c r="I53" s="92">
        <v>9265</v>
      </c>
      <c r="J53" s="93">
        <v>95.702923251730198</v>
      </c>
      <c r="K53" s="111">
        <v>919</v>
      </c>
      <c r="L53" s="111">
        <v>18903</v>
      </c>
      <c r="O53" s="61"/>
    </row>
    <row r="54" spans="1:15" s="10" customFormat="1" ht="20.25" customHeight="1">
      <c r="B54" s="32" t="s">
        <v>46</v>
      </c>
      <c r="C54" s="107">
        <f>SUM(C55:C59)</f>
        <v>171234</v>
      </c>
      <c r="D54" s="107">
        <f>SUM(D55:D59)</f>
        <v>118599</v>
      </c>
      <c r="E54" s="107">
        <f>SUM(E55:E59)</f>
        <v>52547</v>
      </c>
      <c r="F54" s="107">
        <f>SUM(F55:F59)</f>
        <v>88</v>
      </c>
      <c r="G54" s="89">
        <f>SUM(G55:G59)</f>
        <v>121.042</v>
      </c>
      <c r="H54" s="90">
        <v>67.099999999999994</v>
      </c>
      <c r="I54" s="92">
        <f>SUM(I55:I59)</f>
        <v>106634</v>
      </c>
      <c r="J54" s="93">
        <v>88.1</v>
      </c>
      <c r="K54" s="120">
        <f>SUM(K55:K59)</f>
        <v>14682</v>
      </c>
      <c r="L54" s="120">
        <f>SUM(L55:L59)</f>
        <v>180137</v>
      </c>
      <c r="O54" s="61"/>
    </row>
    <row r="55" spans="1:15" ht="12.75" customHeight="1">
      <c r="A55" s="27">
        <v>209</v>
      </c>
      <c r="B55" s="42" t="s">
        <v>72</v>
      </c>
      <c r="C55" s="107">
        <v>82629</v>
      </c>
      <c r="D55" s="107">
        <v>65885</v>
      </c>
      <c r="E55" s="107">
        <v>16687</v>
      </c>
      <c r="F55" s="107">
        <v>57</v>
      </c>
      <c r="G55" s="77">
        <v>66.611999999999995</v>
      </c>
      <c r="H55" s="90">
        <v>77.300314483654958</v>
      </c>
      <c r="I55" s="92">
        <v>60829</v>
      </c>
      <c r="J55" s="93">
        <v>91.318381072479397</v>
      </c>
      <c r="K55" s="111">
        <v>7208</v>
      </c>
      <c r="L55" s="111">
        <v>86173</v>
      </c>
      <c r="O55" s="61"/>
    </row>
    <row r="56" spans="1:15" ht="12.75" customHeight="1">
      <c r="A56" s="27">
        <v>222</v>
      </c>
      <c r="B56" s="22" t="s">
        <v>62</v>
      </c>
      <c r="C56" s="107">
        <v>24662</v>
      </c>
      <c r="D56" s="107">
        <v>7211</v>
      </c>
      <c r="E56" s="107">
        <v>17451</v>
      </c>
      <c r="F56" s="107" t="s">
        <v>141</v>
      </c>
      <c r="G56" s="77">
        <v>14.834</v>
      </c>
      <c r="H56" s="90">
        <v>57.040682919326301</v>
      </c>
      <c r="I56" s="92">
        <v>13915</v>
      </c>
      <c r="J56" s="93">
        <v>93.804772819199101</v>
      </c>
      <c r="K56" s="111">
        <v>981</v>
      </c>
      <c r="L56" s="111">
        <v>25811</v>
      </c>
      <c r="O56" s="61"/>
    </row>
    <row r="57" spans="1:15" ht="12.75" customHeight="1">
      <c r="A57" s="27">
        <v>225</v>
      </c>
      <c r="B57" s="22" t="s">
        <v>73</v>
      </c>
      <c r="C57" s="107">
        <v>30876</v>
      </c>
      <c r="D57" s="107">
        <v>30325</v>
      </c>
      <c r="E57" s="107">
        <v>520</v>
      </c>
      <c r="F57" s="107">
        <v>31</v>
      </c>
      <c r="G57" s="77">
        <v>13.801</v>
      </c>
      <c r="H57" s="90">
        <v>42.442414736906848</v>
      </c>
      <c r="I57" s="92">
        <v>13010</v>
      </c>
      <c r="J57" s="93">
        <v>94.268531265850299</v>
      </c>
      <c r="K57" s="111">
        <v>510</v>
      </c>
      <c r="L57" s="111">
        <v>32517</v>
      </c>
      <c r="O57" s="61"/>
    </row>
    <row r="58" spans="1:15" ht="12.75" customHeight="1">
      <c r="A58" s="27">
        <v>585</v>
      </c>
      <c r="B58" s="22" t="s">
        <v>77</v>
      </c>
      <c r="C58" s="107">
        <v>18190</v>
      </c>
      <c r="D58" s="107">
        <v>7907</v>
      </c>
      <c r="E58" s="107">
        <v>10283</v>
      </c>
      <c r="F58" s="107">
        <v>0</v>
      </c>
      <c r="G58" s="77">
        <v>15.885</v>
      </c>
      <c r="H58" s="90">
        <v>80.552738336714</v>
      </c>
      <c r="I58" s="92">
        <v>11100</v>
      </c>
      <c r="J58" s="93">
        <v>69.8772426817753</v>
      </c>
      <c r="K58" s="111">
        <v>3032</v>
      </c>
      <c r="L58" s="111">
        <v>19720</v>
      </c>
      <c r="O58" s="61"/>
    </row>
    <row r="59" spans="1:15" ht="12.75" customHeight="1">
      <c r="A59" s="27">
        <v>586</v>
      </c>
      <c r="B59" s="22" t="s">
        <v>96</v>
      </c>
      <c r="C59" s="107">
        <v>14877</v>
      </c>
      <c r="D59" s="107">
        <v>7271</v>
      </c>
      <c r="E59" s="107">
        <v>7606</v>
      </c>
      <c r="F59" s="107" t="s">
        <v>141</v>
      </c>
      <c r="G59" s="77">
        <v>9.91</v>
      </c>
      <c r="H59" s="90">
        <v>62.264388037195275</v>
      </c>
      <c r="I59" s="92">
        <v>7780</v>
      </c>
      <c r="J59" s="93">
        <v>78.506559031281498</v>
      </c>
      <c r="K59" s="111">
        <v>2951</v>
      </c>
      <c r="L59" s="111">
        <v>15916</v>
      </c>
      <c r="O59" s="61"/>
    </row>
    <row r="60" spans="1:15" ht="20.25" customHeight="1">
      <c r="A60" s="10"/>
      <c r="B60" s="33" t="s">
        <v>47</v>
      </c>
      <c r="C60" s="107">
        <f>C61+C62</f>
        <v>106917</v>
      </c>
      <c r="D60" s="107">
        <f t="shared" ref="D60:F60" si="3">D61+D62</f>
        <v>97640</v>
      </c>
      <c r="E60" s="107">
        <f>E61</f>
        <v>9226</v>
      </c>
      <c r="F60" s="107">
        <f t="shared" si="3"/>
        <v>51</v>
      </c>
      <c r="G60" s="89">
        <f>G61+G62</f>
        <v>67.382000000000005</v>
      </c>
      <c r="H60" s="90">
        <v>60.4</v>
      </c>
      <c r="I60" s="92">
        <f>I61+I62</f>
        <v>63879</v>
      </c>
      <c r="J60" s="93">
        <v>94.8</v>
      </c>
      <c r="K60" s="120">
        <f>SUM(K61:K62)</f>
        <v>5299</v>
      </c>
      <c r="L60" s="120">
        <f>SUM(L61:L62)</f>
        <v>111569</v>
      </c>
      <c r="O60" s="61"/>
    </row>
    <row r="61" spans="1:15" ht="12.75" customHeight="1">
      <c r="A61" s="27">
        <v>221</v>
      </c>
      <c r="B61" s="22" t="s">
        <v>48</v>
      </c>
      <c r="C61" s="107">
        <v>41937</v>
      </c>
      <c r="D61" s="107">
        <v>32711</v>
      </c>
      <c r="E61" s="107">
        <v>9226</v>
      </c>
      <c r="F61" s="107">
        <v>0</v>
      </c>
      <c r="G61" s="77">
        <v>31.286999999999999</v>
      </c>
      <c r="H61" s="90">
        <v>71.741074499552866</v>
      </c>
      <c r="I61" s="92">
        <v>28998</v>
      </c>
      <c r="J61" s="93">
        <v>92.683862307028505</v>
      </c>
      <c r="K61" s="111">
        <v>3145</v>
      </c>
      <c r="L61" s="111">
        <v>43611</v>
      </c>
      <c r="O61" s="61"/>
    </row>
    <row r="62" spans="1:15" ht="12.75" customHeight="1">
      <c r="A62" s="27">
        <v>223</v>
      </c>
      <c r="B62" s="22" t="s">
        <v>64</v>
      </c>
      <c r="C62" s="107">
        <v>64980</v>
      </c>
      <c r="D62" s="107">
        <v>64929</v>
      </c>
      <c r="E62" s="107" t="s">
        <v>142</v>
      </c>
      <c r="F62" s="107">
        <v>51</v>
      </c>
      <c r="G62" s="77">
        <v>36.094999999999999</v>
      </c>
      <c r="H62" s="90">
        <v>53.113687866034908</v>
      </c>
      <c r="I62" s="92">
        <v>34881</v>
      </c>
      <c r="J62" s="93">
        <v>96.636653276076999</v>
      </c>
      <c r="K62" s="111">
        <v>2154</v>
      </c>
      <c r="L62" s="111">
        <v>67958</v>
      </c>
      <c r="O62" s="61"/>
    </row>
    <row r="63" spans="1:15" ht="20.25" customHeight="1">
      <c r="A63" s="10"/>
      <c r="B63" s="34" t="s">
        <v>49</v>
      </c>
      <c r="C63" s="107">
        <f>SUM(C64:C66)</f>
        <v>136175</v>
      </c>
      <c r="D63" s="107">
        <f>SUM(D64:D66)</f>
        <v>131310</v>
      </c>
      <c r="E63" s="107">
        <f>SUM(E64:E66)</f>
        <v>4865</v>
      </c>
      <c r="F63" s="107" t="s">
        <v>142</v>
      </c>
      <c r="G63" s="89">
        <f>SUM(G64:G66)</f>
        <v>69.466999999999999</v>
      </c>
      <c r="H63" s="90">
        <v>48.4</v>
      </c>
      <c r="I63" s="92">
        <f>SUM(I64:I66)</f>
        <v>47007</v>
      </c>
      <c r="J63" s="93">
        <v>67.7</v>
      </c>
      <c r="K63" s="120">
        <f>SUM(K64:K66)</f>
        <v>16340</v>
      </c>
      <c r="L63" s="120">
        <f>SUM(L64:L66)</f>
        <v>143849</v>
      </c>
      <c r="O63" s="61"/>
    </row>
    <row r="64" spans="1:15" ht="12.75" customHeight="1">
      <c r="A64" s="1">
        <v>205</v>
      </c>
      <c r="B64" s="51" t="s">
        <v>97</v>
      </c>
      <c r="C64" s="107">
        <v>44919</v>
      </c>
      <c r="D64" s="107">
        <v>44919</v>
      </c>
      <c r="E64" s="107" t="s">
        <v>142</v>
      </c>
      <c r="F64" s="107" t="s">
        <v>142</v>
      </c>
      <c r="G64" s="77">
        <v>11.529</v>
      </c>
      <c r="H64" s="90">
        <v>24.670461354104255</v>
      </c>
      <c r="I64" s="92">
        <v>8314</v>
      </c>
      <c r="J64" s="93">
        <v>72.113799982652395</v>
      </c>
      <c r="K64" s="111">
        <v>9405</v>
      </c>
      <c r="L64" s="111">
        <v>47135</v>
      </c>
      <c r="O64" s="61"/>
    </row>
    <row r="65" spans="1:15" s="10" customFormat="1" ht="12.75" customHeight="1">
      <c r="A65" s="27">
        <v>224</v>
      </c>
      <c r="B65" s="22" t="s">
        <v>65</v>
      </c>
      <c r="C65" s="107">
        <v>47807</v>
      </c>
      <c r="D65" s="107">
        <v>47807</v>
      </c>
      <c r="E65" s="107" t="s">
        <v>142</v>
      </c>
      <c r="F65" s="107" t="s">
        <v>142</v>
      </c>
      <c r="G65" s="77">
        <v>30.899000000000001</v>
      </c>
      <c r="H65" s="90">
        <v>61.72269830806416</v>
      </c>
      <c r="I65" s="92">
        <v>19808</v>
      </c>
      <c r="J65" s="93">
        <v>64.105634486553001</v>
      </c>
      <c r="K65" s="111">
        <v>2588</v>
      </c>
      <c r="L65" s="111">
        <v>50061</v>
      </c>
      <c r="O65" s="61"/>
    </row>
    <row r="66" spans="1:15" ht="12.75" customHeight="1">
      <c r="A66" s="27">
        <v>226</v>
      </c>
      <c r="B66" s="22" t="s">
        <v>66</v>
      </c>
      <c r="C66" s="107">
        <v>43449</v>
      </c>
      <c r="D66" s="107">
        <v>38584</v>
      </c>
      <c r="E66" s="107">
        <v>4865</v>
      </c>
      <c r="F66" s="107" t="s">
        <v>142</v>
      </c>
      <c r="G66" s="77">
        <v>27.039000000000001</v>
      </c>
      <c r="H66" s="90">
        <v>57.957687608513929</v>
      </c>
      <c r="I66" s="92">
        <v>18885</v>
      </c>
      <c r="J66" s="93">
        <v>69.843559303228702</v>
      </c>
      <c r="K66" s="111">
        <v>4347</v>
      </c>
      <c r="L66" s="111">
        <v>46653</v>
      </c>
      <c r="O66" s="61"/>
    </row>
    <row r="67" spans="1:15" s="38" customFormat="1" ht="12" customHeight="1">
      <c r="A67" s="35"/>
      <c r="B67" s="36"/>
      <c r="C67" s="44"/>
      <c r="D67" s="44"/>
      <c r="E67" s="3"/>
      <c r="F67" s="3"/>
      <c r="G67" s="3"/>
      <c r="H67" s="86"/>
      <c r="I67" s="3"/>
      <c r="J67" s="3"/>
      <c r="K67" s="3"/>
      <c r="L67" s="121"/>
    </row>
    <row r="68" spans="1:15" s="46" customFormat="1" ht="15" customHeight="1">
      <c r="B68" s="46" t="s">
        <v>8</v>
      </c>
      <c r="C68" s="45" t="s">
        <v>139</v>
      </c>
      <c r="D68" s="45"/>
      <c r="E68" s="48"/>
      <c r="F68" s="48"/>
      <c r="G68" s="48"/>
      <c r="H68" s="87"/>
      <c r="I68" s="48"/>
    </row>
    <row r="69" spans="1:15" ht="18" customHeight="1">
      <c r="C69" s="1" t="s">
        <v>136</v>
      </c>
      <c r="D69" s="1"/>
    </row>
    <row r="70" spans="1:15" ht="12" customHeight="1">
      <c r="C70" s="1"/>
      <c r="D70" s="1"/>
    </row>
    <row r="71" spans="1:15" ht="12" customHeight="1">
      <c r="C71" s="1"/>
      <c r="D71" s="1"/>
    </row>
    <row r="72" spans="1:15" ht="12" customHeight="1">
      <c r="C72" s="1"/>
      <c r="D72" s="1"/>
    </row>
    <row r="73" spans="1:15" ht="11.45" customHeight="1">
      <c r="C73" s="1"/>
      <c r="D73" s="1"/>
    </row>
    <row r="74" spans="1:15">
      <c r="C74" s="45"/>
      <c r="D74" s="45"/>
    </row>
  </sheetData>
  <mergeCells count="3">
    <mergeCell ref="A3:B3"/>
    <mergeCell ref="A4:B4"/>
    <mergeCell ref="A5:B5"/>
  </mergeCells>
  <phoneticPr fontId="3"/>
  <pageMargins left="0.25" right="0.25" top="0.75" bottom="0.75" header="0.3" footer="0.3"/>
  <pageSetup paperSize="9" firstPageNumber="102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文化・居住</vt:lpstr>
      <vt:lpstr>水道・環境整備</vt:lpstr>
      <vt:lpstr>水道・環境整備!Print_Area</vt:lpstr>
      <vt:lpstr>文化・居住!Print_Area</vt:lpstr>
      <vt:lpstr>水道・環境整備!Print_Titles</vt:lpstr>
      <vt:lpstr>文化・居住!Print_Titles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2015-03-02T07:26:57Z</cp:lastPrinted>
  <dcterms:created xsi:type="dcterms:W3CDTF">1997-03-07T05:33:22Z</dcterms:created>
  <dcterms:modified xsi:type="dcterms:W3CDTF">2015-03-17T00:01:50Z</dcterms:modified>
</cp:coreProperties>
</file>