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10" yWindow="2805" windowWidth="11700" windowHeight="8100" tabRatio="787" firstSheet="1" activeTab="1"/>
  </bookViews>
  <sheets>
    <sheet name="表１０・概要表６・兵庫の統計表８ (本資料用並び替え)" sheetId="16" r:id="rId1"/>
    <sheet name="13" sheetId="4" r:id="rId2"/>
  </sheets>
  <definedNames>
    <definedName name="_xlnm._FilterDatabase" localSheetId="0" hidden="1">'表１０・概要表６・兵庫の統計表８ (本資料用並び替え)'!$B$54:$Y$89</definedName>
    <definedName name="_xlnm.Print_Area" localSheetId="1">'13'!$B$2:$R$13</definedName>
  </definedNames>
  <calcPr calcId="145621"/>
</workbook>
</file>

<file path=xl/calcChain.xml><?xml version="1.0" encoding="utf-8"?>
<calcChain xmlns="http://schemas.openxmlformats.org/spreadsheetml/2006/main">
  <c r="Y108" i="16" l="1"/>
  <c r="Y109" i="16"/>
  <c r="M94" i="16"/>
  <c r="N94" i="16"/>
  <c r="O94" i="16"/>
  <c r="P94" i="16"/>
  <c r="Q94" i="16"/>
  <c r="R94" i="16" s="1"/>
  <c r="S94" i="16"/>
  <c r="T94" i="16"/>
  <c r="U94" i="16" s="1"/>
  <c r="M81" i="16"/>
  <c r="N81" i="16"/>
  <c r="O81" i="16" s="1"/>
  <c r="P81" i="16"/>
  <c r="Q81" i="16"/>
  <c r="S81" i="16"/>
  <c r="T81" i="16"/>
  <c r="J81" i="16"/>
  <c r="M60" i="16"/>
  <c r="N60" i="16"/>
  <c r="P60" i="16"/>
  <c r="Q60" i="16"/>
  <c r="S60" i="16"/>
  <c r="T60" i="16"/>
  <c r="K81" i="16"/>
  <c r="AC87" i="16"/>
  <c r="Y87" i="16"/>
  <c r="U87" i="16"/>
  <c r="R87" i="16"/>
  <c r="O87" i="16"/>
  <c r="L87" i="16"/>
  <c r="AC83" i="16"/>
  <c r="Y83" i="16"/>
  <c r="U83" i="16"/>
  <c r="R83" i="16"/>
  <c r="O83" i="16"/>
  <c r="L83" i="16"/>
  <c r="AA82" i="16"/>
  <c r="AC82" i="16" s="1"/>
  <c r="Y82" i="16"/>
  <c r="AB82" i="16" s="1"/>
  <c r="U82" i="16"/>
  <c r="R82" i="16"/>
  <c r="O82" i="16"/>
  <c r="L82" i="16"/>
  <c r="K60" i="16"/>
  <c r="J60" i="16"/>
  <c r="T104" i="16"/>
  <c r="S104" i="16"/>
  <c r="U104" i="16" s="1"/>
  <c r="K94" i="16"/>
  <c r="K54" i="16" s="1"/>
  <c r="J94" i="16"/>
  <c r="N54" i="16"/>
  <c r="AB81" i="16"/>
  <c r="AA81" i="16"/>
  <c r="X81" i="16"/>
  <c r="W81" i="16"/>
  <c r="AC90" i="16"/>
  <c r="Y90" i="16"/>
  <c r="U90" i="16"/>
  <c r="R90" i="16"/>
  <c r="O90" i="16"/>
  <c r="L90" i="16"/>
  <c r="AC86" i="16"/>
  <c r="Y86" i="16"/>
  <c r="U86" i="16"/>
  <c r="R86" i="16"/>
  <c r="O86" i="16"/>
  <c r="L86" i="16"/>
  <c r="AC85" i="16"/>
  <c r="Y85" i="16"/>
  <c r="U85" i="16"/>
  <c r="R85" i="16"/>
  <c r="O85" i="16"/>
  <c r="L85" i="16"/>
  <c r="AC84" i="16"/>
  <c r="Y84" i="16"/>
  <c r="U84" i="16"/>
  <c r="R84" i="16"/>
  <c r="O84" i="16"/>
  <c r="L84" i="16"/>
  <c r="AC106" i="16"/>
  <c r="Y106" i="16"/>
  <c r="U106" i="16"/>
  <c r="R106" i="16"/>
  <c r="O106" i="16"/>
  <c r="L106" i="16"/>
  <c r="AC105" i="16"/>
  <c r="Y105" i="16"/>
  <c r="AB105" i="16" s="1"/>
  <c r="U105" i="16"/>
  <c r="R105" i="16"/>
  <c r="O105" i="16"/>
  <c r="L105" i="16"/>
  <c r="AC101" i="16"/>
  <c r="Y101" i="16"/>
  <c r="U101" i="16"/>
  <c r="R101" i="16"/>
  <c r="O101" i="16"/>
  <c r="L101" i="16"/>
  <c r="AC100" i="16"/>
  <c r="Y100" i="16"/>
  <c r="U100" i="16"/>
  <c r="R100" i="16"/>
  <c r="O100" i="16"/>
  <c r="L100" i="16"/>
  <c r="AC99" i="16"/>
  <c r="Y99" i="16"/>
  <c r="U99" i="16"/>
  <c r="R99" i="16"/>
  <c r="O99" i="16"/>
  <c r="L99" i="16"/>
  <c r="AC98" i="16"/>
  <c r="Y98" i="16"/>
  <c r="U98" i="16"/>
  <c r="R98" i="16"/>
  <c r="O98" i="16"/>
  <c r="L98" i="16"/>
  <c r="AC97" i="16"/>
  <c r="Y97" i="16"/>
  <c r="U97" i="16"/>
  <c r="R97" i="16"/>
  <c r="O97" i="16"/>
  <c r="L97" i="16"/>
  <c r="AC96" i="16"/>
  <c r="Y96" i="16"/>
  <c r="U96" i="16"/>
  <c r="R96" i="16"/>
  <c r="O96" i="16"/>
  <c r="L96" i="16"/>
  <c r="AC95" i="16"/>
  <c r="Y95" i="16"/>
  <c r="U95" i="16"/>
  <c r="R95" i="16"/>
  <c r="O95" i="16"/>
  <c r="L95" i="16"/>
  <c r="AC68" i="16"/>
  <c r="Y68" i="16"/>
  <c r="U68" i="16"/>
  <c r="R68" i="16"/>
  <c r="O68" i="16"/>
  <c r="L68" i="16"/>
  <c r="AC112" i="16"/>
  <c r="Y112" i="16"/>
  <c r="U112" i="16"/>
  <c r="R112" i="16"/>
  <c r="O112" i="16"/>
  <c r="L112" i="16"/>
  <c r="AC111" i="16"/>
  <c r="Y111" i="16"/>
  <c r="U111" i="16"/>
  <c r="R111" i="16"/>
  <c r="O111" i="16"/>
  <c r="L111" i="16"/>
  <c r="AC110" i="16"/>
  <c r="Y110" i="16"/>
  <c r="U110" i="16"/>
  <c r="R110" i="16"/>
  <c r="O110" i="16"/>
  <c r="L110" i="16"/>
  <c r="AC109" i="16"/>
  <c r="U109" i="16"/>
  <c r="R109" i="16"/>
  <c r="O109" i="16"/>
  <c r="L109" i="16"/>
  <c r="AC108" i="16"/>
  <c r="U108" i="16"/>
  <c r="R108" i="16"/>
  <c r="O108" i="16"/>
  <c r="L108" i="16"/>
  <c r="AC89" i="16"/>
  <c r="Y89" i="16"/>
  <c r="U89" i="16"/>
  <c r="R89" i="16"/>
  <c r="O89" i="16"/>
  <c r="L89" i="16"/>
  <c r="AC88" i="16"/>
  <c r="Y88" i="16"/>
  <c r="U88" i="16"/>
  <c r="R88" i="16"/>
  <c r="O88" i="16"/>
  <c r="L88" i="16"/>
  <c r="Y81" i="16"/>
  <c r="AC80" i="16"/>
  <c r="Y80" i="16"/>
  <c r="U80" i="16"/>
  <c r="R80" i="16"/>
  <c r="O80" i="16"/>
  <c r="L80" i="16"/>
  <c r="AC79" i="16"/>
  <c r="Y79" i="16"/>
  <c r="U79" i="16"/>
  <c r="R79" i="16"/>
  <c r="O79" i="16"/>
  <c r="L79" i="16"/>
  <c r="AC78" i="16"/>
  <c r="Y78" i="16"/>
  <c r="U78" i="16"/>
  <c r="R78" i="16"/>
  <c r="O78" i="16"/>
  <c r="L78" i="16"/>
  <c r="AC77" i="16"/>
  <c r="Y77" i="16"/>
  <c r="U77" i="16"/>
  <c r="R77" i="16"/>
  <c r="O77" i="16"/>
  <c r="L77" i="16"/>
  <c r="AC76" i="16"/>
  <c r="Y76" i="16"/>
  <c r="U76" i="16"/>
  <c r="R76" i="16"/>
  <c r="O76" i="16"/>
  <c r="L76" i="16"/>
  <c r="AC75" i="16"/>
  <c r="Y75" i="16"/>
  <c r="R75" i="16"/>
  <c r="O75" i="16"/>
  <c r="L75" i="16"/>
  <c r="U74" i="16"/>
  <c r="R74" i="16"/>
  <c r="O74" i="16"/>
  <c r="L74" i="16"/>
  <c r="AC73" i="16"/>
  <c r="Y73" i="16"/>
  <c r="U73" i="16"/>
  <c r="R73" i="16"/>
  <c r="O73" i="16"/>
  <c r="L73" i="16"/>
  <c r="AC72" i="16"/>
  <c r="Y72" i="16"/>
  <c r="U72" i="16"/>
  <c r="R72" i="16"/>
  <c r="O72" i="16"/>
  <c r="L72" i="16"/>
  <c r="AC71" i="16"/>
  <c r="Y71" i="16"/>
  <c r="U71" i="16"/>
  <c r="R71" i="16"/>
  <c r="O71" i="16"/>
  <c r="L71" i="16"/>
  <c r="AC67" i="16"/>
  <c r="Y67" i="16"/>
  <c r="U67" i="16"/>
  <c r="R67" i="16"/>
  <c r="O67" i="16"/>
  <c r="L67" i="16"/>
  <c r="AC66" i="16"/>
  <c r="Y66" i="16"/>
  <c r="U66" i="16"/>
  <c r="R66" i="16"/>
  <c r="O66" i="16"/>
  <c r="L66" i="16"/>
  <c r="AC65" i="16"/>
  <c r="Y65" i="16"/>
  <c r="U65" i="16"/>
  <c r="R65" i="16"/>
  <c r="O65" i="16"/>
  <c r="L65" i="16"/>
  <c r="AC64" i="16"/>
  <c r="Y64" i="16"/>
  <c r="U64" i="16"/>
  <c r="R64" i="16"/>
  <c r="O64" i="16"/>
  <c r="L64" i="16"/>
  <c r="AC63" i="16"/>
  <c r="Y63" i="16"/>
  <c r="U63" i="16"/>
  <c r="R63" i="16"/>
  <c r="O63" i="16"/>
  <c r="L63" i="16"/>
  <c r="AC62" i="16"/>
  <c r="Y62" i="16"/>
  <c r="U62" i="16"/>
  <c r="R62" i="16"/>
  <c r="O62" i="16"/>
  <c r="L62" i="16"/>
  <c r="AC61" i="16"/>
  <c r="Y61" i="16"/>
  <c r="U61" i="16"/>
  <c r="R61" i="16"/>
  <c r="O61" i="16"/>
  <c r="L61" i="16"/>
  <c r="AC59" i="16"/>
  <c r="Y59" i="16"/>
  <c r="U59" i="16"/>
  <c r="R59" i="16"/>
  <c r="O59" i="16"/>
  <c r="L59" i="16"/>
  <c r="AC58" i="16"/>
  <c r="Y58" i="16"/>
  <c r="U58" i="16"/>
  <c r="R58" i="16"/>
  <c r="O58" i="16"/>
  <c r="L58" i="16"/>
  <c r="Y54" i="16"/>
  <c r="AC81" i="16" l="1"/>
  <c r="T54" i="16"/>
  <c r="J54" i="16"/>
  <c r="L54" i="16" s="1"/>
  <c r="U60" i="16"/>
  <c r="O60" i="16"/>
  <c r="U81" i="16"/>
  <c r="R81" i="16"/>
  <c r="R60" i="16"/>
  <c r="P54" i="16"/>
  <c r="Q54" i="16"/>
  <c r="M54" i="16"/>
  <c r="O54" i="16" s="1"/>
  <c r="S54" i="16"/>
  <c r="U54" i="16" s="1"/>
  <c r="AA54" i="16"/>
  <c r="L60" i="16"/>
  <c r="L94" i="16"/>
  <c r="L81" i="16"/>
  <c r="AB54" i="16"/>
  <c r="AC54" i="16" l="1"/>
  <c r="R54" i="16"/>
</calcChain>
</file>

<file path=xl/sharedStrings.xml><?xml version="1.0" encoding="utf-8"?>
<sst xmlns="http://schemas.openxmlformats.org/spreadsheetml/2006/main" count="796" uniqueCount="165">
  <si>
    <t>実数</t>
    <rPh sb="0" eb="2">
      <t>ジッスウ</t>
    </rPh>
    <phoneticPr fontId="2"/>
  </si>
  <si>
    <t>計</t>
    <rPh sb="0" eb="1">
      <t>ケイ</t>
    </rPh>
    <phoneticPr fontId="2"/>
  </si>
  <si>
    <t>増減率（％）</t>
    <rPh sb="0" eb="3">
      <t>ゾウゲンリツ</t>
    </rPh>
    <phoneticPr fontId="2"/>
  </si>
  <si>
    <t>単位：経営体</t>
    <rPh sb="0" eb="2">
      <t>タンイ</t>
    </rPh>
    <rPh sb="3" eb="6">
      <t>ケイエイタイ</t>
    </rPh>
    <phoneticPr fontId="2"/>
  </si>
  <si>
    <t>兵庫県</t>
    <rPh sb="0" eb="3">
      <t>ヒョウゴケン</t>
    </rPh>
    <phoneticPr fontId="2"/>
  </si>
  <si>
    <t>全　　　国</t>
    <rPh sb="0" eb="1">
      <t>ゼン</t>
    </rPh>
    <rPh sb="4" eb="5">
      <t>コク</t>
    </rPh>
    <phoneticPr fontId="2"/>
  </si>
  <si>
    <t>海面漁業調査　漁業経営体調査</t>
    <rPh sb="0" eb="2">
      <t>カイメン</t>
    </rPh>
    <rPh sb="2" eb="4">
      <t>ギョギョウ</t>
    </rPh>
    <rPh sb="4" eb="6">
      <t>チョウサ</t>
    </rPh>
    <rPh sb="7" eb="9">
      <t>ギョギョウ</t>
    </rPh>
    <rPh sb="9" eb="12">
      <t>ケイエイタイ</t>
    </rPh>
    <rPh sb="12" eb="14">
      <t>チョウサ</t>
    </rPh>
    <phoneticPr fontId="2"/>
  </si>
  <si>
    <t>28:兵庫県</t>
  </si>
  <si>
    <t/>
  </si>
  <si>
    <t>-</t>
    <phoneticPr fontId="2"/>
  </si>
  <si>
    <t>経営体階層</t>
    <phoneticPr fontId="2"/>
  </si>
  <si>
    <t>沿岸漁業層計</t>
    <rPh sb="0" eb="2">
      <t>エンガン</t>
    </rPh>
    <rPh sb="2" eb="4">
      <t>ギョギョウ</t>
    </rPh>
    <rPh sb="4" eb="5">
      <t>ソウ</t>
    </rPh>
    <rPh sb="5" eb="6">
      <t>ケイ</t>
    </rPh>
    <phoneticPr fontId="2"/>
  </si>
  <si>
    <t>海面養殖層計</t>
    <rPh sb="0" eb="2">
      <t>カイメン</t>
    </rPh>
    <rPh sb="2" eb="4">
      <t>ヨウショク</t>
    </rPh>
    <rPh sb="4" eb="5">
      <t>ソウ</t>
    </rPh>
    <rPh sb="5" eb="6">
      <t>ケイ</t>
    </rPh>
    <phoneticPr fontId="2"/>
  </si>
  <si>
    <t>上記以外の沿岸漁業層計</t>
    <rPh sb="0" eb="2">
      <t>ジョウキ</t>
    </rPh>
    <rPh sb="2" eb="4">
      <t>イガイ</t>
    </rPh>
    <rPh sb="5" eb="7">
      <t>エンガン</t>
    </rPh>
    <rPh sb="7" eb="9">
      <t>ギョギョウ</t>
    </rPh>
    <rPh sb="9" eb="10">
      <t>ソウ</t>
    </rPh>
    <rPh sb="10" eb="11">
      <t>ケイ</t>
    </rPh>
    <phoneticPr fontId="2"/>
  </si>
  <si>
    <t>中小漁業層計</t>
    <rPh sb="0" eb="2">
      <t>チュウショウ</t>
    </rPh>
    <rPh sb="2" eb="4">
      <t>ギョギョウ</t>
    </rPh>
    <rPh sb="4" eb="5">
      <t>ソウ</t>
    </rPh>
    <rPh sb="5" eb="6">
      <t>ケイ</t>
    </rPh>
    <phoneticPr fontId="2"/>
  </si>
  <si>
    <t>大規模漁業層計</t>
    <rPh sb="0" eb="3">
      <t>ダイキボ</t>
    </rPh>
    <rPh sb="3" eb="5">
      <t>ギョギョウ</t>
    </rPh>
    <rPh sb="5" eb="6">
      <t>ソウ</t>
    </rPh>
    <rPh sb="6" eb="7">
      <t>ケイ</t>
    </rPh>
    <phoneticPr fontId="2"/>
  </si>
  <si>
    <t>海面養殖層計</t>
    <phoneticPr fontId="2"/>
  </si>
  <si>
    <t>上記以外の
沿岸漁業層計</t>
    <phoneticPr fontId="2"/>
  </si>
  <si>
    <t>うち、後継者あり</t>
    <rPh sb="3" eb="6">
      <t>コウケイシャ</t>
    </rPh>
    <phoneticPr fontId="2"/>
  </si>
  <si>
    <t>経営体数</t>
    <rPh sb="0" eb="4">
      <t>ケイエイタイスウ</t>
    </rPh>
    <phoneticPr fontId="2"/>
  </si>
  <si>
    <t>割合</t>
    <rPh sb="0" eb="2">
      <t>ワリアイ</t>
    </rPh>
    <phoneticPr fontId="2"/>
  </si>
  <si>
    <t>-</t>
  </si>
  <si>
    <t>大型定置網</t>
    <rPh sb="0" eb="2">
      <t>オオガタ</t>
    </rPh>
    <rPh sb="2" eb="5">
      <t>テイチアミ</t>
    </rPh>
    <phoneticPr fontId="2"/>
  </si>
  <si>
    <t>小型定置網</t>
    <rPh sb="0" eb="2">
      <t>コガタ</t>
    </rPh>
    <rPh sb="2" eb="5">
      <t>テイチアミ</t>
    </rPh>
    <phoneticPr fontId="2"/>
  </si>
  <si>
    <t>海面養殖</t>
    <rPh sb="0" eb="2">
      <t>カイメン</t>
    </rPh>
    <rPh sb="2" eb="4">
      <t>ヨウショク</t>
    </rPh>
    <phoneticPr fontId="2"/>
  </si>
  <si>
    <t>その他の水産動物類養殖</t>
    <rPh sb="2" eb="3">
      <t>タ</t>
    </rPh>
    <rPh sb="4" eb="6">
      <t>スイサン</t>
    </rPh>
    <rPh sb="6" eb="8">
      <t>ドウブツ</t>
    </rPh>
    <rPh sb="8" eb="9">
      <t>ルイ</t>
    </rPh>
    <rPh sb="9" eb="11">
      <t>ヨウショク</t>
    </rPh>
    <phoneticPr fontId="2"/>
  </si>
  <si>
    <t>その他の魚類養殖</t>
    <rPh sb="2" eb="3">
      <t>タ</t>
    </rPh>
    <rPh sb="4" eb="6">
      <t>ギョルイ</t>
    </rPh>
    <rPh sb="6" eb="8">
      <t>ヨウショク</t>
    </rPh>
    <phoneticPr fontId="2"/>
  </si>
  <si>
    <t>その他の海藻類養殖</t>
    <rPh sb="2" eb="3">
      <t>タ</t>
    </rPh>
    <rPh sb="4" eb="6">
      <t>カイソウ</t>
    </rPh>
    <rPh sb="6" eb="7">
      <t>ルイ</t>
    </rPh>
    <rPh sb="7" eb="9">
      <t>ヨウショク</t>
    </rPh>
    <phoneticPr fontId="2"/>
  </si>
  <si>
    <t>漁船非使用階層</t>
    <rPh sb="0" eb="2">
      <t>ギョセン</t>
    </rPh>
    <rPh sb="2" eb="3">
      <t>ヒ</t>
    </rPh>
    <rPh sb="3" eb="5">
      <t>シヨウ</t>
    </rPh>
    <rPh sb="5" eb="7">
      <t>カイソウ</t>
    </rPh>
    <phoneticPr fontId="2"/>
  </si>
  <si>
    <t>無動力漁船のみ</t>
    <rPh sb="0" eb="1">
      <t>ム</t>
    </rPh>
    <phoneticPr fontId="2"/>
  </si>
  <si>
    <t>船外機付漁船</t>
  </si>
  <si>
    <t>１</t>
  </si>
  <si>
    <t>トン未満</t>
  </si>
  <si>
    <t>～</t>
  </si>
  <si>
    <t>３</t>
  </si>
  <si>
    <t>５</t>
  </si>
  <si>
    <t>トン以上</t>
  </si>
  <si>
    <t>さけ定置網</t>
    <rPh sb="2" eb="5">
      <t>テイチアミ</t>
    </rPh>
    <phoneticPr fontId="2"/>
  </si>
  <si>
    <t>海面養殖</t>
    <rPh sb="0" eb="2">
      <t>カイメン</t>
    </rPh>
    <rPh sb="2" eb="4">
      <t>ヨウショク</t>
    </rPh>
    <phoneticPr fontId="9"/>
  </si>
  <si>
    <t>ぎんざけ養殖</t>
    <rPh sb="4" eb="6">
      <t>ヨウショク</t>
    </rPh>
    <phoneticPr fontId="2"/>
  </si>
  <si>
    <t>ぶり類養殖</t>
    <rPh sb="2" eb="3">
      <t>ルイ</t>
    </rPh>
    <rPh sb="3" eb="5">
      <t>ヨウショク</t>
    </rPh>
    <phoneticPr fontId="2"/>
  </si>
  <si>
    <t>まだい養殖</t>
    <rPh sb="3" eb="5">
      <t>ヨウショク</t>
    </rPh>
    <phoneticPr fontId="2"/>
  </si>
  <si>
    <t>ひらめ養殖</t>
    <rPh sb="3" eb="5">
      <t>ヨウショク</t>
    </rPh>
    <phoneticPr fontId="2"/>
  </si>
  <si>
    <t>とらふぐ養殖</t>
    <rPh sb="4" eb="6">
      <t>ヨウショク</t>
    </rPh>
    <phoneticPr fontId="2"/>
  </si>
  <si>
    <t>くろまぐろ養殖</t>
    <rPh sb="5" eb="7">
      <t>ヨウショク</t>
    </rPh>
    <phoneticPr fontId="2"/>
  </si>
  <si>
    <t>ほたてがい養殖</t>
    <rPh sb="5" eb="7">
      <t>ヨウショク</t>
    </rPh>
    <phoneticPr fontId="2"/>
  </si>
  <si>
    <t>かき類養殖</t>
    <rPh sb="2" eb="3">
      <t>ルイ</t>
    </rPh>
    <rPh sb="3" eb="5">
      <t>ヨウショク</t>
    </rPh>
    <phoneticPr fontId="2"/>
  </si>
  <si>
    <t>その他の貝類養殖</t>
    <rPh sb="2" eb="3">
      <t>タ</t>
    </rPh>
    <rPh sb="4" eb="6">
      <t>カイルイ</t>
    </rPh>
    <rPh sb="6" eb="8">
      <t>ヨウショク</t>
    </rPh>
    <phoneticPr fontId="2"/>
  </si>
  <si>
    <t>くるまえび養殖</t>
    <rPh sb="5" eb="7">
      <t>ヨウショク</t>
    </rPh>
    <phoneticPr fontId="2"/>
  </si>
  <si>
    <t>ほや類養殖</t>
    <rPh sb="2" eb="3">
      <t>ルイ</t>
    </rPh>
    <rPh sb="3" eb="5">
      <t>ヨウショク</t>
    </rPh>
    <phoneticPr fontId="2"/>
  </si>
  <si>
    <t>こんぶ類養殖</t>
    <rPh sb="3" eb="4">
      <t>ルイ</t>
    </rPh>
    <rPh sb="4" eb="6">
      <t>ヨウショク</t>
    </rPh>
    <phoneticPr fontId="2"/>
  </si>
  <si>
    <t>わかめ類養殖</t>
    <rPh sb="3" eb="4">
      <t>ルイ</t>
    </rPh>
    <rPh sb="4" eb="6">
      <t>ヨウショク</t>
    </rPh>
    <phoneticPr fontId="2"/>
  </si>
  <si>
    <t>のり類養殖</t>
    <rPh sb="2" eb="3">
      <t>ルイ</t>
    </rPh>
    <rPh sb="3" eb="5">
      <t>ヨウショク</t>
    </rPh>
    <phoneticPr fontId="2"/>
  </si>
  <si>
    <t>その他の海藻類養殖</t>
    <rPh sb="2" eb="3">
      <t>タ</t>
    </rPh>
    <rPh sb="7" eb="9">
      <t>ヨウショク</t>
    </rPh>
    <phoneticPr fontId="2"/>
  </si>
  <si>
    <t>真珠養殖</t>
    <rPh sb="0" eb="2">
      <t>シンジュ</t>
    </rPh>
    <rPh sb="2" eb="4">
      <t>ヨウショク</t>
    </rPh>
    <phoneticPr fontId="2"/>
  </si>
  <si>
    <t>真珠母貝養殖</t>
    <rPh sb="0" eb="2">
      <t>シンジュ</t>
    </rPh>
    <rPh sb="2" eb="3">
      <t>ハハ</t>
    </rPh>
    <rPh sb="3" eb="4">
      <t>カイ</t>
    </rPh>
    <rPh sb="4" eb="6">
      <t>ヨウショク</t>
    </rPh>
    <phoneticPr fontId="2"/>
  </si>
  <si>
    <t>43</t>
  </si>
  <si>
    <t>大規模漁業層計</t>
    <rPh sb="0" eb="6">
      <t>ダイキボギョギョウソウ</t>
    </rPh>
    <rPh sb="6" eb="7">
      <t>ケイ</t>
    </rPh>
    <phoneticPr fontId="2"/>
  </si>
  <si>
    <t>42</t>
  </si>
  <si>
    <t>41</t>
  </si>
  <si>
    <t>40</t>
  </si>
  <si>
    <t>39</t>
  </si>
  <si>
    <t>38</t>
  </si>
  <si>
    <t>37</t>
  </si>
  <si>
    <t>36</t>
  </si>
  <si>
    <t>35</t>
  </si>
  <si>
    <t>のり類養殖</t>
    <rPh sb="2" eb="3">
      <t>タグイ</t>
    </rPh>
    <rPh sb="3" eb="5">
      <t>ヨウショク</t>
    </rPh>
    <phoneticPr fontId="2"/>
  </si>
  <si>
    <t>34</t>
  </si>
  <si>
    <t>わかめ類養殖</t>
    <rPh sb="3" eb="4">
      <t>タグイ</t>
    </rPh>
    <rPh sb="4" eb="6">
      <t>ヨウショク</t>
    </rPh>
    <phoneticPr fontId="2"/>
  </si>
  <si>
    <t>33</t>
  </si>
  <si>
    <t>こんぶ類養殖</t>
    <rPh sb="3" eb="4">
      <t>タグイ</t>
    </rPh>
    <rPh sb="4" eb="6">
      <t>ヨウショク</t>
    </rPh>
    <phoneticPr fontId="2"/>
  </si>
  <si>
    <t>32</t>
  </si>
  <si>
    <t>その他の水産動物類養殖</t>
    <rPh sb="2" eb="3">
      <t>タ</t>
    </rPh>
    <rPh sb="4" eb="6">
      <t>スイサン</t>
    </rPh>
    <rPh sb="6" eb="8">
      <t>ドウブツ</t>
    </rPh>
    <rPh sb="8" eb="9">
      <t>タグイ</t>
    </rPh>
    <rPh sb="9" eb="11">
      <t>ヨウショク</t>
    </rPh>
    <phoneticPr fontId="2"/>
  </si>
  <si>
    <t>31</t>
  </si>
  <si>
    <t>30</t>
  </si>
  <si>
    <t>29</t>
  </si>
  <si>
    <t>28</t>
  </si>
  <si>
    <t>かき類養殖</t>
    <rPh sb="2" eb="3">
      <t>タグイ</t>
    </rPh>
    <rPh sb="3" eb="5">
      <t>ヨウショク</t>
    </rPh>
    <phoneticPr fontId="2"/>
  </si>
  <si>
    <t>27</t>
  </si>
  <si>
    <t>26</t>
  </si>
  <si>
    <t>その他の魚類養殖</t>
    <rPh sb="2" eb="3">
      <t>ホカ</t>
    </rPh>
    <rPh sb="4" eb="6">
      <t>ギョルイ</t>
    </rPh>
    <rPh sb="6" eb="8">
      <t>ヨウショク</t>
    </rPh>
    <phoneticPr fontId="2"/>
  </si>
  <si>
    <t>25</t>
  </si>
  <si>
    <t>まぐろ類養殖</t>
    <rPh sb="3" eb="4">
      <t>ルイ</t>
    </rPh>
    <rPh sb="4" eb="6">
      <t>ヨウショク</t>
    </rPh>
    <phoneticPr fontId="2"/>
  </si>
  <si>
    <t>24</t>
  </si>
  <si>
    <t>23</t>
  </si>
  <si>
    <t>22</t>
  </si>
  <si>
    <t>20</t>
  </si>
  <si>
    <t>19</t>
  </si>
  <si>
    <t>18</t>
  </si>
  <si>
    <t>17</t>
  </si>
  <si>
    <t>3,000トン以上</t>
    <rPh sb="7" eb="9">
      <t>イジョウ</t>
    </rPh>
    <phoneticPr fontId="2"/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</si>
  <si>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</si>
  <si>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</si>
  <si>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</si>
  <si>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</si>
  <si>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</si>
  <si>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</si>
  <si>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</si>
  <si>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</si>
  <si>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</si>
  <si>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</si>
  <si>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</si>
  <si>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</si>
  <si>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１トン未満</t>
    <rPh sb="3" eb="5">
      <t>ミマン</t>
    </rPh>
    <phoneticPr fontId="2"/>
  </si>
  <si>
    <t>動力漁船使用</t>
    <rPh sb="4" eb="6">
      <t>シヨウ</t>
    </rPh>
    <phoneticPr fontId="2"/>
  </si>
  <si>
    <t>04</t>
  </si>
  <si>
    <t>船外機付漁船</t>
    <rPh sb="0" eb="3">
      <t>センガイキ</t>
    </rPh>
    <rPh sb="3" eb="4">
      <t>ツキ</t>
    </rPh>
    <rPh sb="4" eb="5">
      <t>ギョ</t>
    </rPh>
    <rPh sb="5" eb="6">
      <t>フネ</t>
    </rPh>
    <phoneticPr fontId="2"/>
  </si>
  <si>
    <t>03</t>
  </si>
  <si>
    <t>漁船使用</t>
    <rPh sb="0" eb="2">
      <t>ギョセン</t>
    </rPh>
    <rPh sb="2" eb="4">
      <t>シヨウ</t>
    </rPh>
    <phoneticPr fontId="2"/>
  </si>
  <si>
    <t>02</t>
  </si>
  <si>
    <t>計</t>
  </si>
  <si>
    <t>後継者あり</t>
    <rPh sb="0" eb="3">
      <t>コウケイシャ</t>
    </rPh>
    <phoneticPr fontId="2"/>
  </si>
  <si>
    <t>　　20　自営漁業の後継者の有無別経営体数</t>
  </si>
  <si>
    <t>　Ⅰ　経営体階層</t>
  </si>
  <si>
    <t>○　個人経営体統計</t>
  </si>
  <si>
    <t>平成30年</t>
    <phoneticPr fontId="2"/>
  </si>
  <si>
    <t>平成25年</t>
    <phoneticPr fontId="2"/>
  </si>
  <si>
    <t>平成30年</t>
    <phoneticPr fontId="2"/>
  </si>
  <si>
    <t>平成25年</t>
    <phoneticPr fontId="2"/>
  </si>
  <si>
    <t>個人経営体</t>
    <rPh sb="0" eb="5">
      <t>コジンケイエイタイ</t>
    </rPh>
    <phoneticPr fontId="2"/>
  </si>
  <si>
    <t>単位：経営体</t>
    <rPh sb="0" eb="2">
      <t>タンイ</t>
    </rPh>
    <rPh sb="3" eb="5">
      <t>ケイエイ</t>
    </rPh>
    <rPh sb="5" eb="6">
      <t>タイ</t>
    </rPh>
    <phoneticPr fontId="2"/>
  </si>
  <si>
    <t>平．30</t>
    <rPh sb="0" eb="1">
      <t>ヘイ</t>
    </rPh>
    <phoneticPr fontId="2"/>
  </si>
  <si>
    <t>平．25</t>
    <rPh sb="0" eb="1">
      <t>ヘイ</t>
    </rPh>
    <phoneticPr fontId="2"/>
  </si>
  <si>
    <t>経営体数</t>
    <rPh sb="0" eb="2">
      <t>ケイエイ</t>
    </rPh>
    <rPh sb="2" eb="3">
      <t>カラダ</t>
    </rPh>
    <rPh sb="3" eb="4">
      <t>カズ</t>
    </rPh>
    <phoneticPr fontId="2"/>
  </si>
  <si>
    <t>経営体数</t>
    <rPh sb="0" eb="3">
      <t>ケイエイタイ</t>
    </rPh>
    <rPh sb="3" eb="4">
      <t>カズ</t>
    </rPh>
    <phoneticPr fontId="2"/>
  </si>
  <si>
    <t>％</t>
    <phoneticPr fontId="2"/>
  </si>
  <si>
    <t>･･･</t>
    <phoneticPr fontId="2"/>
  </si>
  <si>
    <t>-</t>
    <phoneticPr fontId="2"/>
  </si>
  <si>
    <t>-</t>
    <phoneticPr fontId="2"/>
  </si>
  <si>
    <t>全国</t>
    <rPh sb="0" eb="2">
      <t>ゼンコク</t>
    </rPh>
    <phoneticPr fontId="2"/>
  </si>
  <si>
    <t>県</t>
    <rPh sb="0" eb="1">
      <t>ケン</t>
    </rPh>
    <phoneticPr fontId="2"/>
  </si>
  <si>
    <t>日本海西区</t>
    <phoneticPr fontId="2"/>
  </si>
  <si>
    <t>瀬戸内海区</t>
    <phoneticPr fontId="2"/>
  </si>
  <si>
    <t>01</t>
    <phoneticPr fontId="2"/>
  </si>
  <si>
    <t>１～３</t>
    <phoneticPr fontId="2"/>
  </si>
  <si>
    <t>３～５</t>
    <phoneticPr fontId="2"/>
  </si>
  <si>
    <t>５～10</t>
    <phoneticPr fontId="2"/>
  </si>
  <si>
    <t>10～20</t>
    <phoneticPr fontId="2"/>
  </si>
  <si>
    <t>20～30</t>
    <phoneticPr fontId="2"/>
  </si>
  <si>
    <t>30～50</t>
    <phoneticPr fontId="2"/>
  </si>
  <si>
    <t>50～100</t>
    <phoneticPr fontId="2"/>
  </si>
  <si>
    <t>100～200</t>
    <phoneticPr fontId="2"/>
  </si>
  <si>
    <t>200～500</t>
    <phoneticPr fontId="2"/>
  </si>
  <si>
    <t>500～1,000</t>
    <phoneticPr fontId="2"/>
  </si>
  <si>
    <t>1,000～3,000</t>
    <phoneticPr fontId="2"/>
  </si>
  <si>
    <t>21</t>
    <phoneticPr fontId="2"/>
  </si>
  <si>
    <t>-</t>
    <phoneticPr fontId="2"/>
  </si>
  <si>
    <t>-</t>
    <phoneticPr fontId="2"/>
  </si>
  <si>
    <t>経営体</t>
    <phoneticPr fontId="2"/>
  </si>
  <si>
    <t>経営体</t>
    <phoneticPr fontId="2"/>
  </si>
  <si>
    <t>区分</t>
    <phoneticPr fontId="2"/>
  </si>
  <si>
    <t>（沿岸漁業層）</t>
    <rPh sb="1" eb="3">
      <t>エンガン</t>
    </rPh>
    <rPh sb="3" eb="5">
      <t>ギョギョウ</t>
    </rPh>
    <rPh sb="5" eb="6">
      <t>ソウ</t>
    </rPh>
    <phoneticPr fontId="2"/>
  </si>
  <si>
    <t>海面漁業漁船使用</t>
    <rPh sb="0" eb="2">
      <t>カイメン</t>
    </rPh>
    <rPh sb="2" eb="4">
      <t>ギョギョウ</t>
    </rPh>
    <rPh sb="4" eb="6">
      <t>ギョセン</t>
    </rPh>
    <rPh sb="6" eb="8">
      <t>シヨウ</t>
    </rPh>
    <phoneticPr fontId="9"/>
  </si>
  <si>
    <t>（中小漁業層）</t>
    <rPh sb="1" eb="3">
      <t>チュウショウ</t>
    </rPh>
    <rPh sb="3" eb="5">
      <t>ギョギョウ</t>
    </rPh>
    <rPh sb="5" eb="6">
      <t>ソウ</t>
    </rPh>
    <phoneticPr fontId="2"/>
  </si>
  <si>
    <t>（大規模漁業層）</t>
    <rPh sb="1" eb="4">
      <t>ダイキボ</t>
    </rPh>
    <rPh sb="4" eb="6">
      <t>ギョギョウ</t>
    </rPh>
    <rPh sb="6" eb="7">
      <t>ソウ</t>
    </rPh>
    <phoneticPr fontId="2"/>
  </si>
  <si>
    <t>動力漁船使用（総1,000トン以上）</t>
    <rPh sb="0" eb="2">
      <t>ドウリョク</t>
    </rPh>
    <rPh sb="2" eb="4">
      <t>ギョセン</t>
    </rPh>
    <rPh sb="4" eb="6">
      <t>シヨウ</t>
    </rPh>
    <rPh sb="7" eb="8">
      <t>ソウ</t>
    </rPh>
    <rPh sb="15" eb="17">
      <t>イジョウ</t>
    </rPh>
    <phoneticPr fontId="9"/>
  </si>
  <si>
    <t>動力漁船使用（総10トン以上総1,000トン未満）</t>
    <rPh sb="0" eb="2">
      <t>ドウリョク</t>
    </rPh>
    <rPh sb="2" eb="4">
      <t>ギョセン</t>
    </rPh>
    <rPh sb="4" eb="6">
      <t>シヨウ</t>
    </rPh>
    <rPh sb="12" eb="14">
      <t>イジョウ</t>
    </rPh>
    <rPh sb="14" eb="15">
      <t>ソウ</t>
    </rPh>
    <rPh sb="22" eb="24">
      <t>ミマン</t>
    </rPh>
    <phoneticPr fontId="9"/>
  </si>
  <si>
    <t>動力漁船使用（総10トン未満）</t>
    <rPh sb="0" eb="2">
      <t>ドウリョク</t>
    </rPh>
    <rPh sb="2" eb="4">
      <t>ギョセン</t>
    </rPh>
    <rPh sb="4" eb="6">
      <t>シヨウ</t>
    </rPh>
    <rPh sb="7" eb="8">
      <t>ソウ</t>
    </rPh>
    <rPh sb="12" eb="14">
      <t>ミマン</t>
    </rPh>
    <phoneticPr fontId="9"/>
  </si>
  <si>
    <t>その他の養殖</t>
    <rPh sb="2" eb="3">
      <t>タ</t>
    </rPh>
    <rPh sb="4" eb="6">
      <t>ヨウショク</t>
    </rPh>
    <phoneticPr fontId="2"/>
  </si>
  <si>
    <t>うち、後継者ありの
増減（H30-H25)</t>
    <phoneticPr fontId="2"/>
  </si>
  <si>
    <t>増減率
（％）</t>
    <phoneticPr fontId="2"/>
  </si>
  <si>
    <r>
      <t>うち、後継者あり</t>
    </r>
    <r>
      <rPr>
        <sz val="12"/>
        <rFont val="ＭＳ Ｐゴシック"/>
        <family val="3"/>
        <charset val="128"/>
      </rPr>
      <t>の増減(H</t>
    </r>
    <r>
      <rPr>
        <sz val="11"/>
        <rFont val="ＭＳ Ｐゴシック"/>
        <family val="3"/>
        <charset val="128"/>
      </rPr>
      <t>30-H25)</t>
    </r>
    <rPh sb="9" eb="11">
      <t>ゾウゲン</t>
    </rPh>
    <phoneticPr fontId="2"/>
  </si>
  <si>
    <t>割合（％）</t>
    <rPh sb="0" eb="2">
      <t>ワリアイ</t>
    </rPh>
    <phoneticPr fontId="2"/>
  </si>
  <si>
    <t xml:space="preserve">13　後継者がいる漁業層別個人経営体数　　　　　　　　　　　　　　　　　　　　　　　　　　　　　　　　　　　　　　　　　　　　　　　　　　　　　　　　   </t>
    <rPh sb="3" eb="6">
      <t>コウケイシャ</t>
    </rPh>
    <rPh sb="9" eb="11">
      <t>ギョギョウ</t>
    </rPh>
    <rPh sb="11" eb="12">
      <t>ソウ</t>
    </rPh>
    <rPh sb="12" eb="13">
      <t>ベツ</t>
    </rPh>
    <rPh sb="13" eb="15">
      <t>コジン</t>
    </rPh>
    <rPh sb="15" eb="17">
      <t>ケイエイ</t>
    </rPh>
    <rPh sb="17" eb="19">
      <t>タイスウ</t>
    </rPh>
    <phoneticPr fontId="2"/>
  </si>
  <si>
    <t xml:space="preserve"> 2018年漁業センサス海面漁業調査漁業経営体調査結果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</si>
</sst>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;&quot;△ &quot;0"/>
    <numFmt numFmtId="177" formatCode="#,##0_ "/>
    <numFmt numFmtId="178" formatCode="#,##0.0_ "/>
    <numFmt numFmtId="179" formatCode="0.0;&quot;△ &quot;0.0"/>
    <numFmt numFmtId="180" formatCode="#\ ###\ ##0"/>
    <numFmt numFmtId="181" formatCode="#,###,##0"/>
    <numFmt numFmtId="182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rgb="FF0070C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00206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uble">
        <color theme="0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 style="double">
        <color theme="0"/>
      </left>
      <right style="thin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ouble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double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180" fontId="5" fillId="0" borderId="0" xfId="1" applyNumberFormat="1" applyFont="1" applyBorder="1" applyAlignment="1">
      <alignment horizontal="right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3" applyFont="1" applyFill="1" applyBorder="1" applyAlignment="1">
      <alignment vertical="center"/>
    </xf>
    <xf numFmtId="0" fontId="3" fillId="2" borderId="16" xfId="0" applyFont="1" applyFill="1" applyBorder="1" applyAlignment="1">
      <alignment vertical="center" wrapText="1"/>
    </xf>
    <xf numFmtId="0" fontId="5" fillId="0" borderId="0" xfId="1" applyFont="1" applyBorder="1" applyAlignment="1">
      <alignment vertical="center" wrapText="1" justifyLastLine="1"/>
    </xf>
    <xf numFmtId="0" fontId="0" fillId="2" borderId="0" xfId="0" applyFill="1" applyBorder="1">
      <alignment vertical="center"/>
    </xf>
    <xf numFmtId="177" fontId="3" fillId="0" borderId="3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7" fontId="3" fillId="2" borderId="4" xfId="0" applyNumberFormat="1" applyFont="1" applyFill="1" applyBorder="1" applyAlignment="1">
      <alignment horizontal="right" vertical="center"/>
    </xf>
    <xf numFmtId="0" fontId="7" fillId="0" borderId="0" xfId="1" applyFont="1">
      <alignment vertical="center"/>
    </xf>
    <xf numFmtId="0" fontId="6" fillId="0" borderId="0" xfId="3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180" fontId="5" fillId="0" borderId="28" xfId="1" applyNumberFormat="1" applyFont="1" applyBorder="1" applyAlignment="1">
      <alignment horizontal="right" vertical="center" shrinkToFit="1"/>
    </xf>
    <xf numFmtId="180" fontId="5" fillId="0" borderId="25" xfId="1" applyNumberFormat="1" applyFont="1" applyBorder="1" applyAlignment="1">
      <alignment horizontal="right" vertical="center" shrinkToFit="1"/>
    </xf>
    <xf numFmtId="49" fontId="5" fillId="0" borderId="30" xfId="0" applyNumberFormat="1" applyFont="1" applyFill="1" applyBorder="1" applyAlignment="1">
      <alignment horizontal="center" vertical="center"/>
    </xf>
    <xf numFmtId="180" fontId="5" fillId="0" borderId="24" xfId="1" applyNumberFormat="1" applyFont="1" applyBorder="1" applyAlignment="1">
      <alignment horizontal="right" vertical="center" shrinkToFit="1"/>
    </xf>
    <xf numFmtId="49" fontId="5" fillId="0" borderId="38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distributed" vertical="center"/>
    </xf>
    <xf numFmtId="0" fontId="5" fillId="0" borderId="44" xfId="0" applyNumberFormat="1" applyFont="1" applyFill="1" applyBorder="1" applyAlignment="1">
      <alignment horizontal="distributed" vertical="center"/>
    </xf>
    <xf numFmtId="49" fontId="5" fillId="0" borderId="50" xfId="0" applyNumberFormat="1" applyFont="1" applyFill="1" applyBorder="1" applyAlignment="1">
      <alignment horizontal="center" vertical="center"/>
    </xf>
    <xf numFmtId="49" fontId="5" fillId="0" borderId="56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5" fillId="0" borderId="28" xfId="1" applyFont="1" applyBorder="1">
      <alignment vertical="center"/>
    </xf>
    <xf numFmtId="0" fontId="5" fillId="0" borderId="21" xfId="1" applyFont="1" applyBorder="1" applyAlignment="1">
      <alignment vertical="center" wrapText="1" justifyLastLine="1"/>
    </xf>
    <xf numFmtId="179" fontId="3" fillId="0" borderId="62" xfId="0" applyNumberFormat="1" applyFont="1" applyFill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shrinkToFit="1"/>
    </xf>
    <xf numFmtId="177" fontId="3" fillId="0" borderId="63" xfId="0" applyNumberFormat="1" applyFont="1" applyFill="1" applyBorder="1" applyAlignment="1">
      <alignment horizontal="right" vertical="center"/>
    </xf>
    <xf numFmtId="177" fontId="3" fillId="0" borderId="6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9" fontId="3" fillId="0" borderId="64" xfId="0" applyNumberFormat="1" applyFont="1" applyFill="1" applyBorder="1" applyAlignment="1">
      <alignment horizontal="right" vertical="center"/>
    </xf>
    <xf numFmtId="178" fontId="3" fillId="0" borderId="4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right" vertical="center"/>
    </xf>
    <xf numFmtId="0" fontId="3" fillId="2" borderId="32" xfId="0" applyFont="1" applyFill="1" applyBorder="1" applyAlignment="1">
      <alignment vertical="center" wrapText="1"/>
    </xf>
    <xf numFmtId="177" fontId="3" fillId="2" borderId="6" xfId="0" applyNumberFormat="1" applyFont="1" applyFill="1" applyBorder="1" applyAlignment="1">
      <alignment horizontal="right" vertical="center"/>
    </xf>
    <xf numFmtId="0" fontId="3" fillId="2" borderId="0" xfId="0" applyFont="1" applyFill="1" applyBorder="1">
      <alignment vertical="center"/>
    </xf>
    <xf numFmtId="0" fontId="6" fillId="0" borderId="0" xfId="3" applyFont="1" applyFill="1" applyBorder="1" applyAlignment="1">
      <alignment horizontal="distributed"/>
    </xf>
    <xf numFmtId="0" fontId="5" fillId="0" borderId="54" xfId="0" applyNumberFormat="1" applyFont="1" applyFill="1" applyBorder="1" applyAlignment="1">
      <alignment horizontal="center" vertical="distributed" textRotation="255" justifyLastLine="1"/>
    </xf>
    <xf numFmtId="0" fontId="1" fillId="0" borderId="24" xfId="0" applyFont="1" applyFill="1" applyBorder="1" applyAlignment="1"/>
    <xf numFmtId="49" fontId="5" fillId="0" borderId="0" xfId="0" applyNumberFormat="1" applyFont="1" applyFill="1" applyBorder="1" applyAlignment="1">
      <alignment vertical="center" wrapText="1"/>
    </xf>
    <xf numFmtId="0" fontId="5" fillId="0" borderId="26" xfId="1" applyFont="1" applyBorder="1" applyAlignment="1">
      <alignment vertical="center" justifyLastLine="1"/>
    </xf>
    <xf numFmtId="0" fontId="5" fillId="0" borderId="22" xfId="1" applyFont="1" applyBorder="1" applyAlignment="1">
      <alignment vertical="center" justifyLastLine="1"/>
    </xf>
    <xf numFmtId="0" fontId="5" fillId="0" borderId="31" xfId="1" applyFont="1" applyBorder="1" applyAlignment="1">
      <alignment vertical="center" justifyLastLine="1"/>
    </xf>
    <xf numFmtId="49" fontId="5" fillId="0" borderId="26" xfId="0" applyNumberFormat="1" applyFont="1" applyFill="1" applyBorder="1" applyAlignment="1">
      <alignment vertical="center"/>
    </xf>
    <xf numFmtId="49" fontId="5" fillId="0" borderId="22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vertical="distributed" textRotation="255" justifyLastLine="1"/>
    </xf>
    <xf numFmtId="0" fontId="5" fillId="0" borderId="48" xfId="0" applyNumberFormat="1" applyFont="1" applyFill="1" applyBorder="1" applyAlignment="1">
      <alignment vertical="distributed" textRotation="255" justifyLastLine="1"/>
    </xf>
    <xf numFmtId="0" fontId="5" fillId="0" borderId="44" xfId="0" applyNumberFormat="1" applyFont="1" applyFill="1" applyBorder="1" applyAlignment="1">
      <alignment vertical="distributed" textRotation="255" justifyLastLine="1"/>
    </xf>
    <xf numFmtId="0" fontId="5" fillId="0" borderId="43" xfId="0" applyNumberFormat="1" applyFont="1" applyFill="1" applyBorder="1" applyAlignment="1">
      <alignment vertical="distributed" textRotation="255" justifyLastLine="1"/>
    </xf>
    <xf numFmtId="0" fontId="0" fillId="2" borderId="0" xfId="0" applyFill="1" applyAlignment="1">
      <alignment vertical="center"/>
    </xf>
    <xf numFmtId="0" fontId="5" fillId="0" borderId="4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 justifyLastLine="1"/>
    </xf>
    <xf numFmtId="49" fontId="5" fillId="0" borderId="0" xfId="0" applyNumberFormat="1" applyFont="1" applyFill="1" applyBorder="1" applyAlignment="1">
      <alignment horizontal="center" vertical="center"/>
    </xf>
    <xf numFmtId="181" fontId="5" fillId="0" borderId="0" xfId="1" applyNumberFormat="1" applyFont="1" applyFill="1" applyBorder="1" applyAlignment="1">
      <alignment horizontal="right" vertical="center" shrinkToFit="1"/>
    </xf>
    <xf numFmtId="182" fontId="5" fillId="0" borderId="0" xfId="0" applyNumberFormat="1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1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/>
    </xf>
    <xf numFmtId="0" fontId="6" fillId="0" borderId="0" xfId="2" applyFont="1" applyFill="1" applyBorder="1" applyAlignment="1"/>
    <xf numFmtId="0" fontId="6" fillId="0" borderId="0" xfId="4" applyFont="1" applyFill="1" applyBorder="1" applyAlignment="1">
      <alignment horizontal="distributed"/>
    </xf>
    <xf numFmtId="0" fontId="6" fillId="0" borderId="0" xfId="4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NumberFormat="1" applyFont="1" applyFill="1" applyBorder="1" applyAlignment="1">
      <alignment textRotation="255"/>
    </xf>
    <xf numFmtId="0" fontId="6" fillId="0" borderId="0" xfId="3" applyFont="1" applyFill="1" applyBorder="1" applyAlignment="1"/>
    <xf numFmtId="0" fontId="6" fillId="0" borderId="0" xfId="1" applyFont="1" applyFill="1" applyBorder="1" applyAlignment="1"/>
    <xf numFmtId="38" fontId="6" fillId="0" borderId="0" xfId="5" applyFont="1" applyFill="1" applyBorder="1" applyAlignment="1"/>
    <xf numFmtId="0" fontId="5" fillId="0" borderId="0" xfId="0" applyFont="1" applyFill="1" applyBorder="1">
      <alignment vertical="center"/>
    </xf>
    <xf numFmtId="0" fontId="5" fillId="0" borderId="28" xfId="0" applyFont="1" applyFill="1" applyBorder="1" applyAlignment="1">
      <alignment horizontal="distributed" vertical="center"/>
    </xf>
    <xf numFmtId="181" fontId="11" fillId="0" borderId="0" xfId="1" applyNumberFormat="1" applyFont="1" applyFill="1" applyBorder="1" applyAlignment="1">
      <alignment horizontal="right" vertical="center" shrinkToFit="1"/>
    </xf>
    <xf numFmtId="182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181" fontId="11" fillId="0" borderId="28" xfId="1" applyNumberFormat="1" applyFont="1" applyFill="1" applyBorder="1" applyAlignment="1">
      <alignment horizontal="right" vertical="center" shrinkToFit="1"/>
    </xf>
    <xf numFmtId="182" fontId="11" fillId="0" borderId="28" xfId="0" applyNumberFormat="1" applyFont="1" applyFill="1" applyBorder="1" applyAlignment="1">
      <alignment horizontal="right" vertical="center"/>
    </xf>
    <xf numFmtId="0" fontId="11" fillId="0" borderId="28" xfId="0" applyFont="1" applyFill="1" applyBorder="1" applyAlignment="1">
      <alignment horizontal="right" vertical="center"/>
    </xf>
    <xf numFmtId="49" fontId="6" fillId="0" borderId="0" xfId="4" applyNumberFormat="1" applyFont="1" applyFill="1" applyBorder="1" applyAlignment="1"/>
    <xf numFmtId="0" fontId="12" fillId="0" borderId="0" xfId="0" applyFont="1" applyFill="1" applyBorder="1" applyAlignment="1"/>
    <xf numFmtId="181" fontId="12" fillId="0" borderId="0" xfId="1" applyNumberFormat="1" applyFont="1" applyFill="1" applyBorder="1" applyAlignment="1">
      <alignment horizontal="right" vertical="center" shrinkToFit="1"/>
    </xf>
    <xf numFmtId="182" fontId="12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2" fillId="0" borderId="0" xfId="4" applyFont="1" applyFill="1" applyBorder="1" applyAlignment="1"/>
    <xf numFmtId="181" fontId="13" fillId="0" borderId="0" xfId="1" applyNumberFormat="1" applyFont="1" applyFill="1" applyBorder="1" applyAlignment="1">
      <alignment horizontal="right" vertical="center" shrinkToFit="1"/>
    </xf>
    <xf numFmtId="182" fontId="13" fillId="0" borderId="0" xfId="0" applyNumberFormat="1" applyFont="1" applyFill="1" applyAlignment="1">
      <alignment horizontal="right" vertical="center"/>
    </xf>
    <xf numFmtId="0" fontId="13" fillId="0" borderId="0" xfId="0" applyFont="1" applyFill="1" applyBorder="1" applyAlignment="1"/>
    <xf numFmtId="0" fontId="0" fillId="2" borderId="0" xfId="0" applyFont="1" applyFill="1" applyBorder="1">
      <alignment vertical="center"/>
    </xf>
    <xf numFmtId="0" fontId="11" fillId="0" borderId="0" xfId="0" applyNumberFormat="1" applyFont="1" applyFill="1" applyBorder="1" applyAlignment="1">
      <alignment textRotation="255"/>
    </xf>
    <xf numFmtId="0" fontId="11" fillId="0" borderId="0" xfId="3" applyFont="1" applyFill="1" applyBorder="1" applyAlignment="1"/>
    <xf numFmtId="0" fontId="11" fillId="0" borderId="0" xfId="4" applyFont="1" applyFill="1" applyBorder="1" applyAlignment="1"/>
    <xf numFmtId="0" fontId="11" fillId="0" borderId="0" xfId="0" applyFont="1" applyFill="1" applyBorder="1" applyAlignment="1"/>
    <xf numFmtId="0" fontId="11" fillId="0" borderId="0" xfId="2" applyFont="1" applyFill="1" applyBorder="1" applyAlignment="1"/>
    <xf numFmtId="0" fontId="11" fillId="0" borderId="28" xfId="0" applyFont="1" applyFill="1" applyBorder="1" applyAlignment="1">
      <alignment horizontal="distributed" vertical="center"/>
    </xf>
    <xf numFmtId="0" fontId="11" fillId="0" borderId="28" xfId="0" applyFont="1" applyFill="1" applyBorder="1" applyAlignment="1">
      <alignment vertical="center"/>
    </xf>
    <xf numFmtId="0" fontId="5" fillId="0" borderId="65" xfId="0" applyFont="1" applyFill="1" applyBorder="1" applyAlignment="1">
      <alignment horizontal="right" vertical="center"/>
    </xf>
    <xf numFmtId="0" fontId="5" fillId="0" borderId="65" xfId="3" applyFont="1" applyFill="1" applyBorder="1" applyAlignment="1">
      <alignment vertical="center"/>
    </xf>
    <xf numFmtId="0" fontId="0" fillId="2" borderId="65" xfId="0" applyFont="1" applyFill="1" applyBorder="1">
      <alignment vertical="center"/>
    </xf>
    <xf numFmtId="0" fontId="5" fillId="0" borderId="65" xfId="0" applyFont="1" applyFill="1" applyBorder="1" applyAlignment="1">
      <alignment vertical="center"/>
    </xf>
    <xf numFmtId="181" fontId="5" fillId="0" borderId="65" xfId="1" applyNumberFormat="1" applyFont="1" applyFill="1" applyBorder="1" applyAlignment="1">
      <alignment horizontal="right" vertical="center" shrinkToFit="1"/>
    </xf>
    <xf numFmtId="182" fontId="5" fillId="0" borderId="65" xfId="0" applyNumberFormat="1" applyFont="1" applyFill="1" applyBorder="1" applyAlignment="1">
      <alignment horizontal="right" vertical="center"/>
    </xf>
    <xf numFmtId="0" fontId="5" fillId="0" borderId="65" xfId="0" applyNumberFormat="1" applyFont="1" applyFill="1" applyBorder="1" applyAlignment="1">
      <alignment textRotation="255"/>
    </xf>
    <xf numFmtId="0" fontId="5" fillId="0" borderId="65" xfId="3" applyFont="1" applyFill="1" applyBorder="1" applyAlignment="1">
      <alignment horizontal="distributed"/>
    </xf>
    <xf numFmtId="0" fontId="5" fillId="0" borderId="65" xfId="3" applyFont="1" applyFill="1" applyBorder="1" applyAlignment="1">
      <alignment horizontal="right"/>
    </xf>
    <xf numFmtId="0" fontId="5" fillId="0" borderId="65" xfId="4" applyFont="1" applyFill="1" applyBorder="1" applyAlignment="1">
      <alignment horizontal="left"/>
    </xf>
    <xf numFmtId="0" fontId="5" fillId="0" borderId="65" xfId="2" applyFont="1" applyFill="1" applyBorder="1" applyAlignment="1"/>
    <xf numFmtId="0" fontId="5" fillId="0" borderId="65" xfId="0" applyFont="1" applyFill="1" applyBorder="1" applyAlignment="1"/>
    <xf numFmtId="0" fontId="5" fillId="0" borderId="65" xfId="3" applyFont="1" applyFill="1" applyBorder="1" applyAlignment="1"/>
    <xf numFmtId="0" fontId="5" fillId="0" borderId="65" xfId="4" applyFont="1" applyFill="1" applyBorder="1" applyAlignment="1"/>
    <xf numFmtId="0" fontId="5" fillId="0" borderId="65" xfId="0" applyNumberFormat="1" applyFont="1" applyFill="1" applyBorder="1" applyAlignment="1"/>
    <xf numFmtId="0" fontId="5" fillId="0" borderId="66" xfId="0" applyNumberFormat="1" applyFont="1" applyFill="1" applyBorder="1" applyAlignment="1">
      <alignment textRotation="255"/>
    </xf>
    <xf numFmtId="0" fontId="5" fillId="0" borderId="66" xfId="3" applyFont="1" applyFill="1" applyBorder="1" applyAlignment="1"/>
    <xf numFmtId="0" fontId="5" fillId="0" borderId="66" xfId="4" applyFont="1" applyFill="1" applyBorder="1" applyAlignment="1"/>
    <xf numFmtId="0" fontId="5" fillId="0" borderId="66" xfId="0" applyFont="1" applyFill="1" applyBorder="1" applyAlignment="1"/>
    <xf numFmtId="181" fontId="5" fillId="0" borderId="66" xfId="1" applyNumberFormat="1" applyFont="1" applyFill="1" applyBorder="1" applyAlignment="1">
      <alignment horizontal="right" vertical="center" shrinkToFit="1"/>
    </xf>
    <xf numFmtId="182" fontId="5" fillId="0" borderId="66" xfId="0" applyNumberFormat="1" applyFont="1" applyFill="1" applyBorder="1" applyAlignment="1">
      <alignment horizontal="right" vertical="center"/>
    </xf>
    <xf numFmtId="0" fontId="5" fillId="0" borderId="66" xfId="0" applyFont="1" applyFill="1" applyBorder="1" applyAlignment="1">
      <alignment horizontal="right" vertical="center"/>
    </xf>
    <xf numFmtId="0" fontId="0" fillId="2" borderId="67" xfId="0" applyFont="1" applyFill="1" applyBorder="1">
      <alignment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28" xfId="0" applyFont="1" applyFill="1" applyBorder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68" xfId="0" applyFont="1" applyFill="1" applyBorder="1" applyAlignment="1">
      <alignment horizontal="right" vertical="center"/>
    </xf>
    <xf numFmtId="181" fontId="11" fillId="0" borderId="65" xfId="1" applyNumberFormat="1" applyFont="1" applyFill="1" applyBorder="1" applyAlignment="1">
      <alignment horizontal="right" vertical="center" shrinkToFit="1"/>
    </xf>
    <xf numFmtId="182" fontId="11" fillId="0" borderId="65" xfId="0" applyNumberFormat="1" applyFont="1" applyFill="1" applyBorder="1" applyAlignment="1">
      <alignment horizontal="right" vertical="center"/>
    </xf>
    <xf numFmtId="181" fontId="11" fillId="0" borderId="66" xfId="1" applyNumberFormat="1" applyFont="1" applyFill="1" applyBorder="1" applyAlignment="1">
      <alignment horizontal="right" vertical="center" shrinkToFit="1"/>
    </xf>
    <xf numFmtId="182" fontId="11" fillId="0" borderId="66" xfId="0" applyNumberFormat="1" applyFont="1" applyFill="1" applyBorder="1" applyAlignment="1">
      <alignment horizontal="right" vertical="center"/>
    </xf>
    <xf numFmtId="182" fontId="11" fillId="0" borderId="0" xfId="0" applyNumberFormat="1" applyFont="1" applyFill="1" applyBorder="1" applyAlignment="1">
      <alignment horizontal="right" vertical="center"/>
    </xf>
    <xf numFmtId="0" fontId="5" fillId="0" borderId="72" xfId="0" applyFont="1" applyFill="1" applyBorder="1" applyAlignment="1">
      <alignment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right" vertical="center"/>
    </xf>
    <xf numFmtId="182" fontId="5" fillId="0" borderId="73" xfId="0" applyNumberFormat="1" applyFont="1" applyFill="1" applyBorder="1" applyAlignment="1">
      <alignment horizontal="right" vertical="center"/>
    </xf>
    <xf numFmtId="181" fontId="5" fillId="0" borderId="73" xfId="1" applyNumberFormat="1" applyFont="1" applyFill="1" applyBorder="1" applyAlignment="1">
      <alignment horizontal="right" vertical="center" shrinkToFit="1"/>
    </xf>
    <xf numFmtId="182" fontId="11" fillId="0" borderId="72" xfId="0" applyNumberFormat="1" applyFont="1" applyFill="1" applyBorder="1" applyAlignment="1">
      <alignment horizontal="right" vertical="center"/>
    </xf>
    <xf numFmtId="0" fontId="0" fillId="2" borderId="72" xfId="0" applyFill="1" applyBorder="1">
      <alignment vertical="center"/>
    </xf>
    <xf numFmtId="0" fontId="5" fillId="0" borderId="72" xfId="0" applyFont="1" applyFill="1" applyBorder="1">
      <alignment vertical="center"/>
    </xf>
    <xf numFmtId="0" fontId="5" fillId="0" borderId="72" xfId="0" applyFont="1" applyFill="1" applyBorder="1" applyAlignment="1">
      <alignment horizontal="right" vertical="center"/>
    </xf>
    <xf numFmtId="182" fontId="11" fillId="0" borderId="71" xfId="0" applyNumberFormat="1" applyFont="1" applyFill="1" applyBorder="1" applyAlignment="1">
      <alignment horizontal="right" vertical="center"/>
    </xf>
    <xf numFmtId="182" fontId="5" fillId="0" borderId="75" xfId="0" applyNumberFormat="1" applyFont="1" applyFill="1" applyBorder="1" applyAlignment="1">
      <alignment horizontal="right" vertical="center"/>
    </xf>
    <xf numFmtId="181" fontId="5" fillId="0" borderId="75" xfId="1" applyNumberFormat="1" applyFont="1" applyFill="1" applyBorder="1" applyAlignment="1">
      <alignment horizontal="right" vertical="center" shrinkToFit="1"/>
    </xf>
    <xf numFmtId="182" fontId="5" fillId="0" borderId="74" xfId="0" applyNumberFormat="1" applyFont="1" applyFill="1" applyBorder="1" applyAlignment="1">
      <alignment horizontal="right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right" vertical="center"/>
    </xf>
    <xf numFmtId="0" fontId="5" fillId="0" borderId="77" xfId="0" applyFont="1" applyFill="1" applyBorder="1" applyAlignment="1">
      <alignment horizontal="right" vertical="center"/>
    </xf>
    <xf numFmtId="177" fontId="3" fillId="2" borderId="80" xfId="0" applyNumberFormat="1" applyFont="1" applyFill="1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right" vertical="center"/>
    </xf>
    <xf numFmtId="177" fontId="3" fillId="0" borderId="81" xfId="0" applyNumberFormat="1" applyFont="1" applyFill="1" applyBorder="1" applyAlignment="1">
      <alignment horizontal="right" vertical="center"/>
    </xf>
    <xf numFmtId="177" fontId="3" fillId="0" borderId="82" xfId="0" applyNumberFormat="1" applyFont="1" applyFill="1" applyBorder="1" applyAlignment="1">
      <alignment horizontal="right" vertical="center"/>
    </xf>
    <xf numFmtId="178" fontId="3" fillId="0" borderId="82" xfId="0" applyNumberFormat="1" applyFont="1" applyFill="1" applyBorder="1" applyAlignment="1">
      <alignment horizontal="right" vertical="center"/>
    </xf>
    <xf numFmtId="179" fontId="3" fillId="0" borderId="83" xfId="0" applyNumberFormat="1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85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84" xfId="0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177" fontId="3" fillId="2" borderId="88" xfId="0" applyNumberFormat="1" applyFont="1" applyFill="1" applyBorder="1" applyAlignment="1">
      <alignment horizontal="right" vertical="center"/>
    </xf>
    <xf numFmtId="178" fontId="3" fillId="2" borderId="82" xfId="0" applyNumberFormat="1" applyFont="1" applyFill="1" applyBorder="1" applyAlignment="1">
      <alignment horizontal="right" vertical="center"/>
    </xf>
    <xf numFmtId="179" fontId="3" fillId="2" borderId="83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5" fillId="0" borderId="42" xfId="0" applyFont="1" applyFill="1" applyBorder="1" applyAlignment="1">
      <alignment horizontal="distributed" vertical="center" justifyLastLine="1"/>
    </xf>
    <xf numFmtId="0" fontId="5" fillId="0" borderId="40" xfId="0" applyFont="1" applyFill="1" applyBorder="1" applyAlignment="1">
      <alignment horizontal="distributed" vertical="center" justifyLastLine="1"/>
    </xf>
    <xf numFmtId="0" fontId="5" fillId="0" borderId="39" xfId="0" applyFont="1" applyFill="1" applyBorder="1" applyAlignment="1">
      <alignment horizontal="distributed" vertical="center" justifyLastLine="1"/>
    </xf>
    <xf numFmtId="0" fontId="5" fillId="0" borderId="65" xfId="4" applyFont="1" applyFill="1" applyBorder="1" applyAlignment="1"/>
    <xf numFmtId="0" fontId="5" fillId="0" borderId="65" xfId="0" applyFont="1" applyFill="1" applyBorder="1" applyAlignment="1"/>
    <xf numFmtId="0" fontId="5" fillId="0" borderId="65" xfId="3" applyFont="1" applyFill="1" applyBorder="1" applyAlignment="1"/>
    <xf numFmtId="0" fontId="5" fillId="0" borderId="2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41" xfId="0" applyNumberFormat="1" applyFont="1" applyFill="1" applyBorder="1" applyAlignment="1">
      <alignment horizontal="distributed" vertical="center" justifyLastLine="1"/>
    </xf>
    <xf numFmtId="0" fontId="5" fillId="0" borderId="40" xfId="0" applyNumberFormat="1" applyFont="1" applyFill="1" applyBorder="1" applyAlignment="1">
      <alignment horizontal="distributed" vertical="center" justifyLastLine="1"/>
    </xf>
    <xf numFmtId="0" fontId="5" fillId="0" borderId="39" xfId="0" applyNumberFormat="1" applyFont="1" applyFill="1" applyBorder="1" applyAlignment="1">
      <alignment horizontal="distributed" vertical="center" justifyLastLine="1"/>
    </xf>
    <xf numFmtId="0" fontId="5" fillId="0" borderId="59" xfId="0" applyNumberFormat="1" applyFont="1" applyFill="1" applyBorder="1" applyAlignment="1">
      <alignment horizontal="distributed" vertical="center" justifyLastLine="1"/>
    </xf>
    <xf numFmtId="0" fontId="5" fillId="0" borderId="58" xfId="0" applyNumberFormat="1" applyFont="1" applyFill="1" applyBorder="1" applyAlignment="1">
      <alignment horizontal="distributed" vertical="center" justifyLastLine="1"/>
    </xf>
    <xf numFmtId="0" fontId="5" fillId="0" borderId="57" xfId="0" applyNumberFormat="1" applyFont="1" applyFill="1" applyBorder="1" applyAlignment="1">
      <alignment horizontal="distributed" vertical="center" justifyLastLine="1"/>
    </xf>
    <xf numFmtId="0" fontId="5" fillId="0" borderId="55" xfId="0" applyNumberFormat="1" applyFont="1" applyFill="1" applyBorder="1" applyAlignment="1">
      <alignment horizontal="center" vertical="distributed" textRotation="255" justifyLastLine="1"/>
    </xf>
    <xf numFmtId="0" fontId="5" fillId="0" borderId="44" xfId="0" applyNumberFormat="1" applyFont="1" applyFill="1" applyBorder="1" applyAlignment="1">
      <alignment horizontal="center" vertical="distributed" textRotation="255" justifyLastLine="1"/>
    </xf>
    <xf numFmtId="0" fontId="5" fillId="0" borderId="42" xfId="0" applyNumberFormat="1" applyFont="1" applyFill="1" applyBorder="1" applyAlignment="1">
      <alignment horizontal="distributed" vertical="center" justifyLastLine="1"/>
    </xf>
    <xf numFmtId="0" fontId="12" fillId="0" borderId="0" xfId="4" applyFont="1" applyFill="1" applyBorder="1" applyAlignment="1"/>
    <xf numFmtId="0" fontId="12" fillId="0" borderId="0" xfId="0" applyFont="1" applyFill="1" applyBorder="1" applyAlignment="1"/>
    <xf numFmtId="0" fontId="5" fillId="0" borderId="53" xfId="0" applyFont="1" applyFill="1" applyBorder="1" applyAlignment="1">
      <alignment horizontal="distributed" vertical="center" justifyLastLine="1"/>
    </xf>
    <xf numFmtId="0" fontId="5" fillId="0" borderId="52" xfId="0" applyFont="1" applyFill="1" applyBorder="1" applyAlignment="1">
      <alignment horizontal="distributed" vertical="center" justifyLastLine="1"/>
    </xf>
    <xf numFmtId="0" fontId="5" fillId="0" borderId="51" xfId="0" applyFont="1" applyFill="1" applyBorder="1" applyAlignment="1">
      <alignment horizontal="distributed" vertical="center" justifyLastLine="1"/>
    </xf>
    <xf numFmtId="38" fontId="6" fillId="0" borderId="0" xfId="5" applyFont="1" applyFill="1" applyBorder="1" applyAlignment="1"/>
    <xf numFmtId="0" fontId="5" fillId="0" borderId="0" xfId="0" applyFont="1" applyFill="1" applyBorder="1" applyAlignment="1"/>
    <xf numFmtId="0" fontId="6" fillId="0" borderId="0" xfId="4" applyFont="1" applyFill="1" applyBorder="1" applyAlignment="1"/>
    <xf numFmtId="0" fontId="6" fillId="0" borderId="0" xfId="3" applyFont="1" applyFill="1" applyBorder="1" applyAlignment="1"/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5" fillId="0" borderId="35" xfId="0" applyNumberFormat="1" applyFont="1" applyFill="1" applyBorder="1" applyAlignment="1">
      <alignment horizontal="distributed" vertical="center" justifyLastLine="1"/>
    </xf>
    <xf numFmtId="0" fontId="5" fillId="0" borderId="47" xfId="0" applyNumberFormat="1" applyFont="1" applyFill="1" applyBorder="1" applyAlignment="1">
      <alignment horizontal="distributed" vertical="center" justifyLastLine="1"/>
    </xf>
    <xf numFmtId="0" fontId="5" fillId="0" borderId="46" xfId="0" applyNumberFormat="1" applyFont="1" applyFill="1" applyBorder="1" applyAlignment="1">
      <alignment horizontal="distributed" vertical="center" justifyLastLine="1"/>
    </xf>
    <xf numFmtId="0" fontId="5" fillId="0" borderId="45" xfId="0" applyNumberFormat="1" applyFont="1" applyFill="1" applyBorder="1" applyAlignment="1">
      <alignment horizontal="distributed" vertical="center" justifyLastLine="1"/>
    </xf>
    <xf numFmtId="0" fontId="13" fillId="0" borderId="0" xfId="4" applyFont="1" applyFill="1" applyBorder="1" applyAlignment="1"/>
    <xf numFmtId="0" fontId="13" fillId="0" borderId="0" xfId="0" applyFont="1" applyFill="1" applyBorder="1" applyAlignment="1"/>
    <xf numFmtId="0" fontId="5" fillId="0" borderId="27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4" xfId="0" applyNumberFormat="1" applyFont="1" applyFill="1" applyBorder="1" applyAlignment="1">
      <alignment horizontal="center" vertical="distributed" textRotation="255" justifyLastLine="1"/>
    </xf>
    <xf numFmtId="0" fontId="5" fillId="0" borderId="49" xfId="0" applyNumberFormat="1" applyFont="1" applyFill="1" applyBorder="1" applyAlignment="1">
      <alignment horizontal="center" vertical="distributed" textRotation="255" justifyLastLine="1"/>
    </xf>
    <xf numFmtId="0" fontId="5" fillId="0" borderId="70" xfId="0" applyFont="1" applyFill="1" applyBorder="1" applyAlignment="1">
      <alignment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vertical="center"/>
    </xf>
    <xf numFmtId="0" fontId="11" fillId="0" borderId="70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" fillId="2" borderId="86" xfId="0" applyFont="1" applyFill="1" applyBorder="1" applyAlignment="1">
      <alignment horizontal="left" vertical="center" wrapText="1"/>
    </xf>
    <xf numFmtId="0" fontId="3" fillId="2" borderId="87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79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</cellXfs>
  <cellStyles count="16">
    <cellStyle name="桁区切り 2" xfId="5"/>
    <cellStyle name="標準" xfId="0" builtinId="0"/>
    <cellStyle name="標準 2" xfId="1"/>
    <cellStyle name="標準 2 2" xfId="3"/>
    <cellStyle name="標準 2 2 2" xfId="6"/>
    <cellStyle name="標準 2 3" xfId="7"/>
    <cellStyle name="標準 2 4" xfId="8"/>
    <cellStyle name="標準 3" xfId="9"/>
    <cellStyle name="標準 3 2" xfId="10"/>
    <cellStyle name="標準 4" xfId="11"/>
    <cellStyle name="標準 5" xfId="12"/>
    <cellStyle name="標準 6" xfId="13"/>
    <cellStyle name="標準 7" xfId="14"/>
    <cellStyle name="標準 8" xfId="15"/>
    <cellStyle name="標準 9" xfId="2"/>
    <cellStyle name="標準_新規Microsoft Excel ワークシート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2"/>
  <sheetViews>
    <sheetView zoomScale="120" zoomScaleNormal="12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I33" sqref="I33"/>
    </sheetView>
  </sheetViews>
  <sheetFormatPr defaultRowHeight="13.5" outlineLevelRow="1" outlineLevelCol="2" x14ac:dyDescent="0.15"/>
  <cols>
    <col min="1" max="1" width="4.125" style="12" customWidth="1"/>
    <col min="2" max="2" width="3.25" style="1" customWidth="1"/>
    <col min="3" max="4" width="3.375" style="1" customWidth="1"/>
    <col min="5" max="6" width="3.125" style="1" customWidth="1"/>
    <col min="7" max="7" width="4" style="1" customWidth="1"/>
    <col min="8" max="8" width="5" style="1" customWidth="1"/>
    <col min="9" max="9" width="12.875" style="1" customWidth="1"/>
    <col min="10" max="12" width="7.25" style="1" customWidth="1"/>
    <col min="13" max="18" width="7.25" style="1" hidden="1" customWidth="1" outlineLevel="2"/>
    <col min="19" max="21" width="7.25" style="1" hidden="1" customWidth="1" outlineLevel="1"/>
    <col min="22" max="22" width="3.25" style="1" hidden="1" customWidth="1" outlineLevel="2"/>
    <col min="23" max="23" width="7.25" style="1" customWidth="1" collapsed="1"/>
    <col min="24" max="29" width="7.25" style="1" customWidth="1"/>
    <col min="30" max="30" width="9" style="1"/>
    <col min="31" max="40" width="5.5" style="1" customWidth="1"/>
    <col min="41" max="51" width="9" style="1"/>
    <col min="52" max="57" width="3.75" style="4" customWidth="1"/>
    <col min="58" max="58" width="9.125" style="4" customWidth="1"/>
    <col min="59" max="59" width="5.5" style="4" customWidth="1"/>
    <col min="60" max="61" width="14.375" style="4" customWidth="1"/>
    <col min="62" max="285" width="9" style="1"/>
    <col min="286" max="286" width="9" style="1" customWidth="1"/>
    <col min="287" max="287" width="21.75" style="1" customWidth="1"/>
    <col min="288" max="288" width="9.625" style="1" customWidth="1"/>
    <col min="289" max="290" width="9.125" style="1" customWidth="1"/>
    <col min="291" max="291" width="9.625" style="1" customWidth="1"/>
    <col min="292" max="293" width="9.125" style="1" customWidth="1"/>
    <col min="294" max="294" width="10.75" style="1" customWidth="1"/>
    <col min="295" max="541" width="9" style="1"/>
    <col min="542" max="542" width="9" style="1" customWidth="1"/>
    <col min="543" max="543" width="21.75" style="1" customWidth="1"/>
    <col min="544" max="544" width="9.625" style="1" customWidth="1"/>
    <col min="545" max="546" width="9.125" style="1" customWidth="1"/>
    <col min="547" max="547" width="9.625" style="1" customWidth="1"/>
    <col min="548" max="549" width="9.125" style="1" customWidth="1"/>
    <col min="550" max="550" width="10.75" style="1" customWidth="1"/>
    <col min="551" max="797" width="9" style="1"/>
    <col min="798" max="798" width="9" style="1" customWidth="1"/>
    <col min="799" max="799" width="21.75" style="1" customWidth="1"/>
    <col min="800" max="800" width="9.625" style="1" customWidth="1"/>
    <col min="801" max="802" width="9.125" style="1" customWidth="1"/>
    <col min="803" max="803" width="9.625" style="1" customWidth="1"/>
    <col min="804" max="805" width="9.125" style="1" customWidth="1"/>
    <col min="806" max="806" width="10.75" style="1" customWidth="1"/>
    <col min="807" max="1053" width="9" style="1"/>
    <col min="1054" max="1054" width="9" style="1" customWidth="1"/>
    <col min="1055" max="1055" width="21.75" style="1" customWidth="1"/>
    <col min="1056" max="1056" width="9.625" style="1" customWidth="1"/>
    <col min="1057" max="1058" width="9.125" style="1" customWidth="1"/>
    <col min="1059" max="1059" width="9.625" style="1" customWidth="1"/>
    <col min="1060" max="1061" width="9.125" style="1" customWidth="1"/>
    <col min="1062" max="1062" width="10.75" style="1" customWidth="1"/>
    <col min="1063" max="1309" width="9" style="1"/>
    <col min="1310" max="1310" width="9" style="1" customWidth="1"/>
    <col min="1311" max="1311" width="21.75" style="1" customWidth="1"/>
    <col min="1312" max="1312" width="9.625" style="1" customWidth="1"/>
    <col min="1313" max="1314" width="9.125" style="1" customWidth="1"/>
    <col min="1315" max="1315" width="9.625" style="1" customWidth="1"/>
    <col min="1316" max="1317" width="9.125" style="1" customWidth="1"/>
    <col min="1318" max="1318" width="10.75" style="1" customWidth="1"/>
    <col min="1319" max="1565" width="9" style="1"/>
    <col min="1566" max="1566" width="9" style="1" customWidth="1"/>
    <col min="1567" max="1567" width="21.75" style="1" customWidth="1"/>
    <col min="1568" max="1568" width="9.625" style="1" customWidth="1"/>
    <col min="1569" max="1570" width="9.125" style="1" customWidth="1"/>
    <col min="1571" max="1571" width="9.625" style="1" customWidth="1"/>
    <col min="1572" max="1573" width="9.125" style="1" customWidth="1"/>
    <col min="1574" max="1574" width="10.75" style="1" customWidth="1"/>
    <col min="1575" max="1821" width="9" style="1"/>
    <col min="1822" max="1822" width="9" style="1" customWidth="1"/>
    <col min="1823" max="1823" width="21.75" style="1" customWidth="1"/>
    <col min="1824" max="1824" width="9.625" style="1" customWidth="1"/>
    <col min="1825" max="1826" width="9.125" style="1" customWidth="1"/>
    <col min="1827" max="1827" width="9.625" style="1" customWidth="1"/>
    <col min="1828" max="1829" width="9.125" style="1" customWidth="1"/>
    <col min="1830" max="1830" width="10.75" style="1" customWidth="1"/>
    <col min="1831" max="2077" width="9" style="1"/>
    <col min="2078" max="2078" width="9" style="1" customWidth="1"/>
    <col min="2079" max="2079" width="21.75" style="1" customWidth="1"/>
    <col min="2080" max="2080" width="9.625" style="1" customWidth="1"/>
    <col min="2081" max="2082" width="9.125" style="1" customWidth="1"/>
    <col min="2083" max="2083" width="9.625" style="1" customWidth="1"/>
    <col min="2084" max="2085" width="9.125" style="1" customWidth="1"/>
    <col min="2086" max="2086" width="10.75" style="1" customWidth="1"/>
    <col min="2087" max="2333" width="9" style="1"/>
    <col min="2334" max="2334" width="9" style="1" customWidth="1"/>
    <col min="2335" max="2335" width="21.75" style="1" customWidth="1"/>
    <col min="2336" max="2336" width="9.625" style="1" customWidth="1"/>
    <col min="2337" max="2338" width="9.125" style="1" customWidth="1"/>
    <col min="2339" max="2339" width="9.625" style="1" customWidth="1"/>
    <col min="2340" max="2341" width="9.125" style="1" customWidth="1"/>
    <col min="2342" max="2342" width="10.75" style="1" customWidth="1"/>
    <col min="2343" max="2589" width="9" style="1"/>
    <col min="2590" max="2590" width="9" style="1" customWidth="1"/>
    <col min="2591" max="2591" width="21.75" style="1" customWidth="1"/>
    <col min="2592" max="2592" width="9.625" style="1" customWidth="1"/>
    <col min="2593" max="2594" width="9.125" style="1" customWidth="1"/>
    <col min="2595" max="2595" width="9.625" style="1" customWidth="1"/>
    <col min="2596" max="2597" width="9.125" style="1" customWidth="1"/>
    <col min="2598" max="2598" width="10.75" style="1" customWidth="1"/>
    <col min="2599" max="2845" width="9" style="1"/>
    <col min="2846" max="2846" width="9" style="1" customWidth="1"/>
    <col min="2847" max="2847" width="21.75" style="1" customWidth="1"/>
    <col min="2848" max="2848" width="9.625" style="1" customWidth="1"/>
    <col min="2849" max="2850" width="9.125" style="1" customWidth="1"/>
    <col min="2851" max="2851" width="9.625" style="1" customWidth="1"/>
    <col min="2852" max="2853" width="9.125" style="1" customWidth="1"/>
    <col min="2854" max="2854" width="10.75" style="1" customWidth="1"/>
    <col min="2855" max="3101" width="9" style="1"/>
    <col min="3102" max="3102" width="9" style="1" customWidth="1"/>
    <col min="3103" max="3103" width="21.75" style="1" customWidth="1"/>
    <col min="3104" max="3104" width="9.625" style="1" customWidth="1"/>
    <col min="3105" max="3106" width="9.125" style="1" customWidth="1"/>
    <col min="3107" max="3107" width="9.625" style="1" customWidth="1"/>
    <col min="3108" max="3109" width="9.125" style="1" customWidth="1"/>
    <col min="3110" max="3110" width="10.75" style="1" customWidth="1"/>
    <col min="3111" max="3357" width="9" style="1"/>
    <col min="3358" max="3358" width="9" style="1" customWidth="1"/>
    <col min="3359" max="3359" width="21.75" style="1" customWidth="1"/>
    <col min="3360" max="3360" width="9.625" style="1" customWidth="1"/>
    <col min="3361" max="3362" width="9.125" style="1" customWidth="1"/>
    <col min="3363" max="3363" width="9.625" style="1" customWidth="1"/>
    <col min="3364" max="3365" width="9.125" style="1" customWidth="1"/>
    <col min="3366" max="3366" width="10.75" style="1" customWidth="1"/>
    <col min="3367" max="3613" width="9" style="1"/>
    <col min="3614" max="3614" width="9" style="1" customWidth="1"/>
    <col min="3615" max="3615" width="21.75" style="1" customWidth="1"/>
    <col min="3616" max="3616" width="9.625" style="1" customWidth="1"/>
    <col min="3617" max="3618" width="9.125" style="1" customWidth="1"/>
    <col min="3619" max="3619" width="9.625" style="1" customWidth="1"/>
    <col min="3620" max="3621" width="9.125" style="1" customWidth="1"/>
    <col min="3622" max="3622" width="10.75" style="1" customWidth="1"/>
    <col min="3623" max="3869" width="9" style="1"/>
    <col min="3870" max="3870" width="9" style="1" customWidth="1"/>
    <col min="3871" max="3871" width="21.75" style="1" customWidth="1"/>
    <col min="3872" max="3872" width="9.625" style="1" customWidth="1"/>
    <col min="3873" max="3874" width="9.125" style="1" customWidth="1"/>
    <col min="3875" max="3875" width="9.625" style="1" customWidth="1"/>
    <col min="3876" max="3877" width="9.125" style="1" customWidth="1"/>
    <col min="3878" max="3878" width="10.75" style="1" customWidth="1"/>
    <col min="3879" max="4125" width="9" style="1"/>
    <col min="4126" max="4126" width="9" style="1" customWidth="1"/>
    <col min="4127" max="4127" width="21.75" style="1" customWidth="1"/>
    <col min="4128" max="4128" width="9.625" style="1" customWidth="1"/>
    <col min="4129" max="4130" width="9.125" style="1" customWidth="1"/>
    <col min="4131" max="4131" width="9.625" style="1" customWidth="1"/>
    <col min="4132" max="4133" width="9.125" style="1" customWidth="1"/>
    <col min="4134" max="4134" width="10.75" style="1" customWidth="1"/>
    <col min="4135" max="4381" width="9" style="1"/>
    <col min="4382" max="4382" width="9" style="1" customWidth="1"/>
    <col min="4383" max="4383" width="21.75" style="1" customWidth="1"/>
    <col min="4384" max="4384" width="9.625" style="1" customWidth="1"/>
    <col min="4385" max="4386" width="9.125" style="1" customWidth="1"/>
    <col min="4387" max="4387" width="9.625" style="1" customWidth="1"/>
    <col min="4388" max="4389" width="9.125" style="1" customWidth="1"/>
    <col min="4390" max="4390" width="10.75" style="1" customWidth="1"/>
    <col min="4391" max="4637" width="9" style="1"/>
    <col min="4638" max="4638" width="9" style="1" customWidth="1"/>
    <col min="4639" max="4639" width="21.75" style="1" customWidth="1"/>
    <col min="4640" max="4640" width="9.625" style="1" customWidth="1"/>
    <col min="4641" max="4642" width="9.125" style="1" customWidth="1"/>
    <col min="4643" max="4643" width="9.625" style="1" customWidth="1"/>
    <col min="4644" max="4645" width="9.125" style="1" customWidth="1"/>
    <col min="4646" max="4646" width="10.75" style="1" customWidth="1"/>
    <col min="4647" max="4893" width="9" style="1"/>
    <col min="4894" max="4894" width="9" style="1" customWidth="1"/>
    <col min="4895" max="4895" width="21.75" style="1" customWidth="1"/>
    <col min="4896" max="4896" width="9.625" style="1" customWidth="1"/>
    <col min="4897" max="4898" width="9.125" style="1" customWidth="1"/>
    <col min="4899" max="4899" width="9.625" style="1" customWidth="1"/>
    <col min="4900" max="4901" width="9.125" style="1" customWidth="1"/>
    <col min="4902" max="4902" width="10.75" style="1" customWidth="1"/>
    <col min="4903" max="5149" width="9" style="1"/>
    <col min="5150" max="5150" width="9" style="1" customWidth="1"/>
    <col min="5151" max="5151" width="21.75" style="1" customWidth="1"/>
    <col min="5152" max="5152" width="9.625" style="1" customWidth="1"/>
    <col min="5153" max="5154" width="9.125" style="1" customWidth="1"/>
    <col min="5155" max="5155" width="9.625" style="1" customWidth="1"/>
    <col min="5156" max="5157" width="9.125" style="1" customWidth="1"/>
    <col min="5158" max="5158" width="10.75" style="1" customWidth="1"/>
    <col min="5159" max="5405" width="9" style="1"/>
    <col min="5406" max="5406" width="9" style="1" customWidth="1"/>
    <col min="5407" max="5407" width="21.75" style="1" customWidth="1"/>
    <col min="5408" max="5408" width="9.625" style="1" customWidth="1"/>
    <col min="5409" max="5410" width="9.125" style="1" customWidth="1"/>
    <col min="5411" max="5411" width="9.625" style="1" customWidth="1"/>
    <col min="5412" max="5413" width="9.125" style="1" customWidth="1"/>
    <col min="5414" max="5414" width="10.75" style="1" customWidth="1"/>
    <col min="5415" max="5661" width="9" style="1"/>
    <col min="5662" max="5662" width="9" style="1" customWidth="1"/>
    <col min="5663" max="5663" width="21.75" style="1" customWidth="1"/>
    <col min="5664" max="5664" width="9.625" style="1" customWidth="1"/>
    <col min="5665" max="5666" width="9.125" style="1" customWidth="1"/>
    <col min="5667" max="5667" width="9.625" style="1" customWidth="1"/>
    <col min="5668" max="5669" width="9.125" style="1" customWidth="1"/>
    <col min="5670" max="5670" width="10.75" style="1" customWidth="1"/>
    <col min="5671" max="5917" width="9" style="1"/>
    <col min="5918" max="5918" width="9" style="1" customWidth="1"/>
    <col min="5919" max="5919" width="21.75" style="1" customWidth="1"/>
    <col min="5920" max="5920" width="9.625" style="1" customWidth="1"/>
    <col min="5921" max="5922" width="9.125" style="1" customWidth="1"/>
    <col min="5923" max="5923" width="9.625" style="1" customWidth="1"/>
    <col min="5924" max="5925" width="9.125" style="1" customWidth="1"/>
    <col min="5926" max="5926" width="10.75" style="1" customWidth="1"/>
    <col min="5927" max="6173" width="9" style="1"/>
    <col min="6174" max="6174" width="9" style="1" customWidth="1"/>
    <col min="6175" max="6175" width="21.75" style="1" customWidth="1"/>
    <col min="6176" max="6176" width="9.625" style="1" customWidth="1"/>
    <col min="6177" max="6178" width="9.125" style="1" customWidth="1"/>
    <col min="6179" max="6179" width="9.625" style="1" customWidth="1"/>
    <col min="6180" max="6181" width="9.125" style="1" customWidth="1"/>
    <col min="6182" max="6182" width="10.75" style="1" customWidth="1"/>
    <col min="6183" max="6429" width="9" style="1"/>
    <col min="6430" max="6430" width="9" style="1" customWidth="1"/>
    <col min="6431" max="6431" width="21.75" style="1" customWidth="1"/>
    <col min="6432" max="6432" width="9.625" style="1" customWidth="1"/>
    <col min="6433" max="6434" width="9.125" style="1" customWidth="1"/>
    <col min="6435" max="6435" width="9.625" style="1" customWidth="1"/>
    <col min="6436" max="6437" width="9.125" style="1" customWidth="1"/>
    <col min="6438" max="6438" width="10.75" style="1" customWidth="1"/>
    <col min="6439" max="6685" width="9" style="1"/>
    <col min="6686" max="6686" width="9" style="1" customWidth="1"/>
    <col min="6687" max="6687" width="21.75" style="1" customWidth="1"/>
    <col min="6688" max="6688" width="9.625" style="1" customWidth="1"/>
    <col min="6689" max="6690" width="9.125" style="1" customWidth="1"/>
    <col min="6691" max="6691" width="9.625" style="1" customWidth="1"/>
    <col min="6692" max="6693" width="9.125" style="1" customWidth="1"/>
    <col min="6694" max="6694" width="10.75" style="1" customWidth="1"/>
    <col min="6695" max="6941" width="9" style="1"/>
    <col min="6942" max="6942" width="9" style="1" customWidth="1"/>
    <col min="6943" max="6943" width="21.75" style="1" customWidth="1"/>
    <col min="6944" max="6944" width="9.625" style="1" customWidth="1"/>
    <col min="6945" max="6946" width="9.125" style="1" customWidth="1"/>
    <col min="6947" max="6947" width="9.625" style="1" customWidth="1"/>
    <col min="6948" max="6949" width="9.125" style="1" customWidth="1"/>
    <col min="6950" max="6950" width="10.75" style="1" customWidth="1"/>
    <col min="6951" max="7197" width="9" style="1"/>
    <col min="7198" max="7198" width="9" style="1" customWidth="1"/>
    <col min="7199" max="7199" width="21.75" style="1" customWidth="1"/>
    <col min="7200" max="7200" width="9.625" style="1" customWidth="1"/>
    <col min="7201" max="7202" width="9.125" style="1" customWidth="1"/>
    <col min="7203" max="7203" width="9.625" style="1" customWidth="1"/>
    <col min="7204" max="7205" width="9.125" style="1" customWidth="1"/>
    <col min="7206" max="7206" width="10.75" style="1" customWidth="1"/>
    <col min="7207" max="7453" width="9" style="1"/>
    <col min="7454" max="7454" width="9" style="1" customWidth="1"/>
    <col min="7455" max="7455" width="21.75" style="1" customWidth="1"/>
    <col min="7456" max="7456" width="9.625" style="1" customWidth="1"/>
    <col min="7457" max="7458" width="9.125" style="1" customWidth="1"/>
    <col min="7459" max="7459" width="9.625" style="1" customWidth="1"/>
    <col min="7460" max="7461" width="9.125" style="1" customWidth="1"/>
    <col min="7462" max="7462" width="10.75" style="1" customWidth="1"/>
    <col min="7463" max="7709" width="9" style="1"/>
    <col min="7710" max="7710" width="9" style="1" customWidth="1"/>
    <col min="7711" max="7711" width="21.75" style="1" customWidth="1"/>
    <col min="7712" max="7712" width="9.625" style="1" customWidth="1"/>
    <col min="7713" max="7714" width="9.125" style="1" customWidth="1"/>
    <col min="7715" max="7715" width="9.625" style="1" customWidth="1"/>
    <col min="7716" max="7717" width="9.125" style="1" customWidth="1"/>
    <col min="7718" max="7718" width="10.75" style="1" customWidth="1"/>
    <col min="7719" max="7965" width="9" style="1"/>
    <col min="7966" max="7966" width="9" style="1" customWidth="1"/>
    <col min="7967" max="7967" width="21.75" style="1" customWidth="1"/>
    <col min="7968" max="7968" width="9.625" style="1" customWidth="1"/>
    <col min="7969" max="7970" width="9.125" style="1" customWidth="1"/>
    <col min="7971" max="7971" width="9.625" style="1" customWidth="1"/>
    <col min="7972" max="7973" width="9.125" style="1" customWidth="1"/>
    <col min="7974" max="7974" width="10.75" style="1" customWidth="1"/>
    <col min="7975" max="8221" width="9" style="1"/>
    <col min="8222" max="8222" width="9" style="1" customWidth="1"/>
    <col min="8223" max="8223" width="21.75" style="1" customWidth="1"/>
    <col min="8224" max="8224" width="9.625" style="1" customWidth="1"/>
    <col min="8225" max="8226" width="9.125" style="1" customWidth="1"/>
    <col min="8227" max="8227" width="9.625" style="1" customWidth="1"/>
    <col min="8228" max="8229" width="9.125" style="1" customWidth="1"/>
    <col min="8230" max="8230" width="10.75" style="1" customWidth="1"/>
    <col min="8231" max="8477" width="9" style="1"/>
    <col min="8478" max="8478" width="9" style="1" customWidth="1"/>
    <col min="8479" max="8479" width="21.75" style="1" customWidth="1"/>
    <col min="8480" max="8480" width="9.625" style="1" customWidth="1"/>
    <col min="8481" max="8482" width="9.125" style="1" customWidth="1"/>
    <col min="8483" max="8483" width="9.625" style="1" customWidth="1"/>
    <col min="8484" max="8485" width="9.125" style="1" customWidth="1"/>
    <col min="8486" max="8486" width="10.75" style="1" customWidth="1"/>
    <col min="8487" max="8733" width="9" style="1"/>
    <col min="8734" max="8734" width="9" style="1" customWidth="1"/>
    <col min="8735" max="8735" width="21.75" style="1" customWidth="1"/>
    <col min="8736" max="8736" width="9.625" style="1" customWidth="1"/>
    <col min="8737" max="8738" width="9.125" style="1" customWidth="1"/>
    <col min="8739" max="8739" width="9.625" style="1" customWidth="1"/>
    <col min="8740" max="8741" width="9.125" style="1" customWidth="1"/>
    <col min="8742" max="8742" width="10.75" style="1" customWidth="1"/>
    <col min="8743" max="8989" width="9" style="1"/>
    <col min="8990" max="8990" width="9" style="1" customWidth="1"/>
    <col min="8991" max="8991" width="21.75" style="1" customWidth="1"/>
    <col min="8992" max="8992" width="9.625" style="1" customWidth="1"/>
    <col min="8993" max="8994" width="9.125" style="1" customWidth="1"/>
    <col min="8995" max="8995" width="9.625" style="1" customWidth="1"/>
    <col min="8996" max="8997" width="9.125" style="1" customWidth="1"/>
    <col min="8998" max="8998" width="10.75" style="1" customWidth="1"/>
    <col min="8999" max="9245" width="9" style="1"/>
    <col min="9246" max="9246" width="9" style="1" customWidth="1"/>
    <col min="9247" max="9247" width="21.75" style="1" customWidth="1"/>
    <col min="9248" max="9248" width="9.625" style="1" customWidth="1"/>
    <col min="9249" max="9250" width="9.125" style="1" customWidth="1"/>
    <col min="9251" max="9251" width="9.625" style="1" customWidth="1"/>
    <col min="9252" max="9253" width="9.125" style="1" customWidth="1"/>
    <col min="9254" max="9254" width="10.75" style="1" customWidth="1"/>
    <col min="9255" max="9501" width="9" style="1"/>
    <col min="9502" max="9502" width="9" style="1" customWidth="1"/>
    <col min="9503" max="9503" width="21.75" style="1" customWidth="1"/>
    <col min="9504" max="9504" width="9.625" style="1" customWidth="1"/>
    <col min="9505" max="9506" width="9.125" style="1" customWidth="1"/>
    <col min="9507" max="9507" width="9.625" style="1" customWidth="1"/>
    <col min="9508" max="9509" width="9.125" style="1" customWidth="1"/>
    <col min="9510" max="9510" width="10.75" style="1" customWidth="1"/>
    <col min="9511" max="9757" width="9" style="1"/>
    <col min="9758" max="9758" width="9" style="1" customWidth="1"/>
    <col min="9759" max="9759" width="21.75" style="1" customWidth="1"/>
    <col min="9760" max="9760" width="9.625" style="1" customWidth="1"/>
    <col min="9761" max="9762" width="9.125" style="1" customWidth="1"/>
    <col min="9763" max="9763" width="9.625" style="1" customWidth="1"/>
    <col min="9764" max="9765" width="9.125" style="1" customWidth="1"/>
    <col min="9766" max="9766" width="10.75" style="1" customWidth="1"/>
    <col min="9767" max="10013" width="9" style="1"/>
    <col min="10014" max="10014" width="9" style="1" customWidth="1"/>
    <col min="10015" max="10015" width="21.75" style="1" customWidth="1"/>
    <col min="10016" max="10016" width="9.625" style="1" customWidth="1"/>
    <col min="10017" max="10018" width="9.125" style="1" customWidth="1"/>
    <col min="10019" max="10019" width="9.625" style="1" customWidth="1"/>
    <col min="10020" max="10021" width="9.125" style="1" customWidth="1"/>
    <col min="10022" max="10022" width="10.75" style="1" customWidth="1"/>
    <col min="10023" max="10269" width="9" style="1"/>
    <col min="10270" max="10270" width="9" style="1" customWidth="1"/>
    <col min="10271" max="10271" width="21.75" style="1" customWidth="1"/>
    <col min="10272" max="10272" width="9.625" style="1" customWidth="1"/>
    <col min="10273" max="10274" width="9.125" style="1" customWidth="1"/>
    <col min="10275" max="10275" width="9.625" style="1" customWidth="1"/>
    <col min="10276" max="10277" width="9.125" style="1" customWidth="1"/>
    <col min="10278" max="10278" width="10.75" style="1" customWidth="1"/>
    <col min="10279" max="10525" width="9" style="1"/>
    <col min="10526" max="10526" width="9" style="1" customWidth="1"/>
    <col min="10527" max="10527" width="21.75" style="1" customWidth="1"/>
    <col min="10528" max="10528" width="9.625" style="1" customWidth="1"/>
    <col min="10529" max="10530" width="9.125" style="1" customWidth="1"/>
    <col min="10531" max="10531" width="9.625" style="1" customWidth="1"/>
    <col min="10532" max="10533" width="9.125" style="1" customWidth="1"/>
    <col min="10534" max="10534" width="10.75" style="1" customWidth="1"/>
    <col min="10535" max="10781" width="9" style="1"/>
    <col min="10782" max="10782" width="9" style="1" customWidth="1"/>
    <col min="10783" max="10783" width="21.75" style="1" customWidth="1"/>
    <col min="10784" max="10784" width="9.625" style="1" customWidth="1"/>
    <col min="10785" max="10786" width="9.125" style="1" customWidth="1"/>
    <col min="10787" max="10787" width="9.625" style="1" customWidth="1"/>
    <col min="10788" max="10789" width="9.125" style="1" customWidth="1"/>
    <col min="10790" max="10790" width="10.75" style="1" customWidth="1"/>
    <col min="10791" max="11037" width="9" style="1"/>
    <col min="11038" max="11038" width="9" style="1" customWidth="1"/>
    <col min="11039" max="11039" width="21.75" style="1" customWidth="1"/>
    <col min="11040" max="11040" width="9.625" style="1" customWidth="1"/>
    <col min="11041" max="11042" width="9.125" style="1" customWidth="1"/>
    <col min="11043" max="11043" width="9.625" style="1" customWidth="1"/>
    <col min="11044" max="11045" width="9.125" style="1" customWidth="1"/>
    <col min="11046" max="11046" width="10.75" style="1" customWidth="1"/>
    <col min="11047" max="11293" width="9" style="1"/>
    <col min="11294" max="11294" width="9" style="1" customWidth="1"/>
    <col min="11295" max="11295" width="21.75" style="1" customWidth="1"/>
    <col min="11296" max="11296" width="9.625" style="1" customWidth="1"/>
    <col min="11297" max="11298" width="9.125" style="1" customWidth="1"/>
    <col min="11299" max="11299" width="9.625" style="1" customWidth="1"/>
    <col min="11300" max="11301" width="9.125" style="1" customWidth="1"/>
    <col min="11302" max="11302" width="10.75" style="1" customWidth="1"/>
    <col min="11303" max="11549" width="9" style="1"/>
    <col min="11550" max="11550" width="9" style="1" customWidth="1"/>
    <col min="11551" max="11551" width="21.75" style="1" customWidth="1"/>
    <col min="11552" max="11552" width="9.625" style="1" customWidth="1"/>
    <col min="11553" max="11554" width="9.125" style="1" customWidth="1"/>
    <col min="11555" max="11555" width="9.625" style="1" customWidth="1"/>
    <col min="11556" max="11557" width="9.125" style="1" customWidth="1"/>
    <col min="11558" max="11558" width="10.75" style="1" customWidth="1"/>
    <col min="11559" max="11805" width="9" style="1"/>
    <col min="11806" max="11806" width="9" style="1" customWidth="1"/>
    <col min="11807" max="11807" width="21.75" style="1" customWidth="1"/>
    <col min="11808" max="11808" width="9.625" style="1" customWidth="1"/>
    <col min="11809" max="11810" width="9.125" style="1" customWidth="1"/>
    <col min="11811" max="11811" width="9.625" style="1" customWidth="1"/>
    <col min="11812" max="11813" width="9.125" style="1" customWidth="1"/>
    <col min="11814" max="11814" width="10.75" style="1" customWidth="1"/>
    <col min="11815" max="12061" width="9" style="1"/>
    <col min="12062" max="12062" width="9" style="1" customWidth="1"/>
    <col min="12063" max="12063" width="21.75" style="1" customWidth="1"/>
    <col min="12064" max="12064" width="9.625" style="1" customWidth="1"/>
    <col min="12065" max="12066" width="9.125" style="1" customWidth="1"/>
    <col min="12067" max="12067" width="9.625" style="1" customWidth="1"/>
    <col min="12068" max="12069" width="9.125" style="1" customWidth="1"/>
    <col min="12070" max="12070" width="10.75" style="1" customWidth="1"/>
    <col min="12071" max="12317" width="9" style="1"/>
    <col min="12318" max="12318" width="9" style="1" customWidth="1"/>
    <col min="12319" max="12319" width="21.75" style="1" customWidth="1"/>
    <col min="12320" max="12320" width="9.625" style="1" customWidth="1"/>
    <col min="12321" max="12322" width="9.125" style="1" customWidth="1"/>
    <col min="12323" max="12323" width="9.625" style="1" customWidth="1"/>
    <col min="12324" max="12325" width="9.125" style="1" customWidth="1"/>
    <col min="12326" max="12326" width="10.75" style="1" customWidth="1"/>
    <col min="12327" max="12573" width="9" style="1"/>
    <col min="12574" max="12574" width="9" style="1" customWidth="1"/>
    <col min="12575" max="12575" width="21.75" style="1" customWidth="1"/>
    <col min="12576" max="12576" width="9.625" style="1" customWidth="1"/>
    <col min="12577" max="12578" width="9.125" style="1" customWidth="1"/>
    <col min="12579" max="12579" width="9.625" style="1" customWidth="1"/>
    <col min="12580" max="12581" width="9.125" style="1" customWidth="1"/>
    <col min="12582" max="12582" width="10.75" style="1" customWidth="1"/>
    <col min="12583" max="12829" width="9" style="1"/>
    <col min="12830" max="12830" width="9" style="1" customWidth="1"/>
    <col min="12831" max="12831" width="21.75" style="1" customWidth="1"/>
    <col min="12832" max="12832" width="9.625" style="1" customWidth="1"/>
    <col min="12833" max="12834" width="9.125" style="1" customWidth="1"/>
    <col min="12835" max="12835" width="9.625" style="1" customWidth="1"/>
    <col min="12836" max="12837" width="9.125" style="1" customWidth="1"/>
    <col min="12838" max="12838" width="10.75" style="1" customWidth="1"/>
    <col min="12839" max="13085" width="9" style="1"/>
    <col min="13086" max="13086" width="9" style="1" customWidth="1"/>
    <col min="13087" max="13087" width="21.75" style="1" customWidth="1"/>
    <col min="13088" max="13088" width="9.625" style="1" customWidth="1"/>
    <col min="13089" max="13090" width="9.125" style="1" customWidth="1"/>
    <col min="13091" max="13091" width="9.625" style="1" customWidth="1"/>
    <col min="13092" max="13093" width="9.125" style="1" customWidth="1"/>
    <col min="13094" max="13094" width="10.75" style="1" customWidth="1"/>
    <col min="13095" max="13341" width="9" style="1"/>
    <col min="13342" max="13342" width="9" style="1" customWidth="1"/>
    <col min="13343" max="13343" width="21.75" style="1" customWidth="1"/>
    <col min="13344" max="13344" width="9.625" style="1" customWidth="1"/>
    <col min="13345" max="13346" width="9.125" style="1" customWidth="1"/>
    <col min="13347" max="13347" width="9.625" style="1" customWidth="1"/>
    <col min="13348" max="13349" width="9.125" style="1" customWidth="1"/>
    <col min="13350" max="13350" width="10.75" style="1" customWidth="1"/>
    <col min="13351" max="13597" width="9" style="1"/>
    <col min="13598" max="13598" width="9" style="1" customWidth="1"/>
    <col min="13599" max="13599" width="21.75" style="1" customWidth="1"/>
    <col min="13600" max="13600" width="9.625" style="1" customWidth="1"/>
    <col min="13601" max="13602" width="9.125" style="1" customWidth="1"/>
    <col min="13603" max="13603" width="9.625" style="1" customWidth="1"/>
    <col min="13604" max="13605" width="9.125" style="1" customWidth="1"/>
    <col min="13606" max="13606" width="10.75" style="1" customWidth="1"/>
    <col min="13607" max="13853" width="9" style="1"/>
    <col min="13854" max="13854" width="9" style="1" customWidth="1"/>
    <col min="13855" max="13855" width="21.75" style="1" customWidth="1"/>
    <col min="13856" max="13856" width="9.625" style="1" customWidth="1"/>
    <col min="13857" max="13858" width="9.125" style="1" customWidth="1"/>
    <col min="13859" max="13859" width="9.625" style="1" customWidth="1"/>
    <col min="13860" max="13861" width="9.125" style="1" customWidth="1"/>
    <col min="13862" max="13862" width="10.75" style="1" customWidth="1"/>
    <col min="13863" max="14109" width="9" style="1"/>
    <col min="14110" max="14110" width="9" style="1" customWidth="1"/>
    <col min="14111" max="14111" width="21.75" style="1" customWidth="1"/>
    <col min="14112" max="14112" width="9.625" style="1" customWidth="1"/>
    <col min="14113" max="14114" width="9.125" style="1" customWidth="1"/>
    <col min="14115" max="14115" width="9.625" style="1" customWidth="1"/>
    <col min="14116" max="14117" width="9.125" style="1" customWidth="1"/>
    <col min="14118" max="14118" width="10.75" style="1" customWidth="1"/>
    <col min="14119" max="14365" width="9" style="1"/>
    <col min="14366" max="14366" width="9" style="1" customWidth="1"/>
    <col min="14367" max="14367" width="21.75" style="1" customWidth="1"/>
    <col min="14368" max="14368" width="9.625" style="1" customWidth="1"/>
    <col min="14369" max="14370" width="9.125" style="1" customWidth="1"/>
    <col min="14371" max="14371" width="9.625" style="1" customWidth="1"/>
    <col min="14372" max="14373" width="9.125" style="1" customWidth="1"/>
    <col min="14374" max="14374" width="10.75" style="1" customWidth="1"/>
    <col min="14375" max="14621" width="9" style="1"/>
    <col min="14622" max="14622" width="9" style="1" customWidth="1"/>
    <col min="14623" max="14623" width="21.75" style="1" customWidth="1"/>
    <col min="14624" max="14624" width="9.625" style="1" customWidth="1"/>
    <col min="14625" max="14626" width="9.125" style="1" customWidth="1"/>
    <col min="14627" max="14627" width="9.625" style="1" customWidth="1"/>
    <col min="14628" max="14629" width="9.125" style="1" customWidth="1"/>
    <col min="14630" max="14630" width="10.75" style="1" customWidth="1"/>
    <col min="14631" max="14877" width="9" style="1"/>
    <col min="14878" max="14878" width="9" style="1" customWidth="1"/>
    <col min="14879" max="14879" width="21.75" style="1" customWidth="1"/>
    <col min="14880" max="14880" width="9.625" style="1" customWidth="1"/>
    <col min="14881" max="14882" width="9.125" style="1" customWidth="1"/>
    <col min="14883" max="14883" width="9.625" style="1" customWidth="1"/>
    <col min="14884" max="14885" width="9.125" style="1" customWidth="1"/>
    <col min="14886" max="14886" width="10.75" style="1" customWidth="1"/>
    <col min="14887" max="15133" width="9" style="1"/>
    <col min="15134" max="15134" width="9" style="1" customWidth="1"/>
    <col min="15135" max="15135" width="21.75" style="1" customWidth="1"/>
    <col min="15136" max="15136" width="9.625" style="1" customWidth="1"/>
    <col min="15137" max="15138" width="9.125" style="1" customWidth="1"/>
    <col min="15139" max="15139" width="9.625" style="1" customWidth="1"/>
    <col min="15140" max="15141" width="9.125" style="1" customWidth="1"/>
    <col min="15142" max="15142" width="10.75" style="1" customWidth="1"/>
    <col min="15143" max="15389" width="9" style="1"/>
    <col min="15390" max="15390" width="9" style="1" customWidth="1"/>
    <col min="15391" max="15391" width="21.75" style="1" customWidth="1"/>
    <col min="15392" max="15392" width="9.625" style="1" customWidth="1"/>
    <col min="15393" max="15394" width="9.125" style="1" customWidth="1"/>
    <col min="15395" max="15395" width="9.625" style="1" customWidth="1"/>
    <col min="15396" max="15397" width="9.125" style="1" customWidth="1"/>
    <col min="15398" max="15398" width="10.75" style="1" customWidth="1"/>
    <col min="15399" max="15645" width="9" style="1"/>
    <col min="15646" max="15646" width="9" style="1" customWidth="1"/>
    <col min="15647" max="15647" width="21.75" style="1" customWidth="1"/>
    <col min="15648" max="15648" width="9.625" style="1" customWidth="1"/>
    <col min="15649" max="15650" width="9.125" style="1" customWidth="1"/>
    <col min="15651" max="15651" width="9.625" style="1" customWidth="1"/>
    <col min="15652" max="15653" width="9.125" style="1" customWidth="1"/>
    <col min="15654" max="15654" width="10.75" style="1" customWidth="1"/>
    <col min="15655" max="15901" width="9" style="1"/>
    <col min="15902" max="15902" width="9" style="1" customWidth="1"/>
    <col min="15903" max="15903" width="21.75" style="1" customWidth="1"/>
    <col min="15904" max="15904" width="9.625" style="1" customWidth="1"/>
    <col min="15905" max="15906" width="9.125" style="1" customWidth="1"/>
    <col min="15907" max="15907" width="9.625" style="1" customWidth="1"/>
    <col min="15908" max="15909" width="9.125" style="1" customWidth="1"/>
    <col min="15910" max="15910" width="10.75" style="1" customWidth="1"/>
    <col min="15911" max="16157" width="9" style="1"/>
    <col min="16158" max="16158" width="9" style="1" customWidth="1"/>
    <col min="16159" max="16159" width="21.75" style="1" customWidth="1"/>
    <col min="16160" max="16160" width="9.625" style="1" customWidth="1"/>
    <col min="16161" max="16162" width="9.125" style="1" customWidth="1"/>
    <col min="16163" max="16163" width="9.625" style="1" customWidth="1"/>
    <col min="16164" max="16165" width="9.125" style="1" customWidth="1"/>
    <col min="16166" max="16166" width="10.75" style="1" customWidth="1"/>
    <col min="16167" max="16384" width="9" style="1"/>
  </cols>
  <sheetData>
    <row r="1" spans="1:61" ht="14.25" customHeight="1" thickTop="1" thickBot="1" x14ac:dyDescent="0.2">
      <c r="A1" s="102"/>
      <c r="B1" s="181" t="s">
        <v>150</v>
      </c>
      <c r="C1" s="181"/>
      <c r="D1" s="181"/>
      <c r="E1" s="181"/>
      <c r="F1" s="181"/>
      <c r="G1" s="181"/>
      <c r="H1" s="181"/>
      <c r="I1" s="182"/>
      <c r="J1" s="187" t="s">
        <v>121</v>
      </c>
      <c r="K1" s="190" t="s">
        <v>130</v>
      </c>
      <c r="L1" s="191"/>
      <c r="M1" s="187" t="s">
        <v>121</v>
      </c>
      <c r="N1" s="218" t="s">
        <v>131</v>
      </c>
      <c r="O1" s="218"/>
      <c r="P1" s="187" t="s">
        <v>121</v>
      </c>
      <c r="Q1" s="218" t="s">
        <v>132</v>
      </c>
      <c r="R1" s="218"/>
      <c r="S1" s="187" t="s">
        <v>121</v>
      </c>
      <c r="T1" s="218" t="s">
        <v>129</v>
      </c>
      <c r="U1" s="218"/>
      <c r="V1" s="85"/>
      <c r="W1" s="187" t="s">
        <v>122</v>
      </c>
      <c r="X1" s="223" t="s">
        <v>130</v>
      </c>
      <c r="Y1" s="223"/>
      <c r="Z1" s="143"/>
      <c r="AA1" s="224" t="s">
        <v>122</v>
      </c>
      <c r="AB1" s="227" t="s">
        <v>129</v>
      </c>
      <c r="AC1" s="228"/>
      <c r="AE1" s="6" t="s">
        <v>113</v>
      </c>
      <c r="AF1" s="11"/>
      <c r="AG1" s="11"/>
      <c r="AH1" s="11"/>
      <c r="AI1" s="11"/>
      <c r="AJ1" s="11"/>
      <c r="AK1" s="11"/>
      <c r="AL1" s="32"/>
      <c r="AM1" s="49"/>
      <c r="AN1" s="50"/>
      <c r="AZ1" s="7"/>
      <c r="BA1" s="4" t="s">
        <v>8</v>
      </c>
      <c r="BB1" s="7"/>
      <c r="BC1" s="7"/>
      <c r="BD1" s="7"/>
      <c r="BE1" s="7"/>
      <c r="BF1" s="7"/>
      <c r="BG1" s="7"/>
      <c r="BI1" s="8"/>
    </row>
    <row r="2" spans="1:61" ht="12" customHeight="1" thickTop="1" thickBot="1" x14ac:dyDescent="0.2">
      <c r="A2" s="102"/>
      <c r="B2" s="183"/>
      <c r="C2" s="183"/>
      <c r="D2" s="183"/>
      <c r="E2" s="183"/>
      <c r="F2" s="183"/>
      <c r="G2" s="183"/>
      <c r="H2" s="183"/>
      <c r="I2" s="184"/>
      <c r="J2" s="188"/>
      <c r="K2" s="219" t="s">
        <v>18</v>
      </c>
      <c r="L2" s="220"/>
      <c r="M2" s="188"/>
      <c r="N2" s="219" t="s">
        <v>18</v>
      </c>
      <c r="O2" s="220"/>
      <c r="P2" s="188"/>
      <c r="Q2" s="219" t="s">
        <v>18</v>
      </c>
      <c r="R2" s="220"/>
      <c r="S2" s="188"/>
      <c r="T2" s="219" t="s">
        <v>18</v>
      </c>
      <c r="U2" s="220"/>
      <c r="V2" s="85"/>
      <c r="W2" s="188"/>
      <c r="X2" s="220" t="s">
        <v>18</v>
      </c>
      <c r="Y2" s="229"/>
      <c r="Z2" s="144"/>
      <c r="AA2" s="225"/>
      <c r="AB2" s="230" t="s">
        <v>18</v>
      </c>
      <c r="AC2" s="231"/>
      <c r="AE2" s="8" t="s">
        <v>112</v>
      </c>
      <c r="AF2" s="4"/>
      <c r="AG2" s="4"/>
      <c r="AH2" s="4"/>
      <c r="AI2" s="4"/>
      <c r="AJ2" s="4"/>
      <c r="AK2" s="4"/>
      <c r="AL2" s="4"/>
      <c r="AM2" s="4"/>
      <c r="AN2" s="4"/>
      <c r="AZ2" s="17"/>
      <c r="BA2" s="4" t="s">
        <v>8</v>
      </c>
      <c r="BB2" s="17"/>
      <c r="BC2" s="17"/>
      <c r="BD2" s="17"/>
      <c r="BE2" s="17"/>
      <c r="BF2" s="17"/>
      <c r="BG2" s="17"/>
      <c r="BH2" s="17"/>
      <c r="BI2" s="17"/>
    </row>
    <row r="3" spans="1:61" ht="12" customHeight="1" thickTop="1" thickBot="1" x14ac:dyDescent="0.2">
      <c r="A3" s="102"/>
      <c r="B3" s="185"/>
      <c r="C3" s="185"/>
      <c r="D3" s="185"/>
      <c r="E3" s="185"/>
      <c r="F3" s="185"/>
      <c r="G3" s="185"/>
      <c r="H3" s="185"/>
      <c r="I3" s="186"/>
      <c r="J3" s="189"/>
      <c r="K3" s="72" t="s">
        <v>123</v>
      </c>
      <c r="L3" s="73" t="s">
        <v>20</v>
      </c>
      <c r="M3" s="189"/>
      <c r="N3" s="72" t="s">
        <v>123</v>
      </c>
      <c r="O3" s="73" t="s">
        <v>20</v>
      </c>
      <c r="P3" s="189"/>
      <c r="Q3" s="72" t="s">
        <v>123</v>
      </c>
      <c r="R3" s="73" t="s">
        <v>20</v>
      </c>
      <c r="S3" s="189"/>
      <c r="T3" s="72" t="s">
        <v>123</v>
      </c>
      <c r="U3" s="73" t="s">
        <v>20</v>
      </c>
      <c r="V3" s="134"/>
      <c r="W3" s="189"/>
      <c r="X3" s="73" t="s">
        <v>124</v>
      </c>
      <c r="Y3" s="156" t="s">
        <v>20</v>
      </c>
      <c r="Z3" s="144"/>
      <c r="AA3" s="226"/>
      <c r="AB3" s="135" t="s">
        <v>123</v>
      </c>
      <c r="AC3" s="136" t="s">
        <v>20</v>
      </c>
      <c r="AE3" s="51" t="s">
        <v>10</v>
      </c>
      <c r="AF3" s="52"/>
      <c r="AG3" s="52"/>
      <c r="AH3" s="52"/>
      <c r="AI3" s="52"/>
      <c r="AJ3" s="52"/>
      <c r="AK3" s="52"/>
      <c r="AL3" s="53"/>
      <c r="AM3" s="54" t="s">
        <v>1</v>
      </c>
      <c r="AN3" s="55" t="s">
        <v>111</v>
      </c>
      <c r="AZ3" s="17"/>
      <c r="BA3" s="4" t="s">
        <v>8</v>
      </c>
      <c r="BB3" s="17"/>
      <c r="BC3" s="17"/>
      <c r="BD3" s="17"/>
      <c r="BE3" s="17"/>
      <c r="BF3" s="17"/>
      <c r="BG3" s="17"/>
      <c r="BH3" s="17"/>
      <c r="BI3" s="17"/>
    </row>
    <row r="4" spans="1:61" ht="12.75" customHeight="1" thickTop="1" thickBot="1" x14ac:dyDescent="0.2">
      <c r="A4" s="132"/>
      <c r="B4" s="133"/>
      <c r="C4" s="133"/>
      <c r="D4" s="133"/>
      <c r="E4" s="133"/>
      <c r="F4" s="133"/>
      <c r="G4" s="133"/>
      <c r="H4" s="133"/>
      <c r="I4" s="133"/>
      <c r="J4" s="157" t="s">
        <v>148</v>
      </c>
      <c r="K4" s="157" t="s">
        <v>149</v>
      </c>
      <c r="L4" s="157" t="s">
        <v>125</v>
      </c>
      <c r="M4" s="157"/>
      <c r="N4" s="157"/>
      <c r="O4" s="157" t="s">
        <v>125</v>
      </c>
      <c r="P4" s="157"/>
      <c r="Q4" s="157"/>
      <c r="R4" s="157" t="s">
        <v>125</v>
      </c>
      <c r="S4" s="157"/>
      <c r="T4" s="157"/>
      <c r="U4" s="157" t="s">
        <v>125</v>
      </c>
      <c r="V4" s="157"/>
      <c r="W4" s="157" t="s">
        <v>148</v>
      </c>
      <c r="X4" s="157" t="s">
        <v>149</v>
      </c>
      <c r="Y4" s="158" t="s">
        <v>125</v>
      </c>
      <c r="Z4" s="145"/>
      <c r="AA4" s="137" t="s">
        <v>148</v>
      </c>
      <c r="AB4" s="137" t="s">
        <v>149</v>
      </c>
      <c r="AC4" s="137" t="s">
        <v>125</v>
      </c>
      <c r="AZ4" s="17"/>
      <c r="BA4" s="17"/>
      <c r="BB4" s="17"/>
      <c r="BC4" s="17"/>
      <c r="BD4" s="17"/>
      <c r="BE4" s="17"/>
      <c r="BF4" s="17"/>
      <c r="BG4" s="17"/>
      <c r="BH4" s="17"/>
      <c r="BI4" s="17"/>
    </row>
    <row r="5" spans="1:61" ht="12.75" customHeight="1" thickTop="1" thickBot="1" x14ac:dyDescent="0.2">
      <c r="A5" s="132"/>
      <c r="B5" s="111" t="s">
        <v>1</v>
      </c>
      <c r="C5" s="112"/>
      <c r="D5" s="113"/>
      <c r="E5" s="113"/>
      <c r="F5" s="113"/>
      <c r="G5" s="113"/>
      <c r="H5" s="113"/>
      <c r="I5" s="113"/>
      <c r="J5" s="114">
        <v>2316</v>
      </c>
      <c r="K5" s="114">
        <v>319</v>
      </c>
      <c r="L5" s="115">
        <v>13.773747841105354</v>
      </c>
      <c r="M5" s="114">
        <v>280</v>
      </c>
      <c r="N5" s="114">
        <v>37</v>
      </c>
      <c r="O5" s="115">
        <v>13.214285714285715</v>
      </c>
      <c r="P5" s="114">
        <v>2036</v>
      </c>
      <c r="Q5" s="114">
        <v>282</v>
      </c>
      <c r="R5" s="115">
        <v>13.850687622789785</v>
      </c>
      <c r="S5" s="114">
        <v>74596</v>
      </c>
      <c r="T5" s="114">
        <v>12713</v>
      </c>
      <c r="U5" s="115">
        <v>17.042468765081235</v>
      </c>
      <c r="V5" s="110"/>
      <c r="W5" s="114">
        <v>2648</v>
      </c>
      <c r="X5" s="114">
        <v>438</v>
      </c>
      <c r="Y5" s="153">
        <v>16.540785498489427</v>
      </c>
      <c r="Z5" s="146"/>
      <c r="AA5" s="138">
        <v>87267</v>
      </c>
      <c r="AB5" s="138">
        <v>13616</v>
      </c>
      <c r="AC5" s="139">
        <v>15.602690593236849</v>
      </c>
      <c r="AE5" s="195" t="s">
        <v>110</v>
      </c>
      <c r="AF5" s="196"/>
      <c r="AG5" s="196"/>
      <c r="AH5" s="196"/>
      <c r="AI5" s="196"/>
      <c r="AJ5" s="196"/>
      <c r="AK5" s="197"/>
      <c r="AL5" s="29" t="s">
        <v>133</v>
      </c>
      <c r="AM5" s="24">
        <v>2648</v>
      </c>
      <c r="AN5" s="3">
        <v>438</v>
      </c>
      <c r="AZ5" s="31"/>
      <c r="BA5" s="31"/>
      <c r="BB5" s="31"/>
      <c r="BC5" s="31"/>
      <c r="BD5" s="31"/>
      <c r="BE5" s="31"/>
      <c r="BF5" s="31"/>
      <c r="BG5" s="31"/>
      <c r="BH5" s="30"/>
      <c r="BI5" s="30"/>
    </row>
    <row r="6" spans="1:61" ht="6.75" customHeight="1" thickTop="1" thickBot="1" x14ac:dyDescent="0.2">
      <c r="A6" s="132"/>
      <c r="B6" s="116"/>
      <c r="C6" s="117"/>
      <c r="D6" s="118"/>
      <c r="E6" s="119"/>
      <c r="F6" s="120"/>
      <c r="G6" s="120"/>
      <c r="H6" s="120"/>
      <c r="I6" s="120"/>
      <c r="J6" s="114"/>
      <c r="K6" s="114"/>
      <c r="L6" s="115"/>
      <c r="M6" s="114"/>
      <c r="N6" s="114"/>
      <c r="O6" s="115"/>
      <c r="P6" s="114"/>
      <c r="Q6" s="114"/>
      <c r="R6" s="115"/>
      <c r="S6" s="114"/>
      <c r="T6" s="114"/>
      <c r="U6" s="115"/>
      <c r="V6" s="110"/>
      <c r="W6" s="114"/>
      <c r="X6" s="114"/>
      <c r="Y6" s="153"/>
      <c r="Z6" s="146"/>
      <c r="AA6" s="138"/>
      <c r="AB6" s="138"/>
      <c r="AC6" s="139"/>
    </row>
    <row r="7" spans="1:61" ht="12" customHeight="1" thickTop="1" thickBot="1" x14ac:dyDescent="0.2">
      <c r="A7" s="132"/>
      <c r="B7" s="116"/>
      <c r="C7" s="180" t="s">
        <v>151</v>
      </c>
      <c r="D7" s="179"/>
      <c r="E7" s="179"/>
      <c r="F7" s="179"/>
      <c r="G7" s="179"/>
      <c r="H7" s="179"/>
      <c r="I7" s="121"/>
      <c r="J7" s="114"/>
      <c r="K7" s="114"/>
      <c r="L7" s="115"/>
      <c r="M7" s="114"/>
      <c r="N7" s="114"/>
      <c r="O7" s="115"/>
      <c r="P7" s="114"/>
      <c r="Q7" s="114"/>
      <c r="R7" s="115"/>
      <c r="S7" s="114"/>
      <c r="T7" s="114"/>
      <c r="U7" s="115"/>
      <c r="V7" s="110"/>
      <c r="W7" s="114"/>
      <c r="X7" s="114"/>
      <c r="Y7" s="153"/>
      <c r="Z7" s="146"/>
      <c r="AA7" s="138"/>
      <c r="AB7" s="138"/>
      <c r="AC7" s="139"/>
    </row>
    <row r="8" spans="1:61" ht="12" customHeight="1" thickTop="1" thickBot="1" x14ac:dyDescent="0.2">
      <c r="A8" s="132"/>
      <c r="B8" s="116"/>
      <c r="C8" s="180" t="s">
        <v>152</v>
      </c>
      <c r="D8" s="179"/>
      <c r="E8" s="179"/>
      <c r="F8" s="179"/>
      <c r="G8" s="179"/>
      <c r="H8" s="179"/>
      <c r="I8" s="121"/>
      <c r="J8" s="114"/>
      <c r="K8" s="114"/>
      <c r="L8" s="115"/>
      <c r="M8" s="114"/>
      <c r="N8" s="114"/>
      <c r="O8" s="115"/>
      <c r="P8" s="114"/>
      <c r="Q8" s="114"/>
      <c r="R8" s="115"/>
      <c r="S8" s="114"/>
      <c r="T8" s="114"/>
      <c r="U8" s="115"/>
      <c r="V8" s="110"/>
      <c r="W8" s="114"/>
      <c r="X8" s="114"/>
      <c r="Y8" s="153"/>
      <c r="Z8" s="146"/>
      <c r="AA8" s="138"/>
      <c r="AB8" s="138"/>
      <c r="AC8" s="139"/>
    </row>
    <row r="9" spans="1:61" ht="12" customHeight="1" thickTop="1" thickBot="1" x14ac:dyDescent="0.2">
      <c r="A9" s="132"/>
      <c r="B9" s="116"/>
      <c r="C9" s="122"/>
      <c r="D9" s="178" t="s">
        <v>29</v>
      </c>
      <c r="E9" s="179"/>
      <c r="F9" s="179"/>
      <c r="G9" s="179"/>
      <c r="H9" s="179"/>
      <c r="I9" s="121"/>
      <c r="J9" s="114" t="s">
        <v>127</v>
      </c>
      <c r="K9" s="114" t="s">
        <v>127</v>
      </c>
      <c r="L9" s="115" t="s">
        <v>21</v>
      </c>
      <c r="M9" s="114" t="s">
        <v>9</v>
      </c>
      <c r="N9" s="114" t="s">
        <v>127</v>
      </c>
      <c r="O9" s="115" t="s">
        <v>21</v>
      </c>
      <c r="P9" s="114" t="s">
        <v>9</v>
      </c>
      <c r="Q9" s="114" t="s">
        <v>127</v>
      </c>
      <c r="R9" s="115" t="s">
        <v>21</v>
      </c>
      <c r="S9" s="114">
        <v>47</v>
      </c>
      <c r="T9" s="114">
        <v>5</v>
      </c>
      <c r="U9" s="115">
        <v>10.638297872340425</v>
      </c>
      <c r="V9" s="110"/>
      <c r="W9" s="114">
        <v>2</v>
      </c>
      <c r="X9" s="114" t="s">
        <v>21</v>
      </c>
      <c r="Y9" s="153" t="s">
        <v>21</v>
      </c>
      <c r="Z9" s="146"/>
      <c r="AA9" s="138">
        <v>95</v>
      </c>
      <c r="AB9" s="138">
        <v>9</v>
      </c>
      <c r="AC9" s="139">
        <v>9.4736842105263168</v>
      </c>
      <c r="AE9" s="198" t="s">
        <v>108</v>
      </c>
      <c r="AF9" s="200" t="s">
        <v>29</v>
      </c>
      <c r="AG9" s="193"/>
      <c r="AH9" s="193"/>
      <c r="AI9" s="193"/>
      <c r="AJ9" s="193"/>
      <c r="AK9" s="194"/>
      <c r="AL9" s="25" t="s">
        <v>107</v>
      </c>
      <c r="AM9" s="24">
        <v>2</v>
      </c>
      <c r="AN9" s="3" t="s">
        <v>21</v>
      </c>
    </row>
    <row r="10" spans="1:61" ht="12" customHeight="1" thickTop="1" thickBot="1" x14ac:dyDescent="0.2">
      <c r="A10" s="132"/>
      <c r="B10" s="116"/>
      <c r="C10" s="122"/>
      <c r="D10" s="178" t="s">
        <v>30</v>
      </c>
      <c r="E10" s="179"/>
      <c r="F10" s="179"/>
      <c r="G10" s="179"/>
      <c r="H10" s="179"/>
      <c r="I10" s="121"/>
      <c r="J10" s="114">
        <v>206</v>
      </c>
      <c r="K10" s="114">
        <v>13</v>
      </c>
      <c r="L10" s="115">
        <v>6.3106796116504853</v>
      </c>
      <c r="M10" s="114">
        <v>114</v>
      </c>
      <c r="N10" s="114">
        <v>7</v>
      </c>
      <c r="O10" s="115">
        <v>6.140350877192982</v>
      </c>
      <c r="P10" s="114">
        <v>92</v>
      </c>
      <c r="Q10" s="114">
        <v>6</v>
      </c>
      <c r="R10" s="115">
        <v>6.5217391304347823</v>
      </c>
      <c r="S10" s="114">
        <v>17287</v>
      </c>
      <c r="T10" s="114">
        <v>1904</v>
      </c>
      <c r="U10" s="115">
        <v>11.014056805692139</v>
      </c>
      <c r="V10" s="110"/>
      <c r="W10" s="114">
        <v>182</v>
      </c>
      <c r="X10" s="114">
        <v>10</v>
      </c>
      <c r="Y10" s="153">
        <v>5.4945054945054945</v>
      </c>
      <c r="Z10" s="146"/>
      <c r="AA10" s="138">
        <v>20630</v>
      </c>
      <c r="AB10" s="138">
        <v>2227</v>
      </c>
      <c r="AC10" s="139">
        <v>10.794958797867183</v>
      </c>
      <c r="AE10" s="199"/>
      <c r="AF10" s="200" t="s">
        <v>106</v>
      </c>
      <c r="AG10" s="193"/>
      <c r="AH10" s="193"/>
      <c r="AI10" s="193"/>
      <c r="AJ10" s="193"/>
      <c r="AK10" s="194"/>
      <c r="AL10" s="25" t="s">
        <v>105</v>
      </c>
      <c r="AM10" s="24">
        <v>182</v>
      </c>
      <c r="AN10" s="3">
        <v>10</v>
      </c>
    </row>
    <row r="11" spans="1:61" ht="12" customHeight="1" thickTop="1" thickBot="1" x14ac:dyDescent="0.2">
      <c r="A11" s="132"/>
      <c r="B11" s="116"/>
      <c r="C11" s="122"/>
      <c r="D11" s="123" t="s">
        <v>157</v>
      </c>
      <c r="E11" s="121"/>
      <c r="F11" s="121"/>
      <c r="G11" s="121"/>
      <c r="H11" s="121"/>
      <c r="I11" s="121"/>
      <c r="J11" s="114">
        <v>1663</v>
      </c>
      <c r="K11" s="114">
        <v>182</v>
      </c>
      <c r="L11" s="115">
        <v>10.944076969332531</v>
      </c>
      <c r="M11" s="114">
        <v>136</v>
      </c>
      <c r="N11" s="114">
        <v>12</v>
      </c>
      <c r="O11" s="115">
        <v>8.8235294117647065</v>
      </c>
      <c r="P11" s="114">
        <v>1527</v>
      </c>
      <c r="Q11" s="114">
        <v>170</v>
      </c>
      <c r="R11" s="115">
        <v>11.132940406024886</v>
      </c>
      <c r="S11" s="114">
        <v>36492</v>
      </c>
      <c r="T11" s="114">
        <v>4714</v>
      </c>
      <c r="U11" s="115">
        <v>12.917899813657788</v>
      </c>
      <c r="V11" s="110"/>
      <c r="W11" s="114"/>
      <c r="X11" s="114"/>
      <c r="Y11" s="153"/>
      <c r="Z11" s="146"/>
      <c r="AA11" s="138"/>
      <c r="AB11" s="138"/>
      <c r="AC11" s="139"/>
      <c r="AE11" s="199"/>
      <c r="AF11" s="48" t="s">
        <v>104</v>
      </c>
      <c r="AG11" s="175" t="s">
        <v>103</v>
      </c>
      <c r="AH11" s="176"/>
      <c r="AI11" s="176"/>
      <c r="AJ11" s="176"/>
      <c r="AK11" s="177"/>
      <c r="AL11" s="25" t="s">
        <v>102</v>
      </c>
      <c r="AM11" s="24">
        <v>66</v>
      </c>
      <c r="AN11" s="3">
        <v>4</v>
      </c>
    </row>
    <row r="12" spans="1:61" ht="12" customHeight="1" thickTop="1" thickBot="1" x14ac:dyDescent="0.2">
      <c r="A12" s="132"/>
      <c r="B12" s="116"/>
      <c r="C12" s="178" t="s">
        <v>22</v>
      </c>
      <c r="D12" s="179"/>
      <c r="E12" s="179"/>
      <c r="F12" s="179"/>
      <c r="G12" s="179"/>
      <c r="H12" s="179"/>
      <c r="I12" s="121"/>
      <c r="J12" s="114" t="s">
        <v>128</v>
      </c>
      <c r="K12" s="114" t="s">
        <v>128</v>
      </c>
      <c r="L12" s="115" t="s">
        <v>21</v>
      </c>
      <c r="M12" s="114" t="s">
        <v>9</v>
      </c>
      <c r="N12" s="114" t="s">
        <v>127</v>
      </c>
      <c r="O12" s="115" t="s">
        <v>21</v>
      </c>
      <c r="P12" s="114" t="s">
        <v>9</v>
      </c>
      <c r="Q12" s="114" t="s">
        <v>127</v>
      </c>
      <c r="R12" s="115" t="s">
        <v>21</v>
      </c>
      <c r="S12" s="114">
        <v>83</v>
      </c>
      <c r="T12" s="114">
        <v>34</v>
      </c>
      <c r="U12" s="115">
        <v>40.963855421686745</v>
      </c>
      <c r="V12" s="110"/>
      <c r="W12" s="114" t="s">
        <v>21</v>
      </c>
      <c r="X12" s="114" t="s">
        <v>21</v>
      </c>
      <c r="Y12" s="153" t="s">
        <v>21</v>
      </c>
      <c r="Z12" s="146"/>
      <c r="AA12" s="138">
        <v>81</v>
      </c>
      <c r="AB12" s="138">
        <v>28</v>
      </c>
      <c r="AC12" s="139">
        <v>34.567901234567898</v>
      </c>
      <c r="AE12" s="192" t="s">
        <v>22</v>
      </c>
      <c r="AF12" s="193"/>
      <c r="AG12" s="193"/>
      <c r="AH12" s="193"/>
      <c r="AI12" s="193"/>
      <c r="AJ12" s="193"/>
      <c r="AK12" s="194"/>
      <c r="AL12" s="25" t="s">
        <v>88</v>
      </c>
      <c r="AM12" s="24" t="s">
        <v>21</v>
      </c>
      <c r="AN12" s="3" t="s">
        <v>21</v>
      </c>
    </row>
    <row r="13" spans="1:61" ht="12" customHeight="1" thickTop="1" thickBot="1" x14ac:dyDescent="0.2">
      <c r="A13" s="132"/>
      <c r="B13" s="116"/>
      <c r="C13" s="178" t="s">
        <v>37</v>
      </c>
      <c r="D13" s="179"/>
      <c r="E13" s="179"/>
      <c r="F13" s="179"/>
      <c r="G13" s="179"/>
      <c r="H13" s="179"/>
      <c r="I13" s="121"/>
      <c r="J13" s="114" t="s">
        <v>128</v>
      </c>
      <c r="K13" s="114" t="s">
        <v>128</v>
      </c>
      <c r="L13" s="115" t="s">
        <v>21</v>
      </c>
      <c r="M13" s="114" t="s">
        <v>9</v>
      </c>
      <c r="N13" s="114" t="s">
        <v>127</v>
      </c>
      <c r="O13" s="115" t="s">
        <v>21</v>
      </c>
      <c r="P13" s="114" t="s">
        <v>9</v>
      </c>
      <c r="Q13" s="114" t="s">
        <v>127</v>
      </c>
      <c r="R13" s="115" t="s">
        <v>21</v>
      </c>
      <c r="S13" s="114">
        <v>148</v>
      </c>
      <c r="T13" s="114">
        <v>60</v>
      </c>
      <c r="U13" s="115">
        <v>40.54054054054054</v>
      </c>
      <c r="V13" s="110"/>
      <c r="W13" s="114" t="s">
        <v>21</v>
      </c>
      <c r="X13" s="114" t="s">
        <v>21</v>
      </c>
      <c r="Y13" s="153" t="s">
        <v>21</v>
      </c>
      <c r="Z13" s="146"/>
      <c r="AA13" s="138">
        <v>391</v>
      </c>
      <c r="AB13" s="138">
        <v>116</v>
      </c>
      <c r="AC13" s="139">
        <v>29.667519181585678</v>
      </c>
      <c r="AE13" s="192" t="s">
        <v>37</v>
      </c>
      <c r="AF13" s="193"/>
      <c r="AG13" s="193"/>
      <c r="AH13" s="193"/>
      <c r="AI13" s="193"/>
      <c r="AJ13" s="193"/>
      <c r="AK13" s="194"/>
      <c r="AL13" s="25" t="s">
        <v>87</v>
      </c>
      <c r="AM13" s="24" t="s">
        <v>21</v>
      </c>
      <c r="AN13" s="3" t="s">
        <v>21</v>
      </c>
    </row>
    <row r="14" spans="1:61" ht="12" customHeight="1" thickTop="1" thickBot="1" x14ac:dyDescent="0.2">
      <c r="A14" s="132"/>
      <c r="B14" s="116"/>
      <c r="C14" s="178" t="s">
        <v>23</v>
      </c>
      <c r="D14" s="179"/>
      <c r="E14" s="179"/>
      <c r="F14" s="179"/>
      <c r="G14" s="179"/>
      <c r="H14" s="179"/>
      <c r="I14" s="121"/>
      <c r="J14" s="114">
        <v>34</v>
      </c>
      <c r="K14" s="114">
        <v>7</v>
      </c>
      <c r="L14" s="115">
        <v>20.588235294117645</v>
      </c>
      <c r="M14" s="114" t="s">
        <v>127</v>
      </c>
      <c r="N14" s="114" t="s">
        <v>127</v>
      </c>
      <c r="O14" s="115" t="s">
        <v>21</v>
      </c>
      <c r="P14" s="114">
        <v>34</v>
      </c>
      <c r="Q14" s="114">
        <v>7</v>
      </c>
      <c r="R14" s="115">
        <v>20.588235294117645</v>
      </c>
      <c r="S14" s="114">
        <v>1969</v>
      </c>
      <c r="T14" s="114">
        <v>510</v>
      </c>
      <c r="U14" s="115">
        <v>25.901472828847133</v>
      </c>
      <c r="V14" s="110"/>
      <c r="W14" s="114">
        <v>49</v>
      </c>
      <c r="X14" s="114">
        <v>6</v>
      </c>
      <c r="Y14" s="153">
        <v>12.244897959183673</v>
      </c>
      <c r="Z14" s="146"/>
      <c r="AA14" s="138">
        <v>2444</v>
      </c>
      <c r="AB14" s="138">
        <v>567</v>
      </c>
      <c r="AC14" s="139">
        <v>23.199672667757774</v>
      </c>
      <c r="AE14" s="192" t="s">
        <v>23</v>
      </c>
      <c r="AF14" s="193"/>
      <c r="AG14" s="193"/>
      <c r="AH14" s="193"/>
      <c r="AI14" s="193"/>
      <c r="AJ14" s="193"/>
      <c r="AK14" s="194"/>
      <c r="AL14" s="25" t="s">
        <v>86</v>
      </c>
      <c r="AM14" s="24">
        <v>49</v>
      </c>
      <c r="AN14" s="3">
        <v>6</v>
      </c>
    </row>
    <row r="15" spans="1:61" ht="12" customHeight="1" thickTop="1" thickBot="1" x14ac:dyDescent="0.2">
      <c r="A15" s="132"/>
      <c r="B15" s="116"/>
      <c r="C15" s="180" t="s">
        <v>28</v>
      </c>
      <c r="D15" s="179"/>
      <c r="E15" s="179"/>
      <c r="F15" s="179"/>
      <c r="G15" s="179"/>
      <c r="H15" s="179"/>
      <c r="I15" s="121"/>
      <c r="J15" s="114">
        <v>59</v>
      </c>
      <c r="K15" s="114">
        <v>4</v>
      </c>
      <c r="L15" s="115">
        <v>6.7796610169491522</v>
      </c>
      <c r="M15" s="114">
        <v>1</v>
      </c>
      <c r="N15" s="114" t="s">
        <v>127</v>
      </c>
      <c r="O15" s="115" t="s">
        <v>21</v>
      </c>
      <c r="P15" s="114">
        <v>58</v>
      </c>
      <c r="Q15" s="114">
        <v>4</v>
      </c>
      <c r="R15" s="115">
        <v>6.8965517241379306</v>
      </c>
      <c r="S15" s="114">
        <v>2588</v>
      </c>
      <c r="T15" s="114">
        <v>228</v>
      </c>
      <c r="U15" s="115">
        <v>8.8098918083462134</v>
      </c>
      <c r="V15" s="110"/>
      <c r="W15" s="114">
        <v>71</v>
      </c>
      <c r="X15" s="114">
        <v>2</v>
      </c>
      <c r="Y15" s="153">
        <v>2.8169014084507045</v>
      </c>
      <c r="Z15" s="146"/>
      <c r="AA15" s="138">
        <v>3025</v>
      </c>
      <c r="AB15" s="138">
        <v>232</v>
      </c>
      <c r="AC15" s="139">
        <v>7.669421487603306</v>
      </c>
      <c r="AE15" s="192" t="s">
        <v>28</v>
      </c>
      <c r="AF15" s="193"/>
      <c r="AG15" s="193"/>
      <c r="AH15" s="193"/>
      <c r="AI15" s="193"/>
      <c r="AJ15" s="193"/>
      <c r="AK15" s="194"/>
      <c r="AL15" s="25" t="s">
        <v>109</v>
      </c>
      <c r="AM15" s="24">
        <v>71</v>
      </c>
      <c r="AN15" s="3">
        <v>2</v>
      </c>
    </row>
    <row r="16" spans="1:61" ht="12" customHeight="1" thickTop="1" thickBot="1" x14ac:dyDescent="0.2">
      <c r="A16" s="132"/>
      <c r="B16" s="116"/>
      <c r="C16" s="117"/>
      <c r="D16" s="118"/>
      <c r="E16" s="119"/>
      <c r="F16" s="120"/>
      <c r="G16" s="120"/>
      <c r="H16" s="120"/>
      <c r="I16" s="120"/>
      <c r="J16" s="114"/>
      <c r="K16" s="114"/>
      <c r="L16" s="115"/>
      <c r="M16" s="114"/>
      <c r="N16" s="114"/>
      <c r="O16" s="115"/>
      <c r="P16" s="114"/>
      <c r="Q16" s="114"/>
      <c r="R16" s="115"/>
      <c r="S16" s="114"/>
      <c r="T16" s="114"/>
      <c r="U16" s="115"/>
      <c r="V16" s="110"/>
      <c r="W16" s="114"/>
      <c r="X16" s="114"/>
      <c r="Y16" s="153"/>
      <c r="Z16" s="146"/>
      <c r="AA16" s="138"/>
      <c r="AB16" s="138"/>
      <c r="AC16" s="139"/>
    </row>
    <row r="17" spans="1:40" ht="12" customHeight="1" thickTop="1" thickBot="1" x14ac:dyDescent="0.2">
      <c r="A17" s="132"/>
      <c r="B17" s="116"/>
      <c r="C17" s="178" t="s">
        <v>38</v>
      </c>
      <c r="D17" s="179"/>
      <c r="E17" s="179"/>
      <c r="F17" s="179"/>
      <c r="G17" s="179"/>
      <c r="H17" s="179"/>
      <c r="I17" s="121"/>
      <c r="J17" s="114"/>
      <c r="K17" s="114"/>
      <c r="L17" s="115"/>
      <c r="M17" s="114"/>
      <c r="N17" s="114"/>
      <c r="O17" s="115"/>
      <c r="P17" s="114"/>
      <c r="Q17" s="114"/>
      <c r="R17" s="115"/>
      <c r="S17" s="114"/>
      <c r="T17" s="114"/>
      <c r="U17" s="115"/>
      <c r="V17" s="110"/>
      <c r="W17" s="114"/>
      <c r="X17" s="114"/>
      <c r="Y17" s="153"/>
      <c r="Z17" s="146"/>
      <c r="AA17" s="138"/>
      <c r="AB17" s="138"/>
      <c r="AC17" s="139"/>
      <c r="AE17" s="61" t="s">
        <v>24</v>
      </c>
      <c r="AF17" s="60"/>
      <c r="AG17" s="60"/>
      <c r="AH17" s="60"/>
      <c r="AI17" s="60"/>
      <c r="AJ17" s="60"/>
      <c r="AK17" s="60"/>
      <c r="AL17" s="60"/>
    </row>
    <row r="18" spans="1:40" ht="12" customHeight="1" thickTop="1" thickBot="1" x14ac:dyDescent="0.2">
      <c r="A18" s="132"/>
      <c r="B18" s="116"/>
      <c r="C18" s="121"/>
      <c r="D18" s="123" t="s">
        <v>40</v>
      </c>
      <c r="E18" s="121"/>
      <c r="F18" s="112"/>
      <c r="G18" s="121"/>
      <c r="H18" s="121"/>
      <c r="I18" s="121"/>
      <c r="J18" s="114">
        <v>1</v>
      </c>
      <c r="K18" s="114">
        <v>1</v>
      </c>
      <c r="L18" s="115">
        <v>100</v>
      </c>
      <c r="M18" s="114" t="s">
        <v>127</v>
      </c>
      <c r="N18" s="114" t="s">
        <v>127</v>
      </c>
      <c r="O18" s="115" t="s">
        <v>21</v>
      </c>
      <c r="P18" s="114">
        <v>1</v>
      </c>
      <c r="Q18" s="114">
        <v>1</v>
      </c>
      <c r="R18" s="115">
        <v>100</v>
      </c>
      <c r="S18" s="114">
        <v>279</v>
      </c>
      <c r="T18" s="114">
        <v>122</v>
      </c>
      <c r="U18" s="115">
        <v>43.727598566308245</v>
      </c>
      <c r="V18" s="110"/>
      <c r="W18" s="114" t="s">
        <v>21</v>
      </c>
      <c r="X18" s="114" t="s">
        <v>21</v>
      </c>
      <c r="Y18" s="153" t="s">
        <v>21</v>
      </c>
      <c r="Z18" s="146"/>
      <c r="AA18" s="138">
        <v>353</v>
      </c>
      <c r="AB18" s="138">
        <v>159</v>
      </c>
      <c r="AC18" s="139">
        <v>45.042492917847028</v>
      </c>
      <c r="AE18" s="58"/>
      <c r="AF18" s="56"/>
      <c r="AG18" s="175" t="s">
        <v>40</v>
      </c>
      <c r="AH18" s="176"/>
      <c r="AI18" s="176"/>
      <c r="AJ18" s="176"/>
      <c r="AK18" s="177"/>
      <c r="AL18" s="25" t="s">
        <v>85</v>
      </c>
      <c r="AM18" s="24" t="s">
        <v>21</v>
      </c>
      <c r="AN18" s="3" t="s">
        <v>21</v>
      </c>
    </row>
    <row r="19" spans="1:40" ht="12" customHeight="1" thickTop="1" thickBot="1" x14ac:dyDescent="0.2">
      <c r="A19" s="132"/>
      <c r="B19" s="116"/>
      <c r="C19" s="121"/>
      <c r="D19" s="123" t="s">
        <v>41</v>
      </c>
      <c r="E19" s="121"/>
      <c r="F19" s="112"/>
      <c r="G19" s="121"/>
      <c r="H19" s="121"/>
      <c r="I19" s="121"/>
      <c r="J19" s="114">
        <v>2</v>
      </c>
      <c r="K19" s="114">
        <v>2</v>
      </c>
      <c r="L19" s="115">
        <v>100</v>
      </c>
      <c r="M19" s="114" t="s">
        <v>127</v>
      </c>
      <c r="N19" s="114" t="s">
        <v>127</v>
      </c>
      <c r="O19" s="115" t="s">
        <v>21</v>
      </c>
      <c r="P19" s="114">
        <v>2</v>
      </c>
      <c r="Q19" s="114">
        <v>2</v>
      </c>
      <c r="R19" s="115">
        <v>100</v>
      </c>
      <c r="S19" s="114">
        <v>297</v>
      </c>
      <c r="T19" s="114">
        <v>94</v>
      </c>
      <c r="U19" s="115">
        <v>31.649831649831651</v>
      </c>
      <c r="V19" s="110"/>
      <c r="W19" s="114">
        <v>2</v>
      </c>
      <c r="X19" s="114">
        <v>1</v>
      </c>
      <c r="Y19" s="153">
        <v>50</v>
      </c>
      <c r="Z19" s="146"/>
      <c r="AA19" s="138">
        <v>398</v>
      </c>
      <c r="AB19" s="138">
        <v>126</v>
      </c>
      <c r="AC19" s="139">
        <v>31.658291457286431</v>
      </c>
      <c r="AE19" s="58"/>
      <c r="AF19" s="56"/>
      <c r="AG19" s="175" t="s">
        <v>41</v>
      </c>
      <c r="AH19" s="176"/>
      <c r="AI19" s="176"/>
      <c r="AJ19" s="176"/>
      <c r="AK19" s="177"/>
      <c r="AL19" s="25" t="s">
        <v>84</v>
      </c>
      <c r="AM19" s="24">
        <v>2</v>
      </c>
      <c r="AN19" s="3">
        <v>1</v>
      </c>
    </row>
    <row r="20" spans="1:40" ht="12" customHeight="1" thickTop="1" thickBot="1" x14ac:dyDescent="0.2">
      <c r="A20" s="132"/>
      <c r="B20" s="116"/>
      <c r="C20" s="121"/>
      <c r="D20" s="123" t="s">
        <v>42</v>
      </c>
      <c r="E20" s="121"/>
      <c r="F20" s="112"/>
      <c r="G20" s="121"/>
      <c r="H20" s="121"/>
      <c r="I20" s="121"/>
      <c r="J20" s="114" t="s">
        <v>128</v>
      </c>
      <c r="K20" s="114" t="s">
        <v>128</v>
      </c>
      <c r="L20" s="115" t="s">
        <v>21</v>
      </c>
      <c r="M20" s="114" t="s">
        <v>9</v>
      </c>
      <c r="N20" s="114" t="s">
        <v>127</v>
      </c>
      <c r="O20" s="115" t="s">
        <v>21</v>
      </c>
      <c r="P20" s="114" t="s">
        <v>9</v>
      </c>
      <c r="Q20" s="114" t="s">
        <v>127</v>
      </c>
      <c r="R20" s="115" t="s">
        <v>21</v>
      </c>
      <c r="S20" s="114">
        <v>24</v>
      </c>
      <c r="T20" s="114">
        <v>7</v>
      </c>
      <c r="U20" s="115">
        <v>29.166666666666668</v>
      </c>
      <c r="V20" s="110"/>
      <c r="W20" s="114" t="s">
        <v>21</v>
      </c>
      <c r="X20" s="114" t="s">
        <v>21</v>
      </c>
      <c r="Y20" s="153" t="s">
        <v>21</v>
      </c>
      <c r="Z20" s="146"/>
      <c r="AA20" s="138">
        <v>33</v>
      </c>
      <c r="AB20" s="138">
        <v>10</v>
      </c>
      <c r="AC20" s="139">
        <v>30.303030303030305</v>
      </c>
      <c r="AE20" s="58"/>
      <c r="AF20" s="56"/>
      <c r="AG20" s="175" t="s">
        <v>42</v>
      </c>
      <c r="AH20" s="176"/>
      <c r="AI20" s="176"/>
      <c r="AJ20" s="176"/>
      <c r="AK20" s="177"/>
      <c r="AL20" s="25" t="s">
        <v>83</v>
      </c>
      <c r="AM20" s="24" t="s">
        <v>21</v>
      </c>
      <c r="AN20" s="3" t="s">
        <v>21</v>
      </c>
    </row>
    <row r="21" spans="1:40" ht="12" customHeight="1" thickTop="1" thickBot="1" x14ac:dyDescent="0.2">
      <c r="A21" s="132"/>
      <c r="B21" s="116"/>
      <c r="C21" s="121"/>
      <c r="D21" s="123" t="s">
        <v>43</v>
      </c>
      <c r="E21" s="121"/>
      <c r="F21" s="112"/>
      <c r="G21" s="121"/>
      <c r="H21" s="121"/>
      <c r="I21" s="121"/>
      <c r="J21" s="114">
        <v>5</v>
      </c>
      <c r="K21" s="114">
        <v>4</v>
      </c>
      <c r="L21" s="115">
        <v>80</v>
      </c>
      <c r="M21" s="114" t="s">
        <v>127</v>
      </c>
      <c r="N21" s="114" t="s">
        <v>127</v>
      </c>
      <c r="O21" s="115" t="s">
        <v>21</v>
      </c>
      <c r="P21" s="114">
        <v>5</v>
      </c>
      <c r="Q21" s="114">
        <v>4</v>
      </c>
      <c r="R21" s="115">
        <v>80</v>
      </c>
      <c r="S21" s="114">
        <v>84</v>
      </c>
      <c r="T21" s="114">
        <v>32</v>
      </c>
      <c r="U21" s="115">
        <v>38.095238095238095</v>
      </c>
      <c r="V21" s="110"/>
      <c r="W21" s="114" t="s">
        <v>126</v>
      </c>
      <c r="X21" s="114" t="s">
        <v>126</v>
      </c>
      <c r="Y21" s="154" t="s">
        <v>147</v>
      </c>
      <c r="Z21" s="147"/>
      <c r="AA21" s="138" t="s">
        <v>126</v>
      </c>
      <c r="AB21" s="138" t="s">
        <v>126</v>
      </c>
      <c r="AC21" s="138" t="s">
        <v>147</v>
      </c>
      <c r="AE21" s="58"/>
      <c r="AF21" s="56"/>
    </row>
    <row r="22" spans="1:40" ht="12" customHeight="1" thickTop="1" thickBot="1" x14ac:dyDescent="0.2">
      <c r="A22" s="132"/>
      <c r="B22" s="116"/>
      <c r="C22" s="121"/>
      <c r="D22" s="123" t="s">
        <v>44</v>
      </c>
      <c r="E22" s="121"/>
      <c r="F22" s="112"/>
      <c r="G22" s="121"/>
      <c r="H22" s="121"/>
      <c r="I22" s="121"/>
      <c r="J22" s="114" t="s">
        <v>128</v>
      </c>
      <c r="K22" s="114" t="s">
        <v>128</v>
      </c>
      <c r="L22" s="115" t="s">
        <v>21</v>
      </c>
      <c r="M22" s="114" t="s">
        <v>9</v>
      </c>
      <c r="N22" s="114" t="s">
        <v>127</v>
      </c>
      <c r="O22" s="115" t="s">
        <v>21</v>
      </c>
      <c r="P22" s="114" t="s">
        <v>9</v>
      </c>
      <c r="Q22" s="114" t="s">
        <v>127</v>
      </c>
      <c r="R22" s="115" t="s">
        <v>21</v>
      </c>
      <c r="S22" s="114">
        <v>3</v>
      </c>
      <c r="T22" s="114" t="s">
        <v>127</v>
      </c>
      <c r="U22" s="115" t="s">
        <v>9</v>
      </c>
      <c r="V22" s="110"/>
      <c r="W22" s="114" t="s">
        <v>21</v>
      </c>
      <c r="X22" s="114" t="s">
        <v>21</v>
      </c>
      <c r="Y22" s="153" t="s">
        <v>21</v>
      </c>
      <c r="Z22" s="146"/>
      <c r="AA22" s="138">
        <v>13</v>
      </c>
      <c r="AB22" s="138">
        <v>7</v>
      </c>
      <c r="AC22" s="139">
        <v>53.846153846153847</v>
      </c>
      <c r="AE22" s="58"/>
      <c r="AF22" s="57"/>
      <c r="AG22" s="175" t="s">
        <v>82</v>
      </c>
      <c r="AH22" s="176"/>
      <c r="AI22" s="176"/>
      <c r="AJ22" s="176"/>
      <c r="AK22" s="177"/>
      <c r="AL22" s="25" t="s">
        <v>81</v>
      </c>
      <c r="AM22" s="24" t="s">
        <v>21</v>
      </c>
      <c r="AN22" s="3" t="s">
        <v>21</v>
      </c>
    </row>
    <row r="23" spans="1:40" ht="12" customHeight="1" thickTop="1" thickBot="1" x14ac:dyDescent="0.2">
      <c r="A23" s="132"/>
      <c r="B23" s="116"/>
      <c r="C23" s="121"/>
      <c r="D23" s="178" t="s">
        <v>45</v>
      </c>
      <c r="E23" s="179"/>
      <c r="F23" s="179"/>
      <c r="G23" s="179"/>
      <c r="H23" s="179"/>
      <c r="I23" s="121"/>
      <c r="J23" s="114" t="s">
        <v>128</v>
      </c>
      <c r="K23" s="114" t="s">
        <v>128</v>
      </c>
      <c r="L23" s="115" t="s">
        <v>21</v>
      </c>
      <c r="M23" s="114" t="s">
        <v>9</v>
      </c>
      <c r="N23" s="114" t="s">
        <v>127</v>
      </c>
      <c r="O23" s="115" t="s">
        <v>21</v>
      </c>
      <c r="P23" s="114" t="s">
        <v>9</v>
      </c>
      <c r="Q23" s="114" t="s">
        <v>127</v>
      </c>
      <c r="R23" s="115" t="s">
        <v>21</v>
      </c>
      <c r="S23" s="114">
        <v>2390</v>
      </c>
      <c r="T23" s="114">
        <v>948</v>
      </c>
      <c r="U23" s="115">
        <v>39.6652719665272</v>
      </c>
      <c r="V23" s="110"/>
      <c r="W23" s="114" t="s">
        <v>21</v>
      </c>
      <c r="X23" s="114" t="s">
        <v>21</v>
      </c>
      <c r="Y23" s="153" t="s">
        <v>21</v>
      </c>
      <c r="Z23" s="146"/>
      <c r="AA23" s="138">
        <v>2385</v>
      </c>
      <c r="AB23" s="138">
        <v>934</v>
      </c>
      <c r="AC23" s="139">
        <v>39.161425576519918</v>
      </c>
      <c r="AE23" s="58"/>
      <c r="AF23" s="175" t="s">
        <v>45</v>
      </c>
      <c r="AG23" s="176"/>
      <c r="AH23" s="176"/>
      <c r="AI23" s="176"/>
      <c r="AJ23" s="176"/>
      <c r="AK23" s="177"/>
      <c r="AL23" s="25" t="s">
        <v>78</v>
      </c>
      <c r="AM23" s="24" t="s">
        <v>21</v>
      </c>
      <c r="AN23" s="3" t="s">
        <v>21</v>
      </c>
    </row>
    <row r="24" spans="1:40" ht="12" customHeight="1" thickTop="1" thickBot="1" x14ac:dyDescent="0.2">
      <c r="A24" s="132"/>
      <c r="B24" s="116"/>
      <c r="C24" s="121"/>
      <c r="D24" s="178" t="s">
        <v>46</v>
      </c>
      <c r="E24" s="179"/>
      <c r="F24" s="179"/>
      <c r="G24" s="179"/>
      <c r="H24" s="179"/>
      <c r="I24" s="121"/>
      <c r="J24" s="114">
        <v>48</v>
      </c>
      <c r="K24" s="114">
        <v>18</v>
      </c>
      <c r="L24" s="115">
        <v>37.5</v>
      </c>
      <c r="M24" s="114" t="s">
        <v>127</v>
      </c>
      <c r="N24" s="114" t="s">
        <v>127</v>
      </c>
      <c r="O24" s="115" t="s">
        <v>21</v>
      </c>
      <c r="P24" s="114">
        <v>48</v>
      </c>
      <c r="Q24" s="114">
        <v>18</v>
      </c>
      <c r="R24" s="115">
        <v>37.5</v>
      </c>
      <c r="S24" s="114">
        <v>1880</v>
      </c>
      <c r="T24" s="114">
        <v>568</v>
      </c>
      <c r="U24" s="115">
        <v>30.212765957446809</v>
      </c>
      <c r="V24" s="110"/>
      <c r="W24" s="114">
        <v>56</v>
      </c>
      <c r="X24" s="114">
        <v>20</v>
      </c>
      <c r="Y24" s="153">
        <v>35.714285714285715</v>
      </c>
      <c r="Z24" s="146"/>
      <c r="AA24" s="138">
        <v>1839</v>
      </c>
      <c r="AB24" s="138">
        <v>541</v>
      </c>
      <c r="AC24" s="139">
        <v>29.418162044589451</v>
      </c>
      <c r="AE24" s="58"/>
      <c r="AF24" s="175" t="s">
        <v>77</v>
      </c>
      <c r="AG24" s="176"/>
      <c r="AH24" s="176"/>
      <c r="AI24" s="176"/>
      <c r="AJ24" s="176"/>
      <c r="AK24" s="177"/>
      <c r="AL24" s="25" t="s">
        <v>76</v>
      </c>
      <c r="AM24" s="24">
        <v>56</v>
      </c>
      <c r="AN24" s="3">
        <v>20</v>
      </c>
    </row>
    <row r="25" spans="1:40" ht="12" customHeight="1" thickTop="1" thickBot="1" x14ac:dyDescent="0.2">
      <c r="A25" s="132"/>
      <c r="B25" s="124"/>
      <c r="C25" s="124"/>
      <c r="D25" s="178" t="s">
        <v>50</v>
      </c>
      <c r="E25" s="179"/>
      <c r="F25" s="179"/>
      <c r="G25" s="179"/>
      <c r="H25" s="179"/>
      <c r="I25" s="121"/>
      <c r="J25" s="114" t="s">
        <v>128</v>
      </c>
      <c r="K25" s="114" t="s">
        <v>128</v>
      </c>
      <c r="L25" s="115" t="s">
        <v>21</v>
      </c>
      <c r="M25" s="114" t="s">
        <v>9</v>
      </c>
      <c r="N25" s="114" t="s">
        <v>127</v>
      </c>
      <c r="O25" s="115" t="s">
        <v>21</v>
      </c>
      <c r="P25" s="114" t="s">
        <v>9</v>
      </c>
      <c r="Q25" s="114" t="s">
        <v>127</v>
      </c>
      <c r="R25" s="115" t="s">
        <v>21</v>
      </c>
      <c r="S25" s="114">
        <v>912</v>
      </c>
      <c r="T25" s="114">
        <v>255</v>
      </c>
      <c r="U25" s="115">
        <v>27.960526315789476</v>
      </c>
      <c r="V25" s="110"/>
      <c r="W25" s="114" t="s">
        <v>21</v>
      </c>
      <c r="X25" s="114" t="s">
        <v>21</v>
      </c>
      <c r="Y25" s="153" t="s">
        <v>21</v>
      </c>
      <c r="Z25" s="146"/>
      <c r="AA25" s="138">
        <v>1004</v>
      </c>
      <c r="AB25" s="138">
        <v>253</v>
      </c>
      <c r="AC25" s="139">
        <v>25.199203187250994</v>
      </c>
      <c r="AE25" s="58"/>
      <c r="AF25" s="175" t="s">
        <v>70</v>
      </c>
      <c r="AG25" s="176"/>
      <c r="AH25" s="176"/>
      <c r="AI25" s="176"/>
      <c r="AJ25" s="176"/>
      <c r="AK25" s="177"/>
      <c r="AL25" s="25" t="s">
        <v>69</v>
      </c>
      <c r="AM25" s="24" t="s">
        <v>21</v>
      </c>
      <c r="AN25" s="3" t="s">
        <v>21</v>
      </c>
    </row>
    <row r="26" spans="1:40" ht="12" customHeight="1" thickTop="1" thickBot="1" x14ac:dyDescent="0.2">
      <c r="A26" s="132"/>
      <c r="B26" s="124"/>
      <c r="C26" s="124"/>
      <c r="D26" s="178" t="s">
        <v>51</v>
      </c>
      <c r="E26" s="179"/>
      <c r="F26" s="179"/>
      <c r="G26" s="179"/>
      <c r="H26" s="179"/>
      <c r="I26" s="121"/>
      <c r="J26" s="114">
        <v>47</v>
      </c>
      <c r="K26" s="114">
        <v>12</v>
      </c>
      <c r="L26" s="115">
        <v>25.531914893617021</v>
      </c>
      <c r="M26" s="114" t="s">
        <v>127</v>
      </c>
      <c r="N26" s="114" t="s">
        <v>127</v>
      </c>
      <c r="O26" s="115" t="s">
        <v>21</v>
      </c>
      <c r="P26" s="114">
        <v>47</v>
      </c>
      <c r="Q26" s="114">
        <v>12</v>
      </c>
      <c r="R26" s="115">
        <v>25.531914893617021</v>
      </c>
      <c r="S26" s="114">
        <v>1813</v>
      </c>
      <c r="T26" s="114">
        <v>495</v>
      </c>
      <c r="U26" s="115">
        <v>27.302813017098732</v>
      </c>
      <c r="V26" s="110"/>
      <c r="W26" s="114">
        <v>40</v>
      </c>
      <c r="X26" s="114">
        <v>12</v>
      </c>
      <c r="Y26" s="153">
        <v>30</v>
      </c>
      <c r="Z26" s="146"/>
      <c r="AA26" s="138">
        <v>1984</v>
      </c>
      <c r="AB26" s="138">
        <v>606</v>
      </c>
      <c r="AC26" s="139">
        <v>30.544354838709676</v>
      </c>
      <c r="AE26" s="58"/>
      <c r="AF26" s="175" t="s">
        <v>68</v>
      </c>
      <c r="AG26" s="176"/>
      <c r="AH26" s="176"/>
      <c r="AI26" s="176"/>
      <c r="AJ26" s="176"/>
      <c r="AK26" s="177"/>
      <c r="AL26" s="25" t="s">
        <v>67</v>
      </c>
      <c r="AM26" s="24">
        <v>40</v>
      </c>
      <c r="AN26" s="3">
        <v>12</v>
      </c>
    </row>
    <row r="27" spans="1:40" ht="12" customHeight="1" thickTop="1" thickBot="1" x14ac:dyDescent="0.2">
      <c r="A27" s="132"/>
      <c r="B27" s="121"/>
      <c r="C27" s="120"/>
      <c r="D27" s="178" t="s">
        <v>52</v>
      </c>
      <c r="E27" s="179"/>
      <c r="F27" s="179"/>
      <c r="G27" s="179"/>
      <c r="H27" s="179"/>
      <c r="I27" s="121"/>
      <c r="J27" s="114">
        <v>124</v>
      </c>
      <c r="K27" s="114">
        <v>24</v>
      </c>
      <c r="L27" s="115">
        <v>19.35483870967742</v>
      </c>
      <c r="M27" s="114" t="s">
        <v>127</v>
      </c>
      <c r="N27" s="114" t="s">
        <v>127</v>
      </c>
      <c r="O27" s="115" t="s">
        <v>21</v>
      </c>
      <c r="P27" s="114">
        <v>124</v>
      </c>
      <c r="Q27" s="114">
        <v>24</v>
      </c>
      <c r="R27" s="115">
        <v>19.35483870967742</v>
      </c>
      <c r="S27" s="114">
        <v>2912</v>
      </c>
      <c r="T27" s="114">
        <v>1027</v>
      </c>
      <c r="U27" s="115">
        <v>35.267857142857146</v>
      </c>
      <c r="V27" s="110"/>
      <c r="W27" s="114">
        <v>70</v>
      </c>
      <c r="X27" s="114">
        <v>26</v>
      </c>
      <c r="Y27" s="153">
        <v>37.142857142857146</v>
      </c>
      <c r="Z27" s="146"/>
      <c r="AA27" s="138">
        <v>3415</v>
      </c>
      <c r="AB27" s="138">
        <v>1093</v>
      </c>
      <c r="AC27" s="139">
        <v>32.005856515373353</v>
      </c>
      <c r="AE27" s="59"/>
      <c r="AF27" s="175" t="s">
        <v>66</v>
      </c>
      <c r="AG27" s="176"/>
      <c r="AH27" s="176"/>
      <c r="AI27" s="176"/>
      <c r="AJ27" s="176"/>
      <c r="AK27" s="177"/>
      <c r="AL27" s="25" t="s">
        <v>65</v>
      </c>
      <c r="AM27" s="24">
        <v>70</v>
      </c>
      <c r="AN27" s="3">
        <v>26</v>
      </c>
    </row>
    <row r="28" spans="1:40" ht="12" customHeight="1" thickTop="1" thickBot="1" x14ac:dyDescent="0.2">
      <c r="A28" s="132"/>
      <c r="B28" s="121"/>
      <c r="C28" s="120"/>
      <c r="D28" s="178" t="s">
        <v>158</v>
      </c>
      <c r="E28" s="179"/>
      <c r="F28" s="179"/>
      <c r="G28" s="179"/>
      <c r="H28" s="179"/>
      <c r="I28" s="121"/>
      <c r="J28" s="114">
        <v>3</v>
      </c>
      <c r="K28" s="114">
        <v>0</v>
      </c>
      <c r="L28" s="115">
        <v>0</v>
      </c>
      <c r="M28" s="114">
        <v>0</v>
      </c>
      <c r="N28" s="114">
        <v>0</v>
      </c>
      <c r="O28" s="115" t="e">
        <v>#DIV/0!</v>
      </c>
      <c r="P28" s="114">
        <v>3</v>
      </c>
      <c r="Q28" s="114">
        <v>0</v>
      </c>
      <c r="R28" s="115">
        <v>0</v>
      </c>
      <c r="S28" s="114">
        <v>1960</v>
      </c>
      <c r="T28" s="114">
        <v>416</v>
      </c>
      <c r="U28" s="115">
        <v>21.224489795918366</v>
      </c>
      <c r="V28" s="110"/>
      <c r="W28" s="114">
        <v>4</v>
      </c>
      <c r="X28" s="114">
        <v>0</v>
      </c>
      <c r="Y28" s="153">
        <v>0</v>
      </c>
      <c r="Z28" s="146"/>
      <c r="AA28" s="138">
        <v>1787</v>
      </c>
      <c r="AB28" s="138">
        <v>392</v>
      </c>
      <c r="AC28" s="139">
        <v>21.936205931729155</v>
      </c>
      <c r="AF28" s="175" t="s">
        <v>27</v>
      </c>
      <c r="AG28" s="176"/>
      <c r="AH28" s="176"/>
      <c r="AI28" s="176"/>
      <c r="AJ28" s="176"/>
      <c r="AK28" s="177"/>
      <c r="AL28" s="25" t="s">
        <v>64</v>
      </c>
      <c r="AM28" s="24" t="s">
        <v>21</v>
      </c>
      <c r="AN28" s="3" t="s">
        <v>21</v>
      </c>
    </row>
    <row r="29" spans="1:40" ht="12" customHeight="1" thickTop="1" thickBot="1" x14ac:dyDescent="0.2">
      <c r="A29" s="132"/>
      <c r="B29" s="116"/>
      <c r="C29" s="117"/>
      <c r="D29" s="118"/>
      <c r="E29" s="119"/>
      <c r="F29" s="120"/>
      <c r="G29" s="120"/>
      <c r="H29" s="120"/>
      <c r="I29" s="120"/>
      <c r="J29" s="114"/>
      <c r="K29" s="114"/>
      <c r="L29" s="115"/>
      <c r="M29" s="114"/>
      <c r="N29" s="114"/>
      <c r="O29" s="115"/>
      <c r="P29" s="114"/>
      <c r="Q29" s="114"/>
      <c r="R29" s="115"/>
      <c r="S29" s="114"/>
      <c r="T29" s="114"/>
      <c r="U29" s="115"/>
      <c r="V29" s="110"/>
      <c r="W29" s="114"/>
      <c r="X29" s="114"/>
      <c r="Y29" s="153"/>
      <c r="Z29" s="146"/>
      <c r="AA29" s="138"/>
      <c r="AB29" s="138"/>
      <c r="AC29" s="139"/>
    </row>
    <row r="30" spans="1:40" ht="12" customHeight="1" thickTop="1" thickBot="1" x14ac:dyDescent="0.2">
      <c r="A30" s="132"/>
      <c r="B30" s="116"/>
      <c r="C30" s="180" t="s">
        <v>153</v>
      </c>
      <c r="D30" s="179"/>
      <c r="E30" s="179"/>
      <c r="F30" s="179"/>
      <c r="G30" s="179"/>
      <c r="H30" s="179"/>
      <c r="I30" s="121"/>
      <c r="J30" s="114"/>
      <c r="K30" s="114"/>
      <c r="L30" s="115"/>
      <c r="M30" s="114"/>
      <c r="N30" s="114"/>
      <c r="O30" s="115"/>
      <c r="P30" s="114"/>
      <c r="Q30" s="114"/>
      <c r="R30" s="115"/>
      <c r="S30" s="114"/>
      <c r="T30" s="114"/>
      <c r="U30" s="115"/>
      <c r="V30" s="110"/>
      <c r="W30" s="114"/>
      <c r="X30" s="114"/>
      <c r="Y30" s="153"/>
      <c r="Z30" s="146"/>
      <c r="AA30" s="138"/>
      <c r="AB30" s="138"/>
      <c r="AC30" s="139"/>
    </row>
    <row r="31" spans="1:40" ht="12" customHeight="1" thickTop="1" thickBot="1" x14ac:dyDescent="0.2">
      <c r="A31" s="132"/>
      <c r="B31" s="116"/>
      <c r="C31" s="122"/>
      <c r="D31" s="123" t="s">
        <v>156</v>
      </c>
      <c r="E31" s="121"/>
      <c r="F31" s="121"/>
      <c r="G31" s="121"/>
      <c r="H31" s="121"/>
      <c r="I31" s="121"/>
      <c r="J31" s="114">
        <v>124</v>
      </c>
      <c r="K31" s="114">
        <v>52</v>
      </c>
      <c r="L31" s="115">
        <v>41.935483870967744</v>
      </c>
      <c r="M31" s="114">
        <v>29</v>
      </c>
      <c r="N31" s="114">
        <v>18</v>
      </c>
      <c r="O31" s="115">
        <v>62.068965517241381</v>
      </c>
      <c r="P31" s="114">
        <v>95</v>
      </c>
      <c r="Q31" s="114">
        <v>34</v>
      </c>
      <c r="R31" s="115">
        <v>35.789473684210527</v>
      </c>
      <c r="S31" s="114">
        <v>3427</v>
      </c>
      <c r="T31" s="114">
        <v>1293</v>
      </c>
      <c r="U31" s="115">
        <v>37.72979282170995</v>
      </c>
      <c r="V31" s="110"/>
      <c r="W31" s="114" t="s">
        <v>21</v>
      </c>
      <c r="X31" s="114" t="s">
        <v>21</v>
      </c>
      <c r="Y31" s="153" t="s">
        <v>21</v>
      </c>
      <c r="Z31" s="146"/>
      <c r="AA31" s="138"/>
      <c r="AB31" s="138"/>
      <c r="AC31" s="139"/>
      <c r="AF31" s="62"/>
      <c r="AG31" s="175"/>
      <c r="AH31" s="176"/>
      <c r="AI31" s="176"/>
      <c r="AJ31" s="176"/>
      <c r="AK31" s="177"/>
      <c r="AL31" s="25"/>
      <c r="AM31" s="24"/>
      <c r="AN31" s="3"/>
    </row>
    <row r="32" spans="1:40" ht="12" customHeight="1" thickTop="1" thickBot="1" x14ac:dyDescent="0.2">
      <c r="A32" s="132"/>
      <c r="B32" s="116"/>
      <c r="C32" s="117"/>
      <c r="D32" s="118"/>
      <c r="E32" s="119"/>
      <c r="F32" s="120"/>
      <c r="G32" s="120"/>
      <c r="H32" s="120"/>
      <c r="I32" s="120"/>
      <c r="J32" s="114"/>
      <c r="K32" s="114"/>
      <c r="L32" s="115"/>
      <c r="M32" s="114"/>
      <c r="N32" s="114"/>
      <c r="O32" s="115"/>
      <c r="P32" s="114"/>
      <c r="Q32" s="114"/>
      <c r="R32" s="115"/>
      <c r="S32" s="114"/>
      <c r="T32" s="114"/>
      <c r="U32" s="115"/>
      <c r="V32" s="110"/>
      <c r="W32" s="114"/>
      <c r="X32" s="114"/>
      <c r="Y32" s="153"/>
      <c r="Z32" s="146"/>
      <c r="AA32" s="138"/>
      <c r="AB32" s="138"/>
      <c r="AC32" s="139"/>
    </row>
    <row r="33" spans="1:52" ht="12" customHeight="1" thickTop="1" thickBot="1" x14ac:dyDescent="0.2">
      <c r="A33" s="132"/>
      <c r="B33" s="116"/>
      <c r="C33" s="180" t="s">
        <v>154</v>
      </c>
      <c r="D33" s="179"/>
      <c r="E33" s="179"/>
      <c r="F33" s="179"/>
      <c r="G33" s="179"/>
      <c r="H33" s="179"/>
      <c r="I33" s="121"/>
      <c r="J33" s="114"/>
      <c r="K33" s="114"/>
      <c r="L33" s="115"/>
      <c r="M33" s="114"/>
      <c r="N33" s="114"/>
      <c r="O33" s="115"/>
      <c r="P33" s="114"/>
      <c r="Q33" s="114"/>
      <c r="R33" s="115"/>
      <c r="S33" s="114"/>
      <c r="T33" s="114"/>
      <c r="U33" s="115"/>
      <c r="V33" s="110"/>
      <c r="W33" s="114"/>
      <c r="X33" s="114"/>
      <c r="Y33" s="153"/>
      <c r="Z33" s="146"/>
      <c r="AA33" s="138"/>
      <c r="AB33" s="138"/>
      <c r="AC33" s="139"/>
    </row>
    <row r="34" spans="1:52" ht="12" customHeight="1" thickTop="1" thickBot="1" x14ac:dyDescent="0.2">
      <c r="A34" s="132"/>
      <c r="B34" s="125"/>
      <c r="C34" s="126"/>
      <c r="D34" s="127" t="s">
        <v>155</v>
      </c>
      <c r="E34" s="128"/>
      <c r="F34" s="128"/>
      <c r="G34" s="128"/>
      <c r="H34" s="128"/>
      <c r="I34" s="128"/>
      <c r="J34" s="129" t="s">
        <v>21</v>
      </c>
      <c r="K34" s="129" t="s">
        <v>21</v>
      </c>
      <c r="L34" s="130" t="s">
        <v>21</v>
      </c>
      <c r="M34" s="129" t="s">
        <v>21</v>
      </c>
      <c r="N34" s="129" t="s">
        <v>21</v>
      </c>
      <c r="O34" s="130" t="s">
        <v>21</v>
      </c>
      <c r="P34" s="129" t="s">
        <v>21</v>
      </c>
      <c r="Q34" s="129" t="s">
        <v>21</v>
      </c>
      <c r="R34" s="130" t="s">
        <v>21</v>
      </c>
      <c r="S34" s="129">
        <v>1</v>
      </c>
      <c r="T34" s="129">
        <v>1</v>
      </c>
      <c r="U34" s="130">
        <v>100</v>
      </c>
      <c r="V34" s="131"/>
      <c r="W34" s="129" t="s">
        <v>21</v>
      </c>
      <c r="X34" s="129" t="s">
        <v>21</v>
      </c>
      <c r="Y34" s="155" t="s">
        <v>21</v>
      </c>
      <c r="Z34" s="146"/>
      <c r="AA34" s="140"/>
      <c r="AB34" s="140"/>
      <c r="AC34" s="141"/>
      <c r="AF34" s="62"/>
      <c r="AG34" s="175"/>
      <c r="AH34" s="176"/>
      <c r="AI34" s="176"/>
      <c r="AJ34" s="176"/>
      <c r="AK34" s="177"/>
      <c r="AL34" s="25"/>
      <c r="AM34" s="24"/>
      <c r="AN34" s="3"/>
    </row>
    <row r="35" spans="1:52" ht="12.75" customHeight="1" thickTop="1" thickBot="1" x14ac:dyDescent="0.2">
      <c r="A35" s="102"/>
      <c r="B35" s="103"/>
      <c r="C35" s="104"/>
      <c r="D35" s="105"/>
      <c r="E35" s="106"/>
      <c r="F35" s="106"/>
      <c r="G35" s="106"/>
      <c r="H35" s="106"/>
      <c r="I35" s="106"/>
      <c r="J35" s="87"/>
      <c r="K35" s="87"/>
      <c r="L35" s="88"/>
      <c r="M35" s="87"/>
      <c r="N35" s="87"/>
      <c r="O35" s="88"/>
      <c r="P35" s="87"/>
      <c r="Q35" s="87"/>
      <c r="R35" s="88"/>
      <c r="S35" s="87"/>
      <c r="T35" s="87"/>
      <c r="U35" s="88"/>
      <c r="V35" s="89"/>
      <c r="W35" s="87"/>
      <c r="X35" s="87"/>
      <c r="Y35" s="142"/>
      <c r="Z35" s="148"/>
      <c r="AA35" s="87"/>
      <c r="AB35" s="87"/>
      <c r="AC35" s="88"/>
      <c r="AF35" s="62"/>
      <c r="AG35" s="62"/>
      <c r="AH35" s="62"/>
      <c r="AI35" s="62"/>
      <c r="AJ35" s="62"/>
      <c r="AK35" s="62"/>
      <c r="AL35" s="63"/>
      <c r="AM35" s="3"/>
      <c r="AN35" s="3"/>
    </row>
    <row r="36" spans="1:52" ht="12.75" customHeight="1" thickTop="1" thickBot="1" x14ac:dyDescent="0.2">
      <c r="A36" s="102"/>
      <c r="B36" s="106"/>
      <c r="C36" s="107"/>
      <c r="D36" s="105"/>
      <c r="E36" s="106"/>
      <c r="F36" s="106"/>
      <c r="G36" s="106"/>
      <c r="H36" s="106"/>
      <c r="I36" s="106"/>
      <c r="J36" s="87"/>
      <c r="K36" s="87"/>
      <c r="L36" s="88"/>
      <c r="M36" s="87"/>
      <c r="N36" s="87"/>
      <c r="O36" s="88"/>
      <c r="P36" s="87"/>
      <c r="Q36" s="87"/>
      <c r="R36" s="88"/>
      <c r="S36" s="87"/>
      <c r="T36" s="87"/>
      <c r="U36" s="88"/>
      <c r="V36" s="89"/>
      <c r="W36" s="87"/>
      <c r="X36" s="87"/>
      <c r="Y36" s="142"/>
      <c r="Z36" s="148"/>
      <c r="AA36" s="87"/>
      <c r="AB36" s="87"/>
      <c r="AC36" s="88"/>
      <c r="AF36" s="62"/>
      <c r="AG36" s="62"/>
      <c r="AH36" s="62"/>
      <c r="AI36" s="62"/>
      <c r="AJ36" s="62"/>
      <c r="AK36" s="62"/>
      <c r="AL36" s="63"/>
      <c r="AM36" s="3"/>
      <c r="AN36" s="3"/>
    </row>
    <row r="37" spans="1:52" ht="12.75" customHeight="1" thickTop="1" thickBot="1" x14ac:dyDescent="0.2">
      <c r="A37" s="102"/>
      <c r="B37" s="106"/>
      <c r="C37" s="107"/>
      <c r="D37" s="105" t="s">
        <v>11</v>
      </c>
      <c r="E37" s="106"/>
      <c r="F37" s="106"/>
      <c r="G37" s="106"/>
      <c r="H37" s="106"/>
      <c r="I37" s="106"/>
      <c r="J37" s="87">
        <v>2192</v>
      </c>
      <c r="K37" s="87">
        <v>267</v>
      </c>
      <c r="L37" s="88">
        <v>12.180656934306569</v>
      </c>
      <c r="M37" s="87">
        <v>251</v>
      </c>
      <c r="N37" s="87">
        <v>19</v>
      </c>
      <c r="O37" s="88">
        <v>7.569721115537849</v>
      </c>
      <c r="P37" s="87">
        <v>1941</v>
      </c>
      <c r="Q37" s="87">
        <v>248</v>
      </c>
      <c r="R37" s="88">
        <v>12.776919113858836</v>
      </c>
      <c r="S37" s="87">
        <v>71168</v>
      </c>
      <c r="T37" s="87">
        <v>11419</v>
      </c>
      <c r="U37" s="88">
        <v>16.045132643884894</v>
      </c>
      <c r="V37" s="89"/>
      <c r="W37" s="87">
        <v>2538</v>
      </c>
      <c r="X37" s="87">
        <v>377</v>
      </c>
      <c r="Y37" s="142">
        <v>14.854215918045705</v>
      </c>
      <c r="Z37" s="148"/>
      <c r="AA37" s="87">
        <v>89470</v>
      </c>
      <c r="AB37" s="87">
        <v>14803</v>
      </c>
      <c r="AC37" s="88">
        <v>16.545210685145857</v>
      </c>
      <c r="AE37" s="213" t="s">
        <v>11</v>
      </c>
      <c r="AF37" s="214"/>
      <c r="AG37" s="214"/>
      <c r="AH37" s="214"/>
      <c r="AI37" s="214"/>
      <c r="AJ37" s="214"/>
      <c r="AK37" s="215"/>
      <c r="AL37" s="25" t="s">
        <v>61</v>
      </c>
      <c r="AM37" s="24">
        <v>2538</v>
      </c>
      <c r="AN37" s="3">
        <v>377</v>
      </c>
    </row>
    <row r="38" spans="1:52" ht="12.75" customHeight="1" thickTop="1" thickBot="1" x14ac:dyDescent="0.2">
      <c r="A38" s="102"/>
      <c r="B38" s="106"/>
      <c r="C38" s="107"/>
      <c r="D38" s="105"/>
      <c r="E38" s="106" t="s">
        <v>12</v>
      </c>
      <c r="F38" s="106"/>
      <c r="G38" s="106"/>
      <c r="H38" s="106"/>
      <c r="I38" s="106"/>
      <c r="J38" s="87">
        <v>230</v>
      </c>
      <c r="K38" s="87">
        <v>61</v>
      </c>
      <c r="L38" s="88">
        <v>26.521739130434785</v>
      </c>
      <c r="M38" s="87" t="s">
        <v>21</v>
      </c>
      <c r="N38" s="87" t="s">
        <v>21</v>
      </c>
      <c r="O38" s="88" t="s">
        <v>21</v>
      </c>
      <c r="P38" s="87">
        <v>230</v>
      </c>
      <c r="Q38" s="87">
        <v>61</v>
      </c>
      <c r="R38" s="88">
        <v>26.521739130434785</v>
      </c>
      <c r="S38" s="87">
        <v>12554</v>
      </c>
      <c r="T38" s="87">
        <v>3964</v>
      </c>
      <c r="U38" s="88">
        <v>31.57559343635495</v>
      </c>
      <c r="V38" s="89"/>
      <c r="W38" s="87">
        <v>179</v>
      </c>
      <c r="X38" s="87">
        <v>62</v>
      </c>
      <c r="Y38" s="142">
        <v>34.63687150837989</v>
      </c>
      <c r="Z38" s="148"/>
      <c r="AA38" s="87">
        <v>85694</v>
      </c>
      <c r="AB38" s="87">
        <v>13284</v>
      </c>
      <c r="AC38" s="88">
        <v>15.501668728265688</v>
      </c>
      <c r="AE38" s="27"/>
      <c r="AF38" s="200" t="s">
        <v>12</v>
      </c>
      <c r="AG38" s="193"/>
      <c r="AH38" s="193"/>
      <c r="AI38" s="193"/>
      <c r="AJ38" s="193"/>
      <c r="AK38" s="194"/>
      <c r="AL38" s="25" t="s">
        <v>60</v>
      </c>
      <c r="AM38" s="24">
        <v>179</v>
      </c>
      <c r="AN38" s="3">
        <v>62</v>
      </c>
    </row>
    <row r="39" spans="1:52" ht="12.75" customHeight="1" thickTop="1" thickBot="1" x14ac:dyDescent="0.2">
      <c r="A39" s="102"/>
      <c r="B39" s="106"/>
      <c r="C39" s="107"/>
      <c r="D39" s="105"/>
      <c r="E39" s="106" t="s">
        <v>13</v>
      </c>
      <c r="F39" s="106"/>
      <c r="G39" s="106"/>
      <c r="H39" s="106"/>
      <c r="I39" s="106"/>
      <c r="J39" s="87">
        <v>1962</v>
      </c>
      <c r="K39" s="87">
        <v>206</v>
      </c>
      <c r="L39" s="88">
        <v>10.499490316004078</v>
      </c>
      <c r="M39" s="87">
        <v>251</v>
      </c>
      <c r="N39" s="87">
        <v>19</v>
      </c>
      <c r="O39" s="88">
        <v>7.569721115537849</v>
      </c>
      <c r="P39" s="87">
        <v>1711</v>
      </c>
      <c r="Q39" s="87">
        <v>187</v>
      </c>
      <c r="R39" s="88">
        <v>10.929281122150789</v>
      </c>
      <c r="S39" s="87">
        <v>58614</v>
      </c>
      <c r="T39" s="87">
        <v>7455</v>
      </c>
      <c r="U39" s="88">
        <v>12.718804381205857</v>
      </c>
      <c r="V39" s="89"/>
      <c r="W39" s="87">
        <v>2359</v>
      </c>
      <c r="X39" s="87">
        <v>315</v>
      </c>
      <c r="Y39" s="142">
        <v>13.353115727002967</v>
      </c>
      <c r="Z39" s="148"/>
      <c r="AA39" s="87">
        <v>13416</v>
      </c>
      <c r="AB39" s="87">
        <v>4178</v>
      </c>
      <c r="AC39" s="88">
        <v>31.141920095408466</v>
      </c>
      <c r="AE39" s="26"/>
      <c r="AF39" s="200" t="s">
        <v>13</v>
      </c>
      <c r="AG39" s="193"/>
      <c r="AH39" s="193"/>
      <c r="AI39" s="193"/>
      <c r="AJ39" s="193"/>
      <c r="AK39" s="194"/>
      <c r="AL39" s="25" t="s">
        <v>59</v>
      </c>
      <c r="AM39" s="24">
        <v>2359</v>
      </c>
      <c r="AN39" s="3">
        <v>315</v>
      </c>
    </row>
    <row r="40" spans="1:52" ht="12.75" customHeight="1" thickTop="1" thickBot="1" x14ac:dyDescent="0.2">
      <c r="A40" s="102"/>
      <c r="B40" s="106"/>
      <c r="C40" s="107"/>
      <c r="D40" s="105" t="s">
        <v>14</v>
      </c>
      <c r="E40" s="106"/>
      <c r="F40" s="106"/>
      <c r="G40" s="106"/>
      <c r="H40" s="106"/>
      <c r="I40" s="106"/>
      <c r="J40" s="87">
        <v>124</v>
      </c>
      <c r="K40" s="87">
        <v>52</v>
      </c>
      <c r="L40" s="88">
        <v>41.935483870967744</v>
      </c>
      <c r="M40" s="87">
        <v>29</v>
      </c>
      <c r="N40" s="87">
        <v>18</v>
      </c>
      <c r="O40" s="88">
        <v>62.068965517241381</v>
      </c>
      <c r="P40" s="87">
        <v>95</v>
      </c>
      <c r="Q40" s="87">
        <v>34</v>
      </c>
      <c r="R40" s="88">
        <v>35.789473684210527</v>
      </c>
      <c r="S40" s="87">
        <v>3427</v>
      </c>
      <c r="T40" s="87">
        <v>1293</v>
      </c>
      <c r="U40" s="88">
        <v>37.72979282170995</v>
      </c>
      <c r="V40" s="89"/>
      <c r="W40" s="87">
        <v>110</v>
      </c>
      <c r="X40" s="87">
        <v>61</v>
      </c>
      <c r="Y40" s="142">
        <v>55.454545454545453</v>
      </c>
      <c r="Z40" s="148"/>
      <c r="AA40" s="87">
        <v>72278</v>
      </c>
      <c r="AB40" s="87">
        <v>9106</v>
      </c>
      <c r="AC40" s="88">
        <v>12.598577713827167</v>
      </c>
      <c r="AE40" s="192" t="s">
        <v>14</v>
      </c>
      <c r="AF40" s="193"/>
      <c r="AG40" s="193"/>
      <c r="AH40" s="193"/>
      <c r="AI40" s="193"/>
      <c r="AJ40" s="193"/>
      <c r="AK40" s="194"/>
      <c r="AL40" s="25" t="s">
        <v>58</v>
      </c>
      <c r="AM40" s="24">
        <v>110</v>
      </c>
      <c r="AN40" s="3">
        <v>61</v>
      </c>
    </row>
    <row r="41" spans="1:52" ht="12.75" customHeight="1" thickTop="1" thickBot="1" x14ac:dyDescent="0.2">
      <c r="A41" s="102"/>
      <c r="B41" s="108"/>
      <c r="C41" s="109"/>
      <c r="D41" s="109" t="s">
        <v>15</v>
      </c>
      <c r="E41" s="109"/>
      <c r="F41" s="109"/>
      <c r="G41" s="109"/>
      <c r="H41" s="109"/>
      <c r="I41" s="109"/>
      <c r="J41" s="90" t="s">
        <v>146</v>
      </c>
      <c r="K41" s="90" t="s">
        <v>146</v>
      </c>
      <c r="L41" s="91" t="s">
        <v>21</v>
      </c>
      <c r="M41" s="90" t="s">
        <v>21</v>
      </c>
      <c r="N41" s="90" t="s">
        <v>21</v>
      </c>
      <c r="O41" s="91" t="s">
        <v>21</v>
      </c>
      <c r="P41" s="90" t="s">
        <v>146</v>
      </c>
      <c r="Q41" s="90" t="s">
        <v>146</v>
      </c>
      <c r="R41" s="91" t="s">
        <v>21</v>
      </c>
      <c r="S41" s="90">
        <v>1</v>
      </c>
      <c r="T41" s="90">
        <v>1</v>
      </c>
      <c r="U41" s="91">
        <v>100</v>
      </c>
      <c r="V41" s="92"/>
      <c r="W41" s="90" t="s">
        <v>21</v>
      </c>
      <c r="X41" s="90" t="s">
        <v>21</v>
      </c>
      <c r="Y41" s="91" t="s">
        <v>21</v>
      </c>
      <c r="Z41" s="148"/>
      <c r="AA41" s="90">
        <v>3776</v>
      </c>
      <c r="AB41" s="92">
        <v>1519</v>
      </c>
      <c r="AC41" s="91">
        <v>40.227754237288138</v>
      </c>
      <c r="AE41" s="210" t="s">
        <v>57</v>
      </c>
      <c r="AF41" s="211"/>
      <c r="AG41" s="211"/>
      <c r="AH41" s="211"/>
      <c r="AI41" s="211"/>
      <c r="AJ41" s="211"/>
      <c r="AK41" s="212"/>
      <c r="AL41" s="23" t="s">
        <v>56</v>
      </c>
      <c r="AM41" s="22" t="s">
        <v>21</v>
      </c>
      <c r="AN41" s="21" t="s">
        <v>21</v>
      </c>
    </row>
    <row r="42" spans="1:52" ht="15" thickTop="1" thickBot="1" x14ac:dyDescent="0.2">
      <c r="Z42" s="149"/>
    </row>
    <row r="43" spans="1:52" ht="15" thickTop="1" thickBot="1" x14ac:dyDescent="0.2">
      <c r="Z43" s="149"/>
    </row>
    <row r="44" spans="1:52" ht="15" thickTop="1" thickBot="1" x14ac:dyDescent="0.2">
      <c r="Z44" s="149"/>
    </row>
    <row r="45" spans="1:52" ht="15" thickTop="1" thickBot="1" x14ac:dyDescent="0.2">
      <c r="Z45" s="149"/>
    </row>
    <row r="46" spans="1:52" ht="15" thickTop="1" thickBot="1" x14ac:dyDescent="0.2">
      <c r="Z46" s="149"/>
    </row>
    <row r="47" spans="1:52" ht="15" thickTop="1" thickBot="1" x14ac:dyDescent="0.2">
      <c r="Z47" s="149"/>
    </row>
    <row r="48" spans="1:52" ht="15" thickTop="1" thickBot="1" x14ac:dyDescent="0.2">
      <c r="B48" s="85"/>
      <c r="C48" s="85"/>
      <c r="D48" s="85"/>
      <c r="E48" s="85"/>
      <c r="F48" s="85"/>
      <c r="G48" s="85"/>
      <c r="H48" s="85"/>
      <c r="I48" s="85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150"/>
      <c r="AA48" s="66"/>
      <c r="AB48" s="66"/>
      <c r="AC48" s="66"/>
      <c r="AZ48" s="4" t="s">
        <v>6</v>
      </c>
    </row>
    <row r="49" spans="2:61" ht="11.25" customHeight="1" thickTop="1" thickBot="1" x14ac:dyDescent="0.2">
      <c r="B49" s="85"/>
      <c r="C49" s="85"/>
      <c r="D49" s="85"/>
      <c r="E49" s="85"/>
      <c r="F49" s="85"/>
      <c r="G49" s="85"/>
      <c r="H49" s="85"/>
      <c r="I49" s="85"/>
      <c r="J49" s="66"/>
      <c r="K49" s="66"/>
      <c r="L49" s="66"/>
      <c r="M49" s="66"/>
      <c r="N49" s="66"/>
      <c r="O49" s="66"/>
      <c r="P49" s="66"/>
      <c r="Q49" s="66"/>
      <c r="R49" s="66"/>
      <c r="S49" s="67"/>
      <c r="T49" s="67"/>
      <c r="U49" s="66"/>
      <c r="V49" s="66"/>
      <c r="W49" s="66"/>
      <c r="X49" s="66"/>
      <c r="Y49" s="68" t="s">
        <v>120</v>
      </c>
      <c r="Z49" s="151"/>
      <c r="AA49" s="66"/>
      <c r="AB49" s="66"/>
      <c r="AC49" s="66"/>
      <c r="AE49" s="4" t="s">
        <v>114</v>
      </c>
      <c r="AF49" s="11"/>
      <c r="AG49" s="11"/>
      <c r="AH49" s="11"/>
      <c r="AI49" s="11"/>
      <c r="AJ49" s="11"/>
      <c r="AK49" s="11"/>
      <c r="AL49" s="32"/>
      <c r="AM49" s="49"/>
      <c r="AN49" s="50"/>
      <c r="AZ49" s="5"/>
      <c r="BA49" s="4" t="s">
        <v>7</v>
      </c>
      <c r="BI49" s="6"/>
    </row>
    <row r="50" spans="2:61" ht="14.25" customHeight="1" thickTop="1" thickBot="1" x14ac:dyDescent="0.2">
      <c r="B50" s="181" t="s">
        <v>150</v>
      </c>
      <c r="C50" s="181"/>
      <c r="D50" s="181"/>
      <c r="E50" s="181"/>
      <c r="F50" s="181"/>
      <c r="G50" s="181"/>
      <c r="H50" s="182"/>
      <c r="I50" s="69"/>
      <c r="J50" s="187" t="s">
        <v>121</v>
      </c>
      <c r="K50" s="218" t="s">
        <v>130</v>
      </c>
      <c r="L50" s="218"/>
      <c r="M50" s="187" t="s">
        <v>121</v>
      </c>
      <c r="N50" s="218" t="s">
        <v>131</v>
      </c>
      <c r="O50" s="218"/>
      <c r="P50" s="187" t="s">
        <v>121</v>
      </c>
      <c r="Q50" s="218" t="s">
        <v>132</v>
      </c>
      <c r="R50" s="218"/>
      <c r="S50" s="187" t="s">
        <v>121</v>
      </c>
      <c r="T50" s="218" t="s">
        <v>129</v>
      </c>
      <c r="U50" s="218"/>
      <c r="V50" s="66"/>
      <c r="W50" s="187" t="s">
        <v>122</v>
      </c>
      <c r="X50" s="218" t="s">
        <v>130</v>
      </c>
      <c r="Y50" s="218"/>
      <c r="Z50" s="143"/>
      <c r="AA50" s="187" t="s">
        <v>122</v>
      </c>
      <c r="AB50" s="218" t="s">
        <v>129</v>
      </c>
      <c r="AC50" s="218"/>
      <c r="AE50" s="6" t="s">
        <v>113</v>
      </c>
      <c r="AF50" s="11"/>
      <c r="AG50" s="11"/>
      <c r="AH50" s="11"/>
      <c r="AI50" s="11"/>
      <c r="AJ50" s="11"/>
      <c r="AK50" s="11"/>
      <c r="AL50" s="32"/>
      <c r="AM50" s="49"/>
      <c r="AN50" s="50"/>
      <c r="AZ50" s="7"/>
      <c r="BA50" s="4" t="s">
        <v>8</v>
      </c>
      <c r="BB50" s="7"/>
      <c r="BC50" s="7"/>
      <c r="BD50" s="7"/>
      <c r="BE50" s="7"/>
      <c r="BF50" s="7"/>
      <c r="BG50" s="7"/>
      <c r="BI50" s="8"/>
    </row>
    <row r="51" spans="2:61" ht="12" customHeight="1" thickTop="1" thickBot="1" x14ac:dyDescent="0.2">
      <c r="B51" s="183"/>
      <c r="C51" s="183"/>
      <c r="D51" s="183"/>
      <c r="E51" s="183"/>
      <c r="F51" s="183"/>
      <c r="G51" s="183"/>
      <c r="H51" s="184"/>
      <c r="I51" s="70"/>
      <c r="J51" s="188"/>
      <c r="K51" s="219" t="s">
        <v>18</v>
      </c>
      <c r="L51" s="220"/>
      <c r="M51" s="188"/>
      <c r="N51" s="219" t="s">
        <v>18</v>
      </c>
      <c r="O51" s="220"/>
      <c r="P51" s="188"/>
      <c r="Q51" s="219" t="s">
        <v>18</v>
      </c>
      <c r="R51" s="220"/>
      <c r="S51" s="188"/>
      <c r="T51" s="219" t="s">
        <v>18</v>
      </c>
      <c r="U51" s="220"/>
      <c r="V51" s="66"/>
      <c r="W51" s="188"/>
      <c r="X51" s="219" t="s">
        <v>18</v>
      </c>
      <c r="Y51" s="220"/>
      <c r="Z51" s="144"/>
      <c r="AA51" s="188"/>
      <c r="AB51" s="219" t="s">
        <v>18</v>
      </c>
      <c r="AC51" s="220"/>
      <c r="AE51" s="8" t="s">
        <v>112</v>
      </c>
      <c r="AF51" s="4"/>
      <c r="AG51" s="4"/>
      <c r="AH51" s="4"/>
      <c r="AI51" s="4"/>
      <c r="AJ51" s="4"/>
      <c r="AK51" s="4"/>
      <c r="AL51" s="4"/>
      <c r="AM51" s="4"/>
      <c r="AN51" s="4"/>
      <c r="AZ51" s="17"/>
      <c r="BA51" s="4" t="s">
        <v>8</v>
      </c>
      <c r="BB51" s="17"/>
      <c r="BC51" s="17"/>
      <c r="BD51" s="17"/>
      <c r="BE51" s="17"/>
      <c r="BF51" s="17"/>
      <c r="BG51" s="17"/>
      <c r="BH51" s="17"/>
      <c r="BI51" s="17"/>
    </row>
    <row r="52" spans="2:61" ht="12" customHeight="1" thickTop="1" thickBot="1" x14ac:dyDescent="0.2">
      <c r="B52" s="185"/>
      <c r="C52" s="185"/>
      <c r="D52" s="185"/>
      <c r="E52" s="185"/>
      <c r="F52" s="185"/>
      <c r="G52" s="185"/>
      <c r="H52" s="186"/>
      <c r="I52" s="71"/>
      <c r="J52" s="189"/>
      <c r="K52" s="72" t="s">
        <v>123</v>
      </c>
      <c r="L52" s="73" t="s">
        <v>20</v>
      </c>
      <c r="M52" s="189"/>
      <c r="N52" s="72" t="s">
        <v>123</v>
      </c>
      <c r="O52" s="73" t="s">
        <v>20</v>
      </c>
      <c r="P52" s="189"/>
      <c r="Q52" s="72" t="s">
        <v>123</v>
      </c>
      <c r="R52" s="73" t="s">
        <v>20</v>
      </c>
      <c r="S52" s="189"/>
      <c r="T52" s="72" t="s">
        <v>123</v>
      </c>
      <c r="U52" s="73" t="s">
        <v>20</v>
      </c>
      <c r="V52" s="66"/>
      <c r="W52" s="189"/>
      <c r="X52" s="72" t="s">
        <v>124</v>
      </c>
      <c r="Y52" s="73" t="s">
        <v>20</v>
      </c>
      <c r="Z52" s="144"/>
      <c r="AA52" s="189"/>
      <c r="AB52" s="72" t="s">
        <v>123</v>
      </c>
      <c r="AC52" s="73" t="s">
        <v>20</v>
      </c>
      <c r="AE52" s="51" t="s">
        <v>10</v>
      </c>
      <c r="AF52" s="52"/>
      <c r="AG52" s="52"/>
      <c r="AH52" s="52"/>
      <c r="AI52" s="52"/>
      <c r="AJ52" s="52"/>
      <c r="AK52" s="52"/>
      <c r="AL52" s="53"/>
      <c r="AM52" s="54" t="s">
        <v>1</v>
      </c>
      <c r="AN52" s="55" t="s">
        <v>111</v>
      </c>
      <c r="AZ52" s="17"/>
      <c r="BA52" s="4" t="s">
        <v>8</v>
      </c>
      <c r="BB52" s="17"/>
      <c r="BC52" s="17"/>
      <c r="BD52" s="17"/>
      <c r="BE52" s="17"/>
      <c r="BF52" s="17"/>
      <c r="BG52" s="17"/>
      <c r="BH52" s="17"/>
      <c r="BI52" s="17"/>
    </row>
    <row r="53" spans="2:61" ht="14.25" customHeight="1" thickTop="1" thickBot="1" x14ac:dyDescent="0.2">
      <c r="B53" s="70"/>
      <c r="C53" s="70"/>
      <c r="D53" s="70"/>
      <c r="E53" s="70"/>
      <c r="F53" s="70"/>
      <c r="G53" s="70"/>
      <c r="H53" s="70"/>
      <c r="I53" s="70"/>
      <c r="J53" s="67" t="s">
        <v>148</v>
      </c>
      <c r="K53" s="67" t="s">
        <v>149</v>
      </c>
      <c r="L53" s="67" t="s">
        <v>125</v>
      </c>
      <c r="M53" s="67"/>
      <c r="N53" s="67"/>
      <c r="O53" s="67" t="s">
        <v>125</v>
      </c>
      <c r="P53" s="67"/>
      <c r="Q53" s="67"/>
      <c r="R53" s="67" t="s">
        <v>125</v>
      </c>
      <c r="S53" s="67"/>
      <c r="T53" s="67"/>
      <c r="U53" s="67" t="s">
        <v>125</v>
      </c>
      <c r="V53" s="80"/>
      <c r="W53" s="67" t="s">
        <v>148</v>
      </c>
      <c r="X53" s="67" t="s">
        <v>149</v>
      </c>
      <c r="Y53" s="67" t="s">
        <v>125</v>
      </c>
      <c r="Z53" s="151"/>
      <c r="AA53" s="67" t="s">
        <v>148</v>
      </c>
      <c r="AB53" s="67" t="s">
        <v>149</v>
      </c>
      <c r="AC53" s="67" t="s">
        <v>125</v>
      </c>
      <c r="AZ53" s="17"/>
      <c r="BA53" s="17"/>
      <c r="BB53" s="17"/>
      <c r="BC53" s="17"/>
      <c r="BD53" s="17"/>
      <c r="BE53" s="17"/>
      <c r="BF53" s="17"/>
      <c r="BG53" s="17"/>
      <c r="BH53" s="17"/>
      <c r="BI53" s="17"/>
    </row>
    <row r="54" spans="2:61" ht="15" customHeight="1" thickTop="1" x14ac:dyDescent="0.15">
      <c r="B54" s="9" t="s">
        <v>1</v>
      </c>
      <c r="C54" s="12"/>
      <c r="D54" s="78"/>
      <c r="E54" s="78"/>
      <c r="F54" s="78"/>
      <c r="G54" s="78"/>
      <c r="H54" s="78"/>
      <c r="I54" s="78"/>
      <c r="J54" s="99">
        <f>SUBTOTAL(9,J55:J106)</f>
        <v>2316</v>
      </c>
      <c r="K54" s="99">
        <f>SUBTOTAL(9,K55:K106)</f>
        <v>319</v>
      </c>
      <c r="L54" s="100">
        <f>IF(J54="-","-",+K54/J$54*100)</f>
        <v>13.773747841105354</v>
      </c>
      <c r="M54" s="99">
        <f t="shared" ref="M54:N54" si="0">SUBTOTAL(9,M55:M106)</f>
        <v>280</v>
      </c>
      <c r="N54" s="99">
        <f t="shared" si="0"/>
        <v>37</v>
      </c>
      <c r="O54" s="100">
        <f t="shared" ref="O54" si="1">IF(M54="-","-",+N54/M$54*100)</f>
        <v>13.214285714285715</v>
      </c>
      <c r="P54" s="99">
        <f t="shared" ref="P54:Q54" si="2">SUBTOTAL(9,P55:P106)</f>
        <v>2036</v>
      </c>
      <c r="Q54" s="99">
        <f t="shared" si="2"/>
        <v>282</v>
      </c>
      <c r="R54" s="100">
        <f t="shared" ref="R54" si="3">IF(P54="-","-",+Q54/P$54*100)</f>
        <v>13.850687622789785</v>
      </c>
      <c r="S54" s="99">
        <f t="shared" ref="S54:T54" si="4">SUBTOTAL(9,S55:S106)</f>
        <v>74596</v>
      </c>
      <c r="T54" s="99">
        <f t="shared" si="4"/>
        <v>12713</v>
      </c>
      <c r="U54" s="100">
        <f t="shared" ref="U54" si="5">IF(S54="-","-",+T54/S$54*100)</f>
        <v>17.042468765081235</v>
      </c>
      <c r="V54" s="89"/>
      <c r="W54" s="87">
        <v>2648</v>
      </c>
      <c r="X54" s="87">
        <v>438</v>
      </c>
      <c r="Y54" s="88">
        <f t="shared" ref="Y54" si="6">IF(W54="-","-",+X54/W$54*100)</f>
        <v>16.540785498489427</v>
      </c>
      <c r="Z54" s="152"/>
      <c r="AA54" s="87">
        <f>SUM(AA57:AA89)</f>
        <v>87267</v>
      </c>
      <c r="AB54" s="87">
        <f>SUM(AB57:AB89)</f>
        <v>13616</v>
      </c>
      <c r="AC54" s="88">
        <f t="shared" ref="AC54" si="7">IF(AA54="-","-",+AB54/AA$54*100)</f>
        <v>15.602690593236849</v>
      </c>
      <c r="AE54" s="195" t="s">
        <v>110</v>
      </c>
      <c r="AF54" s="196"/>
      <c r="AG54" s="196"/>
      <c r="AH54" s="196"/>
      <c r="AI54" s="196"/>
      <c r="AJ54" s="196"/>
      <c r="AK54" s="197"/>
      <c r="AL54" s="29" t="s">
        <v>133</v>
      </c>
      <c r="AM54" s="24">
        <v>2648</v>
      </c>
      <c r="AN54" s="3">
        <v>438</v>
      </c>
      <c r="AZ54" s="31"/>
      <c r="BA54" s="31"/>
      <c r="BB54" s="31"/>
      <c r="BC54" s="31"/>
      <c r="BD54" s="31"/>
      <c r="BE54" s="31"/>
      <c r="BF54" s="31"/>
      <c r="BG54" s="31"/>
      <c r="BH54" s="30"/>
      <c r="BI54" s="30"/>
    </row>
    <row r="55" spans="2:61" ht="8.25" customHeight="1" x14ac:dyDescent="0.15">
      <c r="B55" s="81"/>
      <c r="C55" s="47"/>
      <c r="D55" s="18"/>
      <c r="E55" s="74"/>
      <c r="F55" s="75"/>
      <c r="G55" s="75"/>
      <c r="H55" s="75"/>
      <c r="I55" s="75"/>
      <c r="J55" s="87"/>
      <c r="K55" s="87"/>
      <c r="L55" s="88"/>
      <c r="M55" s="87"/>
      <c r="N55" s="87"/>
      <c r="O55" s="88"/>
      <c r="P55" s="87"/>
      <c r="Q55" s="87"/>
      <c r="R55" s="88"/>
      <c r="S55" s="87"/>
      <c r="T55" s="87"/>
      <c r="U55" s="88"/>
      <c r="V55" s="89"/>
      <c r="W55" s="87"/>
      <c r="X55" s="87"/>
      <c r="Y55" s="88"/>
      <c r="Z55" s="88"/>
      <c r="AA55" s="87"/>
      <c r="AB55" s="87"/>
      <c r="AC55" s="88"/>
    </row>
    <row r="56" spans="2:61" ht="15" customHeight="1" x14ac:dyDescent="0.15">
      <c r="B56" s="81"/>
      <c r="C56" s="209" t="s">
        <v>151</v>
      </c>
      <c r="D56" s="207"/>
      <c r="E56" s="207"/>
      <c r="F56" s="207"/>
      <c r="G56" s="207"/>
      <c r="H56" s="207"/>
      <c r="I56" s="19"/>
      <c r="J56" s="87"/>
      <c r="K56" s="87"/>
      <c r="L56" s="88"/>
      <c r="M56" s="87"/>
      <c r="N56" s="87"/>
      <c r="O56" s="88"/>
      <c r="P56" s="87"/>
      <c r="Q56" s="87"/>
      <c r="R56" s="88"/>
      <c r="S56" s="87"/>
      <c r="T56" s="87"/>
      <c r="U56" s="88"/>
      <c r="V56" s="89"/>
      <c r="W56" s="87"/>
      <c r="X56" s="87"/>
      <c r="Y56" s="88"/>
      <c r="Z56" s="88"/>
      <c r="AA56" s="87"/>
      <c r="AB56" s="87"/>
      <c r="AC56" s="88"/>
    </row>
    <row r="57" spans="2:61" ht="15" customHeight="1" x14ac:dyDescent="0.15">
      <c r="B57" s="81"/>
      <c r="C57" s="209" t="s">
        <v>152</v>
      </c>
      <c r="D57" s="207"/>
      <c r="E57" s="207"/>
      <c r="F57" s="207"/>
      <c r="G57" s="207"/>
      <c r="H57" s="207"/>
      <c r="I57" s="19"/>
      <c r="J57" s="87"/>
      <c r="K57" s="87"/>
      <c r="L57" s="88"/>
      <c r="M57" s="87"/>
      <c r="N57" s="87"/>
      <c r="O57" s="88"/>
      <c r="P57" s="87"/>
      <c r="Q57" s="87"/>
      <c r="R57" s="88"/>
      <c r="S57" s="87"/>
      <c r="T57" s="87"/>
      <c r="U57" s="88"/>
      <c r="V57" s="89"/>
      <c r="W57" s="87"/>
      <c r="X57" s="87"/>
      <c r="Y57" s="88"/>
      <c r="Z57" s="88"/>
      <c r="AA57" s="87"/>
      <c r="AB57" s="87"/>
      <c r="AC57" s="88"/>
    </row>
    <row r="58" spans="2:61" ht="15" customHeight="1" x14ac:dyDescent="0.15">
      <c r="B58" s="81"/>
      <c r="C58" s="82"/>
      <c r="D58" s="208" t="s">
        <v>29</v>
      </c>
      <c r="E58" s="207"/>
      <c r="F58" s="207"/>
      <c r="G58" s="207"/>
      <c r="H58" s="207"/>
      <c r="I58" s="19"/>
      <c r="J58" s="87" t="s">
        <v>127</v>
      </c>
      <c r="K58" s="87" t="s">
        <v>127</v>
      </c>
      <c r="L58" s="88" t="str">
        <f t="shared" ref="L58:L112" si="8">IF(J58="-","-",+K58/J58*100)</f>
        <v>-</v>
      </c>
      <c r="M58" s="87" t="s">
        <v>9</v>
      </c>
      <c r="N58" s="87" t="s">
        <v>127</v>
      </c>
      <c r="O58" s="88" t="str">
        <f t="shared" ref="O58:O112" si="9">IF(M58="-","-",+N58/M58*100)</f>
        <v>-</v>
      </c>
      <c r="P58" s="87" t="s">
        <v>9</v>
      </c>
      <c r="Q58" s="87" t="s">
        <v>127</v>
      </c>
      <c r="R58" s="88" t="str">
        <f t="shared" ref="R58:R112" si="10">IF(P58="-","-",+Q58/P58*100)</f>
        <v>-</v>
      </c>
      <c r="S58" s="87">
        <v>47</v>
      </c>
      <c r="T58" s="87">
        <v>5</v>
      </c>
      <c r="U58" s="88">
        <f t="shared" ref="U58:U112" si="11">IF(S58="-","-",+T58/S58*100)</f>
        <v>10.638297872340425</v>
      </c>
      <c r="V58" s="89"/>
      <c r="W58" s="87">
        <v>2</v>
      </c>
      <c r="X58" s="87" t="s">
        <v>21</v>
      </c>
      <c r="Y58" s="88" t="str">
        <f>IF(X58="-","-",+X58/W58*100)</f>
        <v>-</v>
      </c>
      <c r="Z58" s="88"/>
      <c r="AA58" s="87">
        <v>95</v>
      </c>
      <c r="AB58" s="87">
        <v>9</v>
      </c>
      <c r="AC58" s="88">
        <f t="shared" ref="AC58:AC59" si="12">IF(AA58="-","-",+AB58/AA58*100)</f>
        <v>9.4736842105263168</v>
      </c>
      <c r="AE58" s="198" t="s">
        <v>108</v>
      </c>
      <c r="AF58" s="200" t="s">
        <v>29</v>
      </c>
      <c r="AG58" s="193"/>
      <c r="AH58" s="193"/>
      <c r="AI58" s="193"/>
      <c r="AJ58" s="193"/>
      <c r="AK58" s="194"/>
      <c r="AL58" s="25" t="s">
        <v>107</v>
      </c>
      <c r="AM58" s="24">
        <v>2</v>
      </c>
      <c r="AN58" s="3" t="s">
        <v>21</v>
      </c>
    </row>
    <row r="59" spans="2:61" ht="15" customHeight="1" x14ac:dyDescent="0.15">
      <c r="B59" s="81"/>
      <c r="C59" s="82"/>
      <c r="D59" s="208" t="s">
        <v>30</v>
      </c>
      <c r="E59" s="207"/>
      <c r="F59" s="207"/>
      <c r="G59" s="207"/>
      <c r="H59" s="207"/>
      <c r="I59" s="19"/>
      <c r="J59" s="87">
        <v>206</v>
      </c>
      <c r="K59" s="87">
        <v>13</v>
      </c>
      <c r="L59" s="88">
        <f t="shared" si="8"/>
        <v>6.3106796116504853</v>
      </c>
      <c r="M59" s="87">
        <v>114</v>
      </c>
      <c r="N59" s="87">
        <v>7</v>
      </c>
      <c r="O59" s="88">
        <f t="shared" si="9"/>
        <v>6.140350877192982</v>
      </c>
      <c r="P59" s="87">
        <v>92</v>
      </c>
      <c r="Q59" s="87">
        <v>6</v>
      </c>
      <c r="R59" s="88">
        <f t="shared" si="10"/>
        <v>6.5217391304347823</v>
      </c>
      <c r="S59" s="87">
        <v>17287</v>
      </c>
      <c r="T59" s="87">
        <v>1904</v>
      </c>
      <c r="U59" s="88">
        <f t="shared" si="11"/>
        <v>11.014056805692139</v>
      </c>
      <c r="V59" s="89"/>
      <c r="W59" s="87">
        <v>182</v>
      </c>
      <c r="X59" s="87">
        <v>10</v>
      </c>
      <c r="Y59" s="88">
        <f t="shared" ref="Y59:Y112" si="13">IF(W59="-","-",+X59/W59*100)</f>
        <v>5.4945054945054945</v>
      </c>
      <c r="Z59" s="88"/>
      <c r="AA59" s="87">
        <v>20630</v>
      </c>
      <c r="AB59" s="87">
        <v>2227</v>
      </c>
      <c r="AC59" s="88">
        <f t="shared" si="12"/>
        <v>10.794958797867183</v>
      </c>
      <c r="AE59" s="199"/>
      <c r="AF59" s="200" t="s">
        <v>106</v>
      </c>
      <c r="AG59" s="193"/>
      <c r="AH59" s="193"/>
      <c r="AI59" s="193"/>
      <c r="AJ59" s="193"/>
      <c r="AK59" s="194"/>
      <c r="AL59" s="25" t="s">
        <v>105</v>
      </c>
      <c r="AM59" s="24">
        <v>182</v>
      </c>
      <c r="AN59" s="3">
        <v>10</v>
      </c>
    </row>
    <row r="60" spans="2:61" ht="15" customHeight="1" x14ac:dyDescent="0.15">
      <c r="B60" s="81"/>
      <c r="C60" s="82"/>
      <c r="D60" s="77" t="s">
        <v>157</v>
      </c>
      <c r="E60" s="19"/>
      <c r="F60" s="19"/>
      <c r="G60" s="19"/>
      <c r="H60" s="19"/>
      <c r="I60" s="19"/>
      <c r="J60" s="99">
        <f>SUBTOTAL(9,J61:J64)</f>
        <v>1663</v>
      </c>
      <c r="K60" s="99">
        <f>SUBTOTAL(9,K61:K64)</f>
        <v>182</v>
      </c>
      <c r="L60" s="100">
        <f t="shared" si="8"/>
        <v>10.944076969332531</v>
      </c>
      <c r="M60" s="99">
        <f t="shared" ref="M60:N60" si="14">SUBTOTAL(9,M61:M64)</f>
        <v>136</v>
      </c>
      <c r="N60" s="99">
        <f t="shared" si="14"/>
        <v>12</v>
      </c>
      <c r="O60" s="100">
        <f t="shared" si="9"/>
        <v>8.8235294117647065</v>
      </c>
      <c r="P60" s="99">
        <f t="shared" ref="P60:Q60" si="15">SUBTOTAL(9,P61:P64)</f>
        <v>1527</v>
      </c>
      <c r="Q60" s="99">
        <f t="shared" si="15"/>
        <v>170</v>
      </c>
      <c r="R60" s="100">
        <f t="shared" si="10"/>
        <v>11.132940406024886</v>
      </c>
      <c r="S60" s="99">
        <f t="shared" ref="S60:T60" si="16">SUBTOTAL(9,S61:S64)</f>
        <v>36492</v>
      </c>
      <c r="T60" s="99">
        <f t="shared" si="16"/>
        <v>4714</v>
      </c>
      <c r="U60" s="100">
        <f t="shared" si="11"/>
        <v>12.917899813657788</v>
      </c>
      <c r="V60" s="89"/>
      <c r="W60" s="87"/>
      <c r="X60" s="87"/>
      <c r="Y60" s="88"/>
      <c r="Z60" s="88"/>
      <c r="AA60" s="87"/>
      <c r="AB60" s="87"/>
      <c r="AC60" s="88"/>
      <c r="AE60" s="199"/>
      <c r="AF60" s="221" t="s">
        <v>104</v>
      </c>
      <c r="AG60" s="175" t="s">
        <v>103</v>
      </c>
      <c r="AH60" s="176"/>
      <c r="AI60" s="176"/>
      <c r="AJ60" s="176"/>
      <c r="AK60" s="177"/>
      <c r="AL60" s="25" t="s">
        <v>102</v>
      </c>
      <c r="AM60" s="24">
        <v>66</v>
      </c>
      <c r="AN60" s="3">
        <v>4</v>
      </c>
    </row>
    <row r="61" spans="2:61" ht="15" customHeight="1" x14ac:dyDescent="0.15">
      <c r="B61" s="81"/>
      <c r="C61" s="83"/>
      <c r="D61" s="83"/>
      <c r="E61" s="208" t="s">
        <v>31</v>
      </c>
      <c r="F61" s="207"/>
      <c r="G61" s="208" t="s">
        <v>32</v>
      </c>
      <c r="H61" s="208"/>
      <c r="I61" s="77"/>
      <c r="J61" s="87">
        <v>45</v>
      </c>
      <c r="K61" s="87">
        <v>3</v>
      </c>
      <c r="L61" s="88">
        <f t="shared" si="8"/>
        <v>6.666666666666667</v>
      </c>
      <c r="M61" s="87">
        <v>6</v>
      </c>
      <c r="N61" s="87">
        <v>2</v>
      </c>
      <c r="O61" s="88">
        <f t="shared" si="9"/>
        <v>33.333333333333329</v>
      </c>
      <c r="P61" s="87">
        <v>39</v>
      </c>
      <c r="Q61" s="87">
        <v>1</v>
      </c>
      <c r="R61" s="88">
        <f t="shared" si="10"/>
        <v>2.5641025641025639</v>
      </c>
      <c r="S61" s="87">
        <v>2000</v>
      </c>
      <c r="T61" s="87">
        <v>112</v>
      </c>
      <c r="U61" s="88">
        <f t="shared" si="11"/>
        <v>5.6000000000000005</v>
      </c>
      <c r="V61" s="89"/>
      <c r="W61" s="87">
        <v>66</v>
      </c>
      <c r="X61" s="87">
        <v>4</v>
      </c>
      <c r="Y61" s="88">
        <f t="shared" si="13"/>
        <v>6.0606060606060606</v>
      </c>
      <c r="Z61" s="88"/>
      <c r="AA61" s="87">
        <v>2760</v>
      </c>
      <c r="AB61" s="87">
        <v>185</v>
      </c>
      <c r="AC61" s="88">
        <f t="shared" ref="AC61:AC112" si="17">IF(AA61="-","-",+AB61/AA61*100)</f>
        <v>6.7028985507246386</v>
      </c>
      <c r="AE61" s="199"/>
      <c r="AF61" s="222"/>
      <c r="AG61" s="175" t="s">
        <v>134</v>
      </c>
      <c r="AH61" s="176"/>
      <c r="AI61" s="176"/>
      <c r="AJ61" s="176"/>
      <c r="AK61" s="177"/>
      <c r="AL61" s="25" t="s">
        <v>101</v>
      </c>
      <c r="AM61" s="24">
        <v>581</v>
      </c>
      <c r="AN61" s="3">
        <v>40</v>
      </c>
    </row>
    <row r="62" spans="2:61" ht="15" customHeight="1" x14ac:dyDescent="0.15">
      <c r="B62" s="81"/>
      <c r="C62" s="83"/>
      <c r="D62" s="83"/>
      <c r="E62" s="208" t="s">
        <v>31</v>
      </c>
      <c r="F62" s="207"/>
      <c r="G62" s="77" t="s">
        <v>33</v>
      </c>
      <c r="H62" s="77" t="s">
        <v>34</v>
      </c>
      <c r="I62" s="77"/>
      <c r="J62" s="87">
        <v>451</v>
      </c>
      <c r="K62" s="87">
        <v>38</v>
      </c>
      <c r="L62" s="88">
        <f t="shared" si="8"/>
        <v>8.4257206208425721</v>
      </c>
      <c r="M62" s="87">
        <v>62</v>
      </c>
      <c r="N62" s="87">
        <v>5</v>
      </c>
      <c r="O62" s="88">
        <f t="shared" si="9"/>
        <v>8.064516129032258</v>
      </c>
      <c r="P62" s="87">
        <v>389</v>
      </c>
      <c r="Q62" s="87">
        <v>33</v>
      </c>
      <c r="R62" s="88">
        <f t="shared" si="10"/>
        <v>8.4832904884318765</v>
      </c>
      <c r="S62" s="87">
        <v>10615</v>
      </c>
      <c r="T62" s="87">
        <v>800</v>
      </c>
      <c r="U62" s="88">
        <f t="shared" si="11"/>
        <v>7.5365049458313713</v>
      </c>
      <c r="V62" s="89"/>
      <c r="W62" s="87">
        <v>581</v>
      </c>
      <c r="X62" s="87">
        <v>40</v>
      </c>
      <c r="Y62" s="88">
        <f t="shared" si="13"/>
        <v>6.8846815834767634</v>
      </c>
      <c r="Z62" s="88"/>
      <c r="AA62" s="87">
        <v>14065</v>
      </c>
      <c r="AB62" s="87">
        <v>1139</v>
      </c>
      <c r="AC62" s="88">
        <f t="shared" si="17"/>
        <v>8.098115890508355</v>
      </c>
      <c r="AE62" s="199"/>
      <c r="AF62" s="222"/>
      <c r="AG62" s="175" t="s">
        <v>135</v>
      </c>
      <c r="AH62" s="176"/>
      <c r="AI62" s="176"/>
      <c r="AJ62" s="176"/>
      <c r="AK62" s="177"/>
      <c r="AL62" s="25" t="s">
        <v>100</v>
      </c>
      <c r="AM62" s="24">
        <v>1235</v>
      </c>
      <c r="AN62" s="3">
        <v>195</v>
      </c>
    </row>
    <row r="63" spans="2:61" ht="15" customHeight="1" x14ac:dyDescent="0.15">
      <c r="B63" s="81"/>
      <c r="C63" s="75"/>
      <c r="D63" s="77"/>
      <c r="E63" s="208" t="s">
        <v>34</v>
      </c>
      <c r="F63" s="207"/>
      <c r="G63" s="77" t="s">
        <v>33</v>
      </c>
      <c r="H63" s="77" t="s">
        <v>35</v>
      </c>
      <c r="I63" s="77"/>
      <c r="J63" s="87">
        <v>1015</v>
      </c>
      <c r="K63" s="87">
        <v>112</v>
      </c>
      <c r="L63" s="88">
        <f t="shared" si="8"/>
        <v>11.03448275862069</v>
      </c>
      <c r="M63" s="87">
        <v>47</v>
      </c>
      <c r="N63" s="87">
        <v>4</v>
      </c>
      <c r="O63" s="88">
        <f t="shared" si="9"/>
        <v>8.5106382978723403</v>
      </c>
      <c r="P63" s="87">
        <v>968</v>
      </c>
      <c r="Q63" s="87">
        <v>108</v>
      </c>
      <c r="R63" s="88">
        <f t="shared" si="10"/>
        <v>11.15702479338843</v>
      </c>
      <c r="S63" s="87">
        <v>16611</v>
      </c>
      <c r="T63" s="87">
        <v>2122</v>
      </c>
      <c r="U63" s="88">
        <f t="shared" si="11"/>
        <v>12.774667389079525</v>
      </c>
      <c r="V63" s="89"/>
      <c r="W63" s="87">
        <v>1235</v>
      </c>
      <c r="X63" s="87">
        <v>195</v>
      </c>
      <c r="Y63" s="88">
        <f t="shared" si="13"/>
        <v>15.789473684210526</v>
      </c>
      <c r="Z63" s="88"/>
      <c r="AA63" s="87">
        <v>20813</v>
      </c>
      <c r="AB63" s="87">
        <v>2686</v>
      </c>
      <c r="AC63" s="88">
        <f t="shared" si="17"/>
        <v>12.905395666170183</v>
      </c>
      <c r="AE63" s="199"/>
      <c r="AF63" s="222"/>
      <c r="AG63" s="175" t="s">
        <v>136</v>
      </c>
      <c r="AH63" s="176"/>
      <c r="AI63" s="176"/>
      <c r="AJ63" s="176"/>
      <c r="AK63" s="177"/>
      <c r="AL63" s="25" t="s">
        <v>99</v>
      </c>
      <c r="AM63" s="24">
        <v>173</v>
      </c>
      <c r="AN63" s="3">
        <v>58</v>
      </c>
    </row>
    <row r="64" spans="2:61" ht="15" customHeight="1" x14ac:dyDescent="0.15">
      <c r="B64" s="81"/>
      <c r="C64" s="75"/>
      <c r="D64" s="77"/>
      <c r="E64" s="208" t="s">
        <v>35</v>
      </c>
      <c r="F64" s="207"/>
      <c r="G64" s="77" t="s">
        <v>33</v>
      </c>
      <c r="H64" s="93">
        <v>10</v>
      </c>
      <c r="I64" s="93"/>
      <c r="J64" s="87">
        <v>152</v>
      </c>
      <c r="K64" s="87">
        <v>29</v>
      </c>
      <c r="L64" s="88">
        <f t="shared" si="8"/>
        <v>19.078947368421055</v>
      </c>
      <c r="M64" s="87">
        <v>21</v>
      </c>
      <c r="N64" s="87">
        <v>1</v>
      </c>
      <c r="O64" s="88">
        <f t="shared" si="9"/>
        <v>4.7619047619047619</v>
      </c>
      <c r="P64" s="87">
        <v>131</v>
      </c>
      <c r="Q64" s="87">
        <v>28</v>
      </c>
      <c r="R64" s="88">
        <f t="shared" si="10"/>
        <v>21.374045801526716</v>
      </c>
      <c r="S64" s="87">
        <v>7266</v>
      </c>
      <c r="T64" s="87">
        <v>1680</v>
      </c>
      <c r="U64" s="88">
        <f t="shared" si="11"/>
        <v>23.121387283236995</v>
      </c>
      <c r="V64" s="89"/>
      <c r="W64" s="87">
        <v>173</v>
      </c>
      <c r="X64" s="87">
        <v>58</v>
      </c>
      <c r="Y64" s="88">
        <f t="shared" si="13"/>
        <v>33.52601156069364</v>
      </c>
      <c r="Z64" s="88"/>
      <c r="AA64" s="87">
        <v>7974</v>
      </c>
      <c r="AB64" s="87">
        <v>1917</v>
      </c>
      <c r="AC64" s="88">
        <f t="shared" si="17"/>
        <v>24.040632054176072</v>
      </c>
      <c r="AE64" s="199"/>
      <c r="AF64" s="222"/>
      <c r="AG64" s="175" t="s">
        <v>137</v>
      </c>
      <c r="AH64" s="176"/>
      <c r="AI64" s="176"/>
      <c r="AJ64" s="176"/>
      <c r="AK64" s="177"/>
      <c r="AL64" s="25" t="s">
        <v>98</v>
      </c>
      <c r="AM64" s="24">
        <v>54</v>
      </c>
      <c r="AN64" s="3">
        <v>26</v>
      </c>
    </row>
    <row r="65" spans="2:40" ht="15" customHeight="1" x14ac:dyDescent="0.15">
      <c r="B65" s="81"/>
      <c r="C65" s="208" t="s">
        <v>22</v>
      </c>
      <c r="D65" s="207"/>
      <c r="E65" s="207"/>
      <c r="F65" s="207"/>
      <c r="G65" s="207"/>
      <c r="H65" s="207"/>
      <c r="I65" s="19"/>
      <c r="J65" s="87" t="s">
        <v>128</v>
      </c>
      <c r="K65" s="87" t="s">
        <v>128</v>
      </c>
      <c r="L65" s="88" t="str">
        <f t="shared" si="8"/>
        <v>-</v>
      </c>
      <c r="M65" s="87" t="s">
        <v>9</v>
      </c>
      <c r="N65" s="87" t="s">
        <v>127</v>
      </c>
      <c r="O65" s="88" t="str">
        <f t="shared" si="9"/>
        <v>-</v>
      </c>
      <c r="P65" s="87" t="s">
        <v>9</v>
      </c>
      <c r="Q65" s="87" t="s">
        <v>127</v>
      </c>
      <c r="R65" s="88" t="str">
        <f t="shared" si="10"/>
        <v>-</v>
      </c>
      <c r="S65" s="87">
        <v>83</v>
      </c>
      <c r="T65" s="87">
        <v>34</v>
      </c>
      <c r="U65" s="88">
        <f t="shared" si="11"/>
        <v>40.963855421686745</v>
      </c>
      <c r="V65" s="89"/>
      <c r="W65" s="87" t="s">
        <v>21</v>
      </c>
      <c r="X65" s="87" t="s">
        <v>21</v>
      </c>
      <c r="Y65" s="88" t="str">
        <f t="shared" si="13"/>
        <v>-</v>
      </c>
      <c r="Z65" s="88"/>
      <c r="AA65" s="87">
        <v>81</v>
      </c>
      <c r="AB65" s="87">
        <v>28</v>
      </c>
      <c r="AC65" s="88">
        <f t="shared" si="17"/>
        <v>34.567901234567898</v>
      </c>
      <c r="AE65" s="192" t="s">
        <v>22</v>
      </c>
      <c r="AF65" s="193"/>
      <c r="AG65" s="193"/>
      <c r="AH65" s="193"/>
      <c r="AI65" s="193"/>
      <c r="AJ65" s="193"/>
      <c r="AK65" s="194"/>
      <c r="AL65" s="25" t="s">
        <v>88</v>
      </c>
      <c r="AM65" s="24" t="s">
        <v>21</v>
      </c>
      <c r="AN65" s="3" t="s">
        <v>21</v>
      </c>
    </row>
    <row r="66" spans="2:40" ht="15" customHeight="1" x14ac:dyDescent="0.15">
      <c r="B66" s="81"/>
      <c r="C66" s="208" t="s">
        <v>37</v>
      </c>
      <c r="D66" s="207"/>
      <c r="E66" s="207"/>
      <c r="F66" s="207"/>
      <c r="G66" s="207"/>
      <c r="H66" s="207"/>
      <c r="I66" s="19"/>
      <c r="J66" s="87" t="s">
        <v>128</v>
      </c>
      <c r="K66" s="87" t="s">
        <v>128</v>
      </c>
      <c r="L66" s="88" t="str">
        <f t="shared" si="8"/>
        <v>-</v>
      </c>
      <c r="M66" s="87" t="s">
        <v>9</v>
      </c>
      <c r="N66" s="87" t="s">
        <v>127</v>
      </c>
      <c r="O66" s="88" t="str">
        <f t="shared" si="9"/>
        <v>-</v>
      </c>
      <c r="P66" s="87" t="s">
        <v>9</v>
      </c>
      <c r="Q66" s="87" t="s">
        <v>127</v>
      </c>
      <c r="R66" s="88" t="str">
        <f t="shared" si="10"/>
        <v>-</v>
      </c>
      <c r="S66" s="87">
        <v>148</v>
      </c>
      <c r="T66" s="87">
        <v>60</v>
      </c>
      <c r="U66" s="88">
        <f t="shared" si="11"/>
        <v>40.54054054054054</v>
      </c>
      <c r="V66" s="89"/>
      <c r="W66" s="87" t="s">
        <v>21</v>
      </c>
      <c r="X66" s="87" t="s">
        <v>21</v>
      </c>
      <c r="Y66" s="88" t="str">
        <f t="shared" si="13"/>
        <v>-</v>
      </c>
      <c r="Z66" s="88"/>
      <c r="AA66" s="87">
        <v>391</v>
      </c>
      <c r="AB66" s="87">
        <v>116</v>
      </c>
      <c r="AC66" s="88">
        <f t="shared" si="17"/>
        <v>29.667519181585678</v>
      </c>
      <c r="AE66" s="192" t="s">
        <v>37</v>
      </c>
      <c r="AF66" s="193"/>
      <c r="AG66" s="193"/>
      <c r="AH66" s="193"/>
      <c r="AI66" s="193"/>
      <c r="AJ66" s="193"/>
      <c r="AK66" s="194"/>
      <c r="AL66" s="25" t="s">
        <v>87</v>
      </c>
      <c r="AM66" s="24" t="s">
        <v>21</v>
      </c>
      <c r="AN66" s="3" t="s">
        <v>21</v>
      </c>
    </row>
    <row r="67" spans="2:40" ht="15" customHeight="1" x14ac:dyDescent="0.15">
      <c r="B67" s="81"/>
      <c r="C67" s="208" t="s">
        <v>23</v>
      </c>
      <c r="D67" s="207"/>
      <c r="E67" s="207"/>
      <c r="F67" s="207"/>
      <c r="G67" s="207"/>
      <c r="H67" s="207"/>
      <c r="I67" s="19"/>
      <c r="J67" s="87">
        <v>34</v>
      </c>
      <c r="K67" s="87">
        <v>7</v>
      </c>
      <c r="L67" s="88">
        <f t="shared" si="8"/>
        <v>20.588235294117645</v>
      </c>
      <c r="M67" s="87" t="s">
        <v>127</v>
      </c>
      <c r="N67" s="87" t="s">
        <v>127</v>
      </c>
      <c r="O67" s="88" t="str">
        <f t="shared" si="9"/>
        <v>-</v>
      </c>
      <c r="P67" s="87">
        <v>34</v>
      </c>
      <c r="Q67" s="87">
        <v>7</v>
      </c>
      <c r="R67" s="88">
        <f t="shared" si="10"/>
        <v>20.588235294117645</v>
      </c>
      <c r="S67" s="87">
        <v>1969</v>
      </c>
      <c r="T67" s="87">
        <v>510</v>
      </c>
      <c r="U67" s="88">
        <f t="shared" si="11"/>
        <v>25.901472828847133</v>
      </c>
      <c r="V67" s="89"/>
      <c r="W67" s="87">
        <v>49</v>
      </c>
      <c r="X67" s="87">
        <v>6</v>
      </c>
      <c r="Y67" s="88">
        <f t="shared" si="13"/>
        <v>12.244897959183673</v>
      </c>
      <c r="Z67" s="88"/>
      <c r="AA67" s="87">
        <v>2444</v>
      </c>
      <c r="AB67" s="87">
        <v>567</v>
      </c>
      <c r="AC67" s="88">
        <f t="shared" si="17"/>
        <v>23.199672667757774</v>
      </c>
      <c r="AE67" s="192" t="s">
        <v>23</v>
      </c>
      <c r="AF67" s="193"/>
      <c r="AG67" s="193"/>
      <c r="AH67" s="193"/>
      <c r="AI67" s="193"/>
      <c r="AJ67" s="193"/>
      <c r="AK67" s="194"/>
      <c r="AL67" s="25" t="s">
        <v>86</v>
      </c>
      <c r="AM67" s="24">
        <v>49</v>
      </c>
      <c r="AN67" s="3">
        <v>6</v>
      </c>
    </row>
    <row r="68" spans="2:40" ht="15" customHeight="1" x14ac:dyDescent="0.15">
      <c r="B68" s="81"/>
      <c r="C68" s="209" t="s">
        <v>28</v>
      </c>
      <c r="D68" s="207"/>
      <c r="E68" s="207"/>
      <c r="F68" s="207"/>
      <c r="G68" s="207"/>
      <c r="H68" s="207"/>
      <c r="I68" s="19"/>
      <c r="J68" s="87">
        <v>59</v>
      </c>
      <c r="K68" s="87">
        <v>4</v>
      </c>
      <c r="L68" s="88">
        <f>IF(J68="-","-",+K68/J68*100)</f>
        <v>6.7796610169491522</v>
      </c>
      <c r="M68" s="87">
        <v>1</v>
      </c>
      <c r="N68" s="87" t="s">
        <v>127</v>
      </c>
      <c r="O68" s="88" t="str">
        <f>IF(N68="-","-",+N68/M68*O16127)</f>
        <v>-</v>
      </c>
      <c r="P68" s="87">
        <v>58</v>
      </c>
      <c r="Q68" s="87">
        <v>4</v>
      </c>
      <c r="R68" s="88">
        <f>IF(P68="-","-",+Q68/P68*100)</f>
        <v>6.8965517241379306</v>
      </c>
      <c r="S68" s="87">
        <v>2588</v>
      </c>
      <c r="T68" s="87">
        <v>228</v>
      </c>
      <c r="U68" s="88">
        <f>IF(S68="-","-",+T68/S68*100)</f>
        <v>8.8098918083462134</v>
      </c>
      <c r="V68" s="89"/>
      <c r="W68" s="87">
        <v>71</v>
      </c>
      <c r="X68" s="87">
        <v>2</v>
      </c>
      <c r="Y68" s="88">
        <f>IF(W68="-","-",+X68/W68*100)</f>
        <v>2.8169014084507045</v>
      </c>
      <c r="Z68" s="88"/>
      <c r="AA68" s="87">
        <v>3025</v>
      </c>
      <c r="AB68" s="87">
        <v>232</v>
      </c>
      <c r="AC68" s="88">
        <f>IF(AA68="-","-",+AB68/AA68*100)</f>
        <v>7.669421487603306</v>
      </c>
      <c r="AE68" s="192" t="s">
        <v>28</v>
      </c>
      <c r="AF68" s="193"/>
      <c r="AG68" s="193"/>
      <c r="AH68" s="193"/>
      <c r="AI68" s="193"/>
      <c r="AJ68" s="193"/>
      <c r="AK68" s="194"/>
      <c r="AL68" s="25" t="s">
        <v>109</v>
      </c>
      <c r="AM68" s="24">
        <v>71</v>
      </c>
      <c r="AN68" s="3">
        <v>2</v>
      </c>
    </row>
    <row r="69" spans="2:40" ht="8.25" customHeight="1" x14ac:dyDescent="0.15">
      <c r="B69" s="81"/>
      <c r="C69" s="47"/>
      <c r="D69" s="18"/>
      <c r="E69" s="74"/>
      <c r="F69" s="75"/>
      <c r="G69" s="75"/>
      <c r="H69" s="75"/>
      <c r="I69" s="75"/>
      <c r="J69" s="87"/>
      <c r="K69" s="87"/>
      <c r="L69" s="88"/>
      <c r="M69" s="87"/>
      <c r="N69" s="87"/>
      <c r="O69" s="88"/>
      <c r="P69" s="87"/>
      <c r="Q69" s="87"/>
      <c r="R69" s="88"/>
      <c r="S69" s="87"/>
      <c r="T69" s="87"/>
      <c r="U69" s="88"/>
      <c r="V69" s="89"/>
      <c r="W69" s="87"/>
      <c r="X69" s="87"/>
      <c r="Y69" s="88"/>
      <c r="Z69" s="88"/>
      <c r="AA69" s="87"/>
      <c r="AB69" s="87"/>
      <c r="AC69" s="88"/>
    </row>
    <row r="70" spans="2:40" ht="15" customHeight="1" x14ac:dyDescent="0.15">
      <c r="B70" s="81"/>
      <c r="C70" s="208" t="s">
        <v>38</v>
      </c>
      <c r="D70" s="207"/>
      <c r="E70" s="207"/>
      <c r="F70" s="207"/>
      <c r="G70" s="207"/>
      <c r="H70" s="207"/>
      <c r="I70" s="19"/>
      <c r="J70" s="87"/>
      <c r="K70" s="87"/>
      <c r="L70" s="88"/>
      <c r="M70" s="87"/>
      <c r="N70" s="87"/>
      <c r="O70" s="88"/>
      <c r="P70" s="87"/>
      <c r="Q70" s="87"/>
      <c r="R70" s="88"/>
      <c r="S70" s="87"/>
      <c r="T70" s="87"/>
      <c r="U70" s="88"/>
      <c r="V70" s="89"/>
      <c r="W70" s="87"/>
      <c r="X70" s="87"/>
      <c r="Y70" s="88"/>
      <c r="Z70" s="88"/>
      <c r="AA70" s="87"/>
      <c r="AB70" s="87"/>
      <c r="AC70" s="88"/>
      <c r="AE70" s="61" t="s">
        <v>24</v>
      </c>
      <c r="AF70" s="60"/>
      <c r="AG70" s="60"/>
      <c r="AH70" s="60"/>
      <c r="AI70" s="60"/>
      <c r="AJ70" s="60"/>
      <c r="AK70" s="60"/>
      <c r="AL70" s="60"/>
    </row>
    <row r="71" spans="2:40" ht="15" customHeight="1" x14ac:dyDescent="0.15">
      <c r="B71" s="81"/>
      <c r="C71" s="19"/>
      <c r="D71" s="77" t="s">
        <v>40</v>
      </c>
      <c r="E71" s="19"/>
      <c r="G71" s="19"/>
      <c r="H71" s="19"/>
      <c r="I71" s="19"/>
      <c r="J71" s="87">
        <v>1</v>
      </c>
      <c r="K71" s="87">
        <v>1</v>
      </c>
      <c r="L71" s="88">
        <f t="shared" si="8"/>
        <v>100</v>
      </c>
      <c r="M71" s="87" t="s">
        <v>127</v>
      </c>
      <c r="N71" s="87" t="s">
        <v>127</v>
      </c>
      <c r="O71" s="88" t="str">
        <f t="shared" si="9"/>
        <v>-</v>
      </c>
      <c r="P71" s="87">
        <v>1</v>
      </c>
      <c r="Q71" s="87">
        <v>1</v>
      </c>
      <c r="R71" s="88">
        <f t="shared" si="10"/>
        <v>100</v>
      </c>
      <c r="S71" s="87">
        <v>279</v>
      </c>
      <c r="T71" s="87">
        <v>122</v>
      </c>
      <c r="U71" s="88">
        <f t="shared" si="11"/>
        <v>43.727598566308245</v>
      </c>
      <c r="V71" s="89"/>
      <c r="W71" s="87" t="s">
        <v>21</v>
      </c>
      <c r="X71" s="87" t="s">
        <v>21</v>
      </c>
      <c r="Y71" s="88" t="str">
        <f t="shared" si="13"/>
        <v>-</v>
      </c>
      <c r="Z71" s="88"/>
      <c r="AA71" s="87">
        <v>353</v>
      </c>
      <c r="AB71" s="87">
        <v>159</v>
      </c>
      <c r="AC71" s="88">
        <f t="shared" si="17"/>
        <v>45.042492917847028</v>
      </c>
      <c r="AE71" s="58"/>
      <c r="AF71" s="56"/>
      <c r="AG71" s="175" t="s">
        <v>40</v>
      </c>
      <c r="AH71" s="176"/>
      <c r="AI71" s="176"/>
      <c r="AJ71" s="176"/>
      <c r="AK71" s="177"/>
      <c r="AL71" s="25" t="s">
        <v>85</v>
      </c>
      <c r="AM71" s="24" t="s">
        <v>21</v>
      </c>
      <c r="AN71" s="3" t="s">
        <v>21</v>
      </c>
    </row>
    <row r="72" spans="2:40" ht="15" customHeight="1" x14ac:dyDescent="0.15">
      <c r="B72" s="81"/>
      <c r="C72" s="19"/>
      <c r="D72" s="77" t="s">
        <v>41</v>
      </c>
      <c r="E72" s="19"/>
      <c r="G72" s="19"/>
      <c r="H72" s="19"/>
      <c r="I72" s="19"/>
      <c r="J72" s="87">
        <v>2</v>
      </c>
      <c r="K72" s="87">
        <v>2</v>
      </c>
      <c r="L72" s="88">
        <f t="shared" si="8"/>
        <v>100</v>
      </c>
      <c r="M72" s="87" t="s">
        <v>127</v>
      </c>
      <c r="N72" s="87" t="s">
        <v>127</v>
      </c>
      <c r="O72" s="88" t="str">
        <f t="shared" si="9"/>
        <v>-</v>
      </c>
      <c r="P72" s="87">
        <v>2</v>
      </c>
      <c r="Q72" s="87">
        <v>2</v>
      </c>
      <c r="R72" s="88">
        <f t="shared" si="10"/>
        <v>100</v>
      </c>
      <c r="S72" s="87">
        <v>297</v>
      </c>
      <c r="T72" s="87">
        <v>94</v>
      </c>
      <c r="U72" s="88">
        <f t="shared" si="11"/>
        <v>31.649831649831651</v>
      </c>
      <c r="V72" s="89"/>
      <c r="W72" s="87">
        <v>2</v>
      </c>
      <c r="X72" s="87">
        <v>1</v>
      </c>
      <c r="Y72" s="88">
        <f t="shared" si="13"/>
        <v>50</v>
      </c>
      <c r="Z72" s="88"/>
      <c r="AA72" s="87">
        <v>398</v>
      </c>
      <c r="AB72" s="87">
        <v>126</v>
      </c>
      <c r="AC72" s="88">
        <f t="shared" si="17"/>
        <v>31.658291457286431</v>
      </c>
      <c r="AE72" s="58"/>
      <c r="AF72" s="56"/>
      <c r="AG72" s="175" t="s">
        <v>41</v>
      </c>
      <c r="AH72" s="176"/>
      <c r="AI72" s="176"/>
      <c r="AJ72" s="176"/>
      <c r="AK72" s="177"/>
      <c r="AL72" s="25" t="s">
        <v>84</v>
      </c>
      <c r="AM72" s="24">
        <v>2</v>
      </c>
      <c r="AN72" s="3">
        <v>1</v>
      </c>
    </row>
    <row r="73" spans="2:40" ht="15" customHeight="1" x14ac:dyDescent="0.15">
      <c r="B73" s="81"/>
      <c r="C73" s="19"/>
      <c r="D73" s="77" t="s">
        <v>42</v>
      </c>
      <c r="E73" s="19"/>
      <c r="G73" s="19"/>
      <c r="H73" s="19"/>
      <c r="I73" s="19"/>
      <c r="J73" s="87" t="s">
        <v>128</v>
      </c>
      <c r="K73" s="87" t="s">
        <v>128</v>
      </c>
      <c r="L73" s="88" t="str">
        <f t="shared" si="8"/>
        <v>-</v>
      </c>
      <c r="M73" s="87" t="s">
        <v>9</v>
      </c>
      <c r="N73" s="87" t="s">
        <v>127</v>
      </c>
      <c r="O73" s="88" t="str">
        <f t="shared" si="9"/>
        <v>-</v>
      </c>
      <c r="P73" s="87" t="s">
        <v>9</v>
      </c>
      <c r="Q73" s="87" t="s">
        <v>127</v>
      </c>
      <c r="R73" s="88" t="str">
        <f t="shared" si="10"/>
        <v>-</v>
      </c>
      <c r="S73" s="87">
        <v>24</v>
      </c>
      <c r="T73" s="87">
        <v>7</v>
      </c>
      <c r="U73" s="88">
        <f t="shared" si="11"/>
        <v>29.166666666666668</v>
      </c>
      <c r="V73" s="89"/>
      <c r="W73" s="87" t="s">
        <v>21</v>
      </c>
      <c r="X73" s="87" t="s">
        <v>21</v>
      </c>
      <c r="Y73" s="88" t="str">
        <f t="shared" si="13"/>
        <v>-</v>
      </c>
      <c r="Z73" s="88"/>
      <c r="AA73" s="87">
        <v>33</v>
      </c>
      <c r="AB73" s="87">
        <v>10</v>
      </c>
      <c r="AC73" s="88">
        <f t="shared" si="17"/>
        <v>30.303030303030305</v>
      </c>
      <c r="AE73" s="58"/>
      <c r="AF73" s="56"/>
      <c r="AG73" s="175" t="s">
        <v>42</v>
      </c>
      <c r="AH73" s="176"/>
      <c r="AI73" s="176"/>
      <c r="AJ73" s="176"/>
      <c r="AK73" s="177"/>
      <c r="AL73" s="25" t="s">
        <v>83</v>
      </c>
      <c r="AM73" s="24" t="s">
        <v>21</v>
      </c>
      <c r="AN73" s="3" t="s">
        <v>21</v>
      </c>
    </row>
    <row r="74" spans="2:40" ht="15" customHeight="1" x14ac:dyDescent="0.15">
      <c r="B74" s="81"/>
      <c r="C74" s="19"/>
      <c r="D74" s="77" t="s">
        <v>43</v>
      </c>
      <c r="E74" s="19"/>
      <c r="G74" s="19"/>
      <c r="H74" s="19"/>
      <c r="I74" s="19"/>
      <c r="J74" s="87">
        <v>5</v>
      </c>
      <c r="K74" s="87">
        <v>4</v>
      </c>
      <c r="L74" s="88">
        <f t="shared" si="8"/>
        <v>80</v>
      </c>
      <c r="M74" s="87" t="s">
        <v>127</v>
      </c>
      <c r="N74" s="87" t="s">
        <v>127</v>
      </c>
      <c r="O74" s="88" t="str">
        <f t="shared" si="9"/>
        <v>-</v>
      </c>
      <c r="P74" s="87">
        <v>5</v>
      </c>
      <c r="Q74" s="87">
        <v>4</v>
      </c>
      <c r="R74" s="88">
        <f t="shared" si="10"/>
        <v>80</v>
      </c>
      <c r="S74" s="87">
        <v>84</v>
      </c>
      <c r="T74" s="87">
        <v>32</v>
      </c>
      <c r="U74" s="88">
        <f t="shared" si="11"/>
        <v>38.095238095238095</v>
      </c>
      <c r="V74" s="89"/>
      <c r="W74" s="87" t="s">
        <v>126</v>
      </c>
      <c r="X74" s="87" t="s">
        <v>126</v>
      </c>
      <c r="Y74" s="87" t="s">
        <v>147</v>
      </c>
      <c r="Z74" s="87"/>
      <c r="AA74" s="87" t="s">
        <v>126</v>
      </c>
      <c r="AB74" s="87" t="s">
        <v>126</v>
      </c>
      <c r="AC74" s="87" t="s">
        <v>147</v>
      </c>
      <c r="AE74" s="58"/>
      <c r="AF74" s="56"/>
    </row>
    <row r="75" spans="2:40" ht="15" customHeight="1" x14ac:dyDescent="0.15">
      <c r="B75" s="81"/>
      <c r="C75" s="19"/>
      <c r="D75" s="77" t="s">
        <v>44</v>
      </c>
      <c r="E75" s="19"/>
      <c r="G75" s="19"/>
      <c r="H75" s="19"/>
      <c r="I75" s="19"/>
      <c r="J75" s="87" t="s">
        <v>128</v>
      </c>
      <c r="K75" s="87" t="s">
        <v>128</v>
      </c>
      <c r="L75" s="88" t="str">
        <f t="shared" si="8"/>
        <v>-</v>
      </c>
      <c r="M75" s="87" t="s">
        <v>9</v>
      </c>
      <c r="N75" s="87" t="s">
        <v>127</v>
      </c>
      <c r="O75" s="88" t="str">
        <f t="shared" si="9"/>
        <v>-</v>
      </c>
      <c r="P75" s="87" t="s">
        <v>9</v>
      </c>
      <c r="Q75" s="87" t="s">
        <v>127</v>
      </c>
      <c r="R75" s="88" t="str">
        <f t="shared" si="10"/>
        <v>-</v>
      </c>
      <c r="S75" s="87">
        <v>3</v>
      </c>
      <c r="T75" s="87" t="s">
        <v>127</v>
      </c>
      <c r="U75" s="88" t="s">
        <v>9</v>
      </c>
      <c r="V75" s="89"/>
      <c r="W75" s="87" t="s">
        <v>21</v>
      </c>
      <c r="X75" s="87" t="s">
        <v>21</v>
      </c>
      <c r="Y75" s="88" t="str">
        <f t="shared" si="13"/>
        <v>-</v>
      </c>
      <c r="Z75" s="88"/>
      <c r="AA75" s="87">
        <v>13</v>
      </c>
      <c r="AB75" s="87">
        <v>7</v>
      </c>
      <c r="AC75" s="88">
        <f t="shared" si="17"/>
        <v>53.846153846153847</v>
      </c>
      <c r="AE75" s="58"/>
      <c r="AF75" s="57"/>
      <c r="AG75" s="175" t="s">
        <v>82</v>
      </c>
      <c r="AH75" s="176"/>
      <c r="AI75" s="176"/>
      <c r="AJ75" s="176"/>
      <c r="AK75" s="177"/>
      <c r="AL75" s="25" t="s">
        <v>81</v>
      </c>
      <c r="AM75" s="24" t="s">
        <v>21</v>
      </c>
      <c r="AN75" s="3" t="s">
        <v>21</v>
      </c>
    </row>
    <row r="76" spans="2:40" ht="15" customHeight="1" x14ac:dyDescent="0.15">
      <c r="B76" s="81"/>
      <c r="C76" s="19"/>
      <c r="D76" s="208" t="s">
        <v>45</v>
      </c>
      <c r="E76" s="207"/>
      <c r="F76" s="207"/>
      <c r="G76" s="207"/>
      <c r="H76" s="207"/>
      <c r="I76" s="19"/>
      <c r="J76" s="87" t="s">
        <v>128</v>
      </c>
      <c r="K76" s="87" t="s">
        <v>128</v>
      </c>
      <c r="L76" s="88" t="str">
        <f t="shared" si="8"/>
        <v>-</v>
      </c>
      <c r="M76" s="87" t="s">
        <v>9</v>
      </c>
      <c r="N76" s="87" t="s">
        <v>127</v>
      </c>
      <c r="O76" s="88" t="str">
        <f t="shared" si="9"/>
        <v>-</v>
      </c>
      <c r="P76" s="87" t="s">
        <v>9</v>
      </c>
      <c r="Q76" s="87" t="s">
        <v>127</v>
      </c>
      <c r="R76" s="88" t="str">
        <f t="shared" si="10"/>
        <v>-</v>
      </c>
      <c r="S76" s="87">
        <v>2390</v>
      </c>
      <c r="T76" s="87">
        <v>948</v>
      </c>
      <c r="U76" s="88">
        <f t="shared" si="11"/>
        <v>39.6652719665272</v>
      </c>
      <c r="V76" s="89"/>
      <c r="W76" s="87" t="s">
        <v>21</v>
      </c>
      <c r="X76" s="87" t="s">
        <v>21</v>
      </c>
      <c r="Y76" s="88" t="str">
        <f t="shared" si="13"/>
        <v>-</v>
      </c>
      <c r="Z76" s="88"/>
      <c r="AA76" s="87">
        <v>2385</v>
      </c>
      <c r="AB76" s="87">
        <v>934</v>
      </c>
      <c r="AC76" s="88">
        <f t="shared" si="17"/>
        <v>39.161425576519918</v>
      </c>
      <c r="AE76" s="58"/>
      <c r="AF76" s="175" t="s">
        <v>45</v>
      </c>
      <c r="AG76" s="176"/>
      <c r="AH76" s="176"/>
      <c r="AI76" s="176"/>
      <c r="AJ76" s="176"/>
      <c r="AK76" s="177"/>
      <c r="AL76" s="25" t="s">
        <v>78</v>
      </c>
      <c r="AM76" s="24" t="s">
        <v>21</v>
      </c>
      <c r="AN76" s="3" t="s">
        <v>21</v>
      </c>
    </row>
    <row r="77" spans="2:40" ht="15" customHeight="1" x14ac:dyDescent="0.15">
      <c r="B77" s="81"/>
      <c r="C77" s="19"/>
      <c r="D77" s="208" t="s">
        <v>46</v>
      </c>
      <c r="E77" s="207"/>
      <c r="F77" s="207"/>
      <c r="G77" s="207"/>
      <c r="H77" s="207"/>
      <c r="I77" s="19"/>
      <c r="J77" s="87">
        <v>48</v>
      </c>
      <c r="K77" s="87">
        <v>18</v>
      </c>
      <c r="L77" s="88">
        <f t="shared" si="8"/>
        <v>37.5</v>
      </c>
      <c r="M77" s="87" t="s">
        <v>127</v>
      </c>
      <c r="N77" s="87" t="s">
        <v>127</v>
      </c>
      <c r="O77" s="88" t="str">
        <f t="shared" si="9"/>
        <v>-</v>
      </c>
      <c r="P77" s="87">
        <v>48</v>
      </c>
      <c r="Q77" s="87">
        <v>18</v>
      </c>
      <c r="R77" s="88">
        <f t="shared" si="10"/>
        <v>37.5</v>
      </c>
      <c r="S77" s="87">
        <v>1880</v>
      </c>
      <c r="T77" s="87">
        <v>568</v>
      </c>
      <c r="U77" s="88">
        <f t="shared" si="11"/>
        <v>30.212765957446809</v>
      </c>
      <c r="V77" s="89"/>
      <c r="W77" s="87">
        <v>56</v>
      </c>
      <c r="X77" s="87">
        <v>20</v>
      </c>
      <c r="Y77" s="88">
        <f t="shared" si="13"/>
        <v>35.714285714285715</v>
      </c>
      <c r="Z77" s="88"/>
      <c r="AA77" s="87">
        <v>1839</v>
      </c>
      <c r="AB77" s="87">
        <v>541</v>
      </c>
      <c r="AC77" s="88">
        <f t="shared" si="17"/>
        <v>29.418162044589451</v>
      </c>
      <c r="AE77" s="58"/>
      <c r="AF77" s="175" t="s">
        <v>77</v>
      </c>
      <c r="AG77" s="176"/>
      <c r="AH77" s="176"/>
      <c r="AI77" s="176"/>
      <c r="AJ77" s="176"/>
      <c r="AK77" s="177"/>
      <c r="AL77" s="25" t="s">
        <v>76</v>
      </c>
      <c r="AM77" s="24">
        <v>56</v>
      </c>
      <c r="AN77" s="3">
        <v>20</v>
      </c>
    </row>
    <row r="78" spans="2:40" ht="15" customHeight="1" x14ac:dyDescent="0.15">
      <c r="B78" s="20"/>
      <c r="C78" s="20"/>
      <c r="D78" s="208" t="s">
        <v>50</v>
      </c>
      <c r="E78" s="207"/>
      <c r="F78" s="207"/>
      <c r="G78" s="207"/>
      <c r="H78" s="207"/>
      <c r="I78" s="19"/>
      <c r="J78" s="87" t="s">
        <v>128</v>
      </c>
      <c r="K78" s="87" t="s">
        <v>128</v>
      </c>
      <c r="L78" s="88" t="str">
        <f t="shared" si="8"/>
        <v>-</v>
      </c>
      <c r="M78" s="87" t="s">
        <v>9</v>
      </c>
      <c r="N78" s="87" t="s">
        <v>127</v>
      </c>
      <c r="O78" s="88" t="str">
        <f t="shared" si="9"/>
        <v>-</v>
      </c>
      <c r="P78" s="87" t="s">
        <v>9</v>
      </c>
      <c r="Q78" s="87" t="s">
        <v>127</v>
      </c>
      <c r="R78" s="88" t="str">
        <f t="shared" si="10"/>
        <v>-</v>
      </c>
      <c r="S78" s="87">
        <v>912</v>
      </c>
      <c r="T78" s="87">
        <v>255</v>
      </c>
      <c r="U78" s="88">
        <f t="shared" si="11"/>
        <v>27.960526315789476</v>
      </c>
      <c r="V78" s="89"/>
      <c r="W78" s="87" t="s">
        <v>21</v>
      </c>
      <c r="X78" s="87" t="s">
        <v>21</v>
      </c>
      <c r="Y78" s="88" t="str">
        <f t="shared" si="13"/>
        <v>-</v>
      </c>
      <c r="Z78" s="88"/>
      <c r="AA78" s="87">
        <v>1004</v>
      </c>
      <c r="AB78" s="87">
        <v>253</v>
      </c>
      <c r="AC78" s="88">
        <f t="shared" si="17"/>
        <v>25.199203187250994</v>
      </c>
      <c r="AE78" s="58"/>
      <c r="AF78" s="175" t="s">
        <v>70</v>
      </c>
      <c r="AG78" s="176"/>
      <c r="AH78" s="176"/>
      <c r="AI78" s="176"/>
      <c r="AJ78" s="176"/>
      <c r="AK78" s="177"/>
      <c r="AL78" s="25" t="s">
        <v>69</v>
      </c>
      <c r="AM78" s="24" t="s">
        <v>21</v>
      </c>
      <c r="AN78" s="3" t="s">
        <v>21</v>
      </c>
    </row>
    <row r="79" spans="2:40" ht="15" customHeight="1" x14ac:dyDescent="0.15">
      <c r="B79" s="20"/>
      <c r="C79" s="20"/>
      <c r="D79" s="208" t="s">
        <v>51</v>
      </c>
      <c r="E79" s="207"/>
      <c r="F79" s="207"/>
      <c r="G79" s="207"/>
      <c r="H79" s="207"/>
      <c r="I79" s="19"/>
      <c r="J79" s="87">
        <v>47</v>
      </c>
      <c r="K79" s="87">
        <v>12</v>
      </c>
      <c r="L79" s="88">
        <f t="shared" si="8"/>
        <v>25.531914893617021</v>
      </c>
      <c r="M79" s="87" t="s">
        <v>127</v>
      </c>
      <c r="N79" s="87" t="s">
        <v>127</v>
      </c>
      <c r="O79" s="88" t="str">
        <f t="shared" si="9"/>
        <v>-</v>
      </c>
      <c r="P79" s="87">
        <v>47</v>
      </c>
      <c r="Q79" s="87">
        <v>12</v>
      </c>
      <c r="R79" s="88">
        <f t="shared" si="10"/>
        <v>25.531914893617021</v>
      </c>
      <c r="S79" s="87">
        <v>1813</v>
      </c>
      <c r="T79" s="87">
        <v>495</v>
      </c>
      <c r="U79" s="88">
        <f t="shared" si="11"/>
        <v>27.302813017098732</v>
      </c>
      <c r="V79" s="89"/>
      <c r="W79" s="87">
        <v>40</v>
      </c>
      <c r="X79" s="87">
        <v>12</v>
      </c>
      <c r="Y79" s="88">
        <f t="shared" si="13"/>
        <v>30</v>
      </c>
      <c r="Z79" s="88"/>
      <c r="AA79" s="87">
        <v>1984</v>
      </c>
      <c r="AB79" s="87">
        <v>606</v>
      </c>
      <c r="AC79" s="88">
        <f t="shared" si="17"/>
        <v>30.544354838709676</v>
      </c>
      <c r="AE79" s="58"/>
      <c r="AF79" s="175" t="s">
        <v>68</v>
      </c>
      <c r="AG79" s="176"/>
      <c r="AH79" s="176"/>
      <c r="AI79" s="176"/>
      <c r="AJ79" s="176"/>
      <c r="AK79" s="177"/>
      <c r="AL79" s="25" t="s">
        <v>67</v>
      </c>
      <c r="AM79" s="24">
        <v>40</v>
      </c>
      <c r="AN79" s="3">
        <v>12</v>
      </c>
    </row>
    <row r="80" spans="2:40" ht="15" customHeight="1" x14ac:dyDescent="0.15">
      <c r="B80" s="19"/>
      <c r="C80" s="75"/>
      <c r="D80" s="208" t="s">
        <v>52</v>
      </c>
      <c r="E80" s="207"/>
      <c r="F80" s="207"/>
      <c r="G80" s="207"/>
      <c r="H80" s="207"/>
      <c r="I80" s="19"/>
      <c r="J80" s="87">
        <v>124</v>
      </c>
      <c r="K80" s="87">
        <v>24</v>
      </c>
      <c r="L80" s="88">
        <f t="shared" si="8"/>
        <v>19.35483870967742</v>
      </c>
      <c r="M80" s="87" t="s">
        <v>127</v>
      </c>
      <c r="N80" s="87" t="s">
        <v>127</v>
      </c>
      <c r="O80" s="88" t="str">
        <f t="shared" si="9"/>
        <v>-</v>
      </c>
      <c r="P80" s="87">
        <v>124</v>
      </c>
      <c r="Q80" s="87">
        <v>24</v>
      </c>
      <c r="R80" s="88">
        <f t="shared" si="10"/>
        <v>19.35483870967742</v>
      </c>
      <c r="S80" s="87">
        <v>2912</v>
      </c>
      <c r="T80" s="87">
        <v>1027</v>
      </c>
      <c r="U80" s="88">
        <f t="shared" si="11"/>
        <v>35.267857142857146</v>
      </c>
      <c r="V80" s="89"/>
      <c r="W80" s="87">
        <v>70</v>
      </c>
      <c r="X80" s="87">
        <v>26</v>
      </c>
      <c r="Y80" s="88">
        <f t="shared" si="13"/>
        <v>37.142857142857146</v>
      </c>
      <c r="Z80" s="88"/>
      <c r="AA80" s="87">
        <v>3415</v>
      </c>
      <c r="AB80" s="87">
        <v>1093</v>
      </c>
      <c r="AC80" s="88">
        <f t="shared" si="17"/>
        <v>32.005856515373353</v>
      </c>
      <c r="AE80" s="59"/>
      <c r="AF80" s="175" t="s">
        <v>66</v>
      </c>
      <c r="AG80" s="176"/>
      <c r="AH80" s="176"/>
      <c r="AI80" s="176"/>
      <c r="AJ80" s="176"/>
      <c r="AK80" s="177"/>
      <c r="AL80" s="25" t="s">
        <v>65</v>
      </c>
      <c r="AM80" s="24">
        <v>70</v>
      </c>
      <c r="AN80" s="3">
        <v>26</v>
      </c>
    </row>
    <row r="81" spans="2:40" ht="15" customHeight="1" x14ac:dyDescent="0.15">
      <c r="B81" s="19"/>
      <c r="C81" s="75"/>
      <c r="D81" s="216" t="s">
        <v>158</v>
      </c>
      <c r="E81" s="217"/>
      <c r="F81" s="217"/>
      <c r="G81" s="217"/>
      <c r="H81" s="217"/>
      <c r="I81" s="101"/>
      <c r="J81" s="99">
        <f>SUBTOTAL(9,J82:J90)</f>
        <v>3</v>
      </c>
      <c r="K81" s="99">
        <f t="shared" ref="K81" si="18">SUBTOTAL(9,K82:K90)</f>
        <v>0</v>
      </c>
      <c r="L81" s="100">
        <f t="shared" si="8"/>
        <v>0</v>
      </c>
      <c r="M81" s="99">
        <f t="shared" ref="M81" si="19">SUBTOTAL(9,M82:M90)</f>
        <v>0</v>
      </c>
      <c r="N81" s="99">
        <f t="shared" ref="N81" si="20">SUBTOTAL(9,N82:N90)</f>
        <v>0</v>
      </c>
      <c r="O81" s="100" t="e">
        <f t="shared" si="9"/>
        <v>#DIV/0!</v>
      </c>
      <c r="P81" s="99">
        <f t="shared" ref="P81" si="21">SUBTOTAL(9,P82:P90)</f>
        <v>3</v>
      </c>
      <c r="Q81" s="99">
        <f t="shared" ref="Q81" si="22">SUBTOTAL(9,Q82:Q90)</f>
        <v>0</v>
      </c>
      <c r="R81" s="100">
        <f t="shared" si="10"/>
        <v>0</v>
      </c>
      <c r="S81" s="99">
        <f t="shared" ref="S81" si="23">SUBTOTAL(9,S82:S90)</f>
        <v>1960</v>
      </c>
      <c r="T81" s="99">
        <f t="shared" ref="T81" si="24">SUBTOTAL(9,T82:T90)</f>
        <v>416</v>
      </c>
      <c r="U81" s="100">
        <f t="shared" si="11"/>
        <v>21.224489795918366</v>
      </c>
      <c r="V81" s="89"/>
      <c r="W81" s="87">
        <f>SUBTOTAL(9,W84:W90)</f>
        <v>4</v>
      </c>
      <c r="X81" s="87">
        <f>SUBTOTAL(9,X84:X90)</f>
        <v>0</v>
      </c>
      <c r="Y81" s="88">
        <f t="shared" si="13"/>
        <v>0</v>
      </c>
      <c r="Z81" s="88"/>
      <c r="AA81" s="87">
        <f>SUBTOTAL(9,AA84:AA90)</f>
        <v>1787</v>
      </c>
      <c r="AB81" s="87">
        <f>SUBTOTAL(9,AB84:AB90)</f>
        <v>392</v>
      </c>
      <c r="AC81" s="88">
        <f t="shared" si="17"/>
        <v>21.936205931729155</v>
      </c>
      <c r="AF81" s="175" t="s">
        <v>27</v>
      </c>
      <c r="AG81" s="176"/>
      <c r="AH81" s="176"/>
      <c r="AI81" s="176"/>
      <c r="AJ81" s="176"/>
      <c r="AK81" s="177"/>
      <c r="AL81" s="25" t="s">
        <v>64</v>
      </c>
      <c r="AM81" s="24" t="s">
        <v>21</v>
      </c>
      <c r="AN81" s="3" t="s">
        <v>21</v>
      </c>
    </row>
    <row r="82" spans="2:40" ht="15" customHeight="1" x14ac:dyDescent="0.15">
      <c r="B82" s="81"/>
      <c r="C82" s="81"/>
      <c r="D82" s="98" t="s">
        <v>39</v>
      </c>
      <c r="E82" s="76"/>
      <c r="G82" s="94"/>
      <c r="H82" s="94"/>
      <c r="I82" s="94"/>
      <c r="J82" s="95" t="s">
        <v>128</v>
      </c>
      <c r="K82" s="95" t="s">
        <v>128</v>
      </c>
      <c r="L82" s="96" t="str">
        <f t="shared" si="8"/>
        <v>-</v>
      </c>
      <c r="M82" s="95" t="s">
        <v>9</v>
      </c>
      <c r="N82" s="95" t="s">
        <v>127</v>
      </c>
      <c r="O82" s="96" t="str">
        <f t="shared" si="9"/>
        <v>-</v>
      </c>
      <c r="P82" s="95" t="s">
        <v>9</v>
      </c>
      <c r="Q82" s="95" t="s">
        <v>127</v>
      </c>
      <c r="R82" s="96" t="str">
        <f t="shared" si="10"/>
        <v>-</v>
      </c>
      <c r="S82" s="95">
        <v>48</v>
      </c>
      <c r="T82" s="95">
        <v>22</v>
      </c>
      <c r="U82" s="96">
        <f t="shared" si="11"/>
        <v>45.833333333333329</v>
      </c>
      <c r="V82" s="80"/>
      <c r="W82" s="64" t="s">
        <v>21</v>
      </c>
      <c r="X82" s="64" t="s">
        <v>21</v>
      </c>
      <c r="Y82" s="65" t="str">
        <f t="shared" si="13"/>
        <v>-</v>
      </c>
      <c r="Z82" s="65"/>
      <c r="AA82" s="65" t="str">
        <f>IF(X82="-","-",+Y82/X$54*100)</f>
        <v>-</v>
      </c>
      <c r="AB82" s="65" t="str">
        <f>IF(Y82="-","-",+AA82/Y$54*100)</f>
        <v>-</v>
      </c>
      <c r="AC82" s="65" t="str">
        <f t="shared" si="17"/>
        <v>-</v>
      </c>
      <c r="AE82" s="58"/>
      <c r="AG82" s="203" t="s">
        <v>39</v>
      </c>
      <c r="AH82" s="204"/>
      <c r="AI82" s="204"/>
      <c r="AJ82" s="204"/>
      <c r="AK82" s="205"/>
      <c r="AL82" s="28" t="s">
        <v>145</v>
      </c>
      <c r="AM82" s="24" t="s">
        <v>21</v>
      </c>
      <c r="AN82" s="3" t="s">
        <v>21</v>
      </c>
    </row>
    <row r="83" spans="2:40" ht="15" customHeight="1" x14ac:dyDescent="0.15">
      <c r="B83" s="81"/>
      <c r="C83" s="81"/>
      <c r="D83" s="98" t="s">
        <v>26</v>
      </c>
      <c r="E83" s="94"/>
      <c r="F83" s="94"/>
      <c r="G83" s="94"/>
      <c r="J83" s="95" t="s">
        <v>128</v>
      </c>
      <c r="K83" s="95" t="s">
        <v>128</v>
      </c>
      <c r="L83" s="96" t="str">
        <f t="shared" si="8"/>
        <v>-</v>
      </c>
      <c r="M83" s="95" t="s">
        <v>9</v>
      </c>
      <c r="N83" s="95" t="s">
        <v>127</v>
      </c>
      <c r="O83" s="96" t="str">
        <f t="shared" si="9"/>
        <v>-</v>
      </c>
      <c r="P83" s="95" t="s">
        <v>9</v>
      </c>
      <c r="Q83" s="95" t="s">
        <v>127</v>
      </c>
      <c r="R83" s="96" t="str">
        <f t="shared" si="10"/>
        <v>-</v>
      </c>
      <c r="S83" s="95">
        <v>74</v>
      </c>
      <c r="T83" s="95">
        <v>13</v>
      </c>
      <c r="U83" s="96">
        <f t="shared" si="11"/>
        <v>17.567567567567568</v>
      </c>
      <c r="V83" s="80"/>
      <c r="W83" s="64">
        <v>7</v>
      </c>
      <c r="X83" s="64">
        <v>3</v>
      </c>
      <c r="Y83" s="65">
        <f t="shared" si="13"/>
        <v>42.857142857142854</v>
      </c>
      <c r="Z83" s="65"/>
      <c r="AA83" s="64">
        <v>205</v>
      </c>
      <c r="AB83" s="64">
        <v>57</v>
      </c>
      <c r="AC83" s="65">
        <f t="shared" si="17"/>
        <v>27.804878048780491</v>
      </c>
      <c r="AE83" s="58"/>
      <c r="AG83" s="175" t="s">
        <v>80</v>
      </c>
      <c r="AH83" s="176"/>
      <c r="AI83" s="176"/>
      <c r="AJ83" s="176"/>
      <c r="AK83" s="177"/>
      <c r="AL83" s="25" t="s">
        <v>79</v>
      </c>
      <c r="AM83" s="24">
        <v>7</v>
      </c>
      <c r="AN83" s="3">
        <v>3</v>
      </c>
    </row>
    <row r="84" spans="2:40" ht="15" customHeight="1" x14ac:dyDescent="0.15">
      <c r="B84" s="20"/>
      <c r="C84" s="20"/>
      <c r="D84" s="201" t="s">
        <v>48</v>
      </c>
      <c r="E84" s="202"/>
      <c r="F84" s="202"/>
      <c r="G84" s="202"/>
      <c r="H84" s="202"/>
      <c r="I84" s="94"/>
      <c r="J84" s="95">
        <v>1</v>
      </c>
      <c r="K84" s="95" t="s">
        <v>128</v>
      </c>
      <c r="L84" s="96" t="str">
        <f>IF(K84="-","-",+K84/J84*100)</f>
        <v>-</v>
      </c>
      <c r="M84" s="95" t="s">
        <v>127</v>
      </c>
      <c r="N84" s="95" t="s">
        <v>127</v>
      </c>
      <c r="O84" s="96" t="str">
        <f t="shared" ref="O84:O87" si="25">IF(M84="-","-",+N84/M84*100)</f>
        <v>-</v>
      </c>
      <c r="P84" s="95">
        <v>1</v>
      </c>
      <c r="Q84" s="95" t="s">
        <v>127</v>
      </c>
      <c r="R84" s="96" t="str">
        <f>IF(Q84="-","-",+Q84/P84*100)</f>
        <v>-</v>
      </c>
      <c r="S84" s="95">
        <v>15</v>
      </c>
      <c r="T84" s="95">
        <v>9</v>
      </c>
      <c r="U84" s="96">
        <f t="shared" ref="U84:U87" si="26">IF(S84="-","-",+T84/S84*100)</f>
        <v>60</v>
      </c>
      <c r="V84" s="97"/>
      <c r="W84" s="95">
        <v>1</v>
      </c>
      <c r="X84" s="95" t="s">
        <v>21</v>
      </c>
      <c r="Y84" s="96" t="str">
        <f>IF(X84="-","-",+X84/W84*100)</f>
        <v>-</v>
      </c>
      <c r="Z84" s="96"/>
      <c r="AA84" s="95">
        <v>18</v>
      </c>
      <c r="AB84" s="95">
        <v>5</v>
      </c>
      <c r="AC84" s="96">
        <f t="shared" ref="AC84:AC87" si="27">IF(AA84="-","-",+AB84/AA84*100)</f>
        <v>27.777777777777779</v>
      </c>
      <c r="AE84" s="58"/>
      <c r="AF84" s="175" t="s">
        <v>48</v>
      </c>
      <c r="AG84" s="176"/>
      <c r="AH84" s="176"/>
      <c r="AI84" s="176"/>
      <c r="AJ84" s="176"/>
      <c r="AK84" s="177"/>
      <c r="AL84" s="25" t="s">
        <v>74</v>
      </c>
      <c r="AM84" s="24">
        <v>1</v>
      </c>
      <c r="AN84" s="3" t="s">
        <v>21</v>
      </c>
    </row>
    <row r="85" spans="2:40" ht="15" customHeight="1" x14ac:dyDescent="0.15">
      <c r="B85" s="20"/>
      <c r="C85" s="20"/>
      <c r="D85" s="201" t="s">
        <v>49</v>
      </c>
      <c r="E85" s="202"/>
      <c r="F85" s="202"/>
      <c r="G85" s="202"/>
      <c r="H85" s="202"/>
      <c r="I85" s="94"/>
      <c r="J85" s="95" t="s">
        <v>128</v>
      </c>
      <c r="K85" s="95" t="s">
        <v>128</v>
      </c>
      <c r="L85" s="96" t="str">
        <f t="shared" ref="L85:L87" si="28">IF(J85="-","-",+K85/J85*100)</f>
        <v>-</v>
      </c>
      <c r="M85" s="95" t="s">
        <v>9</v>
      </c>
      <c r="N85" s="95" t="s">
        <v>127</v>
      </c>
      <c r="O85" s="96" t="str">
        <f t="shared" si="25"/>
        <v>-</v>
      </c>
      <c r="P85" s="95" t="s">
        <v>9</v>
      </c>
      <c r="Q85" s="95" t="s">
        <v>127</v>
      </c>
      <c r="R85" s="96" t="str">
        <f t="shared" ref="R85:R87" si="29">IF(P85="-","-",+Q85/P85*100)</f>
        <v>-</v>
      </c>
      <c r="S85" s="95">
        <v>166</v>
      </c>
      <c r="T85" s="95">
        <v>48</v>
      </c>
      <c r="U85" s="96">
        <f t="shared" si="26"/>
        <v>28.915662650602407</v>
      </c>
      <c r="V85" s="97"/>
      <c r="W85" s="95" t="s">
        <v>21</v>
      </c>
      <c r="X85" s="95" t="s">
        <v>21</v>
      </c>
      <c r="Y85" s="96" t="str">
        <f t="shared" ref="Y85:Y87" si="30">IF(W85="-","-",+X85/W85*100)</f>
        <v>-</v>
      </c>
      <c r="Z85" s="96"/>
      <c r="AA85" s="95">
        <v>51</v>
      </c>
      <c r="AB85" s="95">
        <v>10</v>
      </c>
      <c r="AC85" s="96">
        <f t="shared" si="27"/>
        <v>19.607843137254903</v>
      </c>
      <c r="AE85" s="58"/>
      <c r="AF85" s="175" t="s">
        <v>49</v>
      </c>
      <c r="AG85" s="176"/>
      <c r="AH85" s="176"/>
      <c r="AI85" s="176"/>
      <c r="AJ85" s="176"/>
      <c r="AK85" s="177"/>
      <c r="AL85" s="25" t="s">
        <v>73</v>
      </c>
      <c r="AM85" s="24" t="s">
        <v>21</v>
      </c>
      <c r="AN85" s="3" t="s">
        <v>21</v>
      </c>
    </row>
    <row r="86" spans="2:40" ht="15" customHeight="1" x14ac:dyDescent="0.15">
      <c r="B86" s="20"/>
      <c r="C86" s="20"/>
      <c r="D86" s="201" t="s">
        <v>25</v>
      </c>
      <c r="E86" s="202"/>
      <c r="F86" s="202"/>
      <c r="G86" s="202"/>
      <c r="H86" s="202"/>
      <c r="I86" s="94"/>
      <c r="J86" s="95" t="s">
        <v>128</v>
      </c>
      <c r="K86" s="95" t="s">
        <v>128</v>
      </c>
      <c r="L86" s="96" t="str">
        <f t="shared" si="28"/>
        <v>-</v>
      </c>
      <c r="M86" s="95" t="s">
        <v>9</v>
      </c>
      <c r="N86" s="95" t="s">
        <v>127</v>
      </c>
      <c r="O86" s="96" t="str">
        <f t="shared" si="25"/>
        <v>-</v>
      </c>
      <c r="P86" s="95" t="s">
        <v>9</v>
      </c>
      <c r="Q86" s="95" t="s">
        <v>127</v>
      </c>
      <c r="R86" s="96" t="str">
        <f t="shared" si="29"/>
        <v>-</v>
      </c>
      <c r="S86" s="95">
        <v>47</v>
      </c>
      <c r="T86" s="95">
        <v>16</v>
      </c>
      <c r="U86" s="96">
        <f t="shared" si="26"/>
        <v>34.042553191489361</v>
      </c>
      <c r="V86" s="97"/>
      <c r="W86" s="95" t="s">
        <v>21</v>
      </c>
      <c r="X86" s="95" t="s">
        <v>21</v>
      </c>
      <c r="Y86" s="96" t="str">
        <f t="shared" si="30"/>
        <v>-</v>
      </c>
      <c r="Z86" s="96"/>
      <c r="AA86" s="95">
        <v>66</v>
      </c>
      <c r="AB86" s="95">
        <v>18</v>
      </c>
      <c r="AC86" s="96">
        <f t="shared" si="27"/>
        <v>27.27272727272727</v>
      </c>
      <c r="AE86" s="58"/>
      <c r="AF86" s="175" t="s">
        <v>72</v>
      </c>
      <c r="AG86" s="176"/>
      <c r="AH86" s="176"/>
      <c r="AI86" s="176"/>
      <c r="AJ86" s="176"/>
      <c r="AK86" s="177"/>
      <c r="AL86" s="25" t="s">
        <v>71</v>
      </c>
      <c r="AM86" s="24" t="s">
        <v>21</v>
      </c>
      <c r="AN86" s="3" t="s">
        <v>21</v>
      </c>
    </row>
    <row r="87" spans="2:40" ht="15" customHeight="1" x14ac:dyDescent="0.15">
      <c r="B87" s="19"/>
      <c r="C87" s="19"/>
      <c r="D87" s="98" t="s">
        <v>53</v>
      </c>
      <c r="F87" s="94"/>
      <c r="G87" s="94"/>
      <c r="H87" s="94"/>
      <c r="I87" s="94"/>
      <c r="J87" s="95" t="s">
        <v>128</v>
      </c>
      <c r="K87" s="95" t="s">
        <v>128</v>
      </c>
      <c r="L87" s="96" t="str">
        <f t="shared" si="28"/>
        <v>-</v>
      </c>
      <c r="M87" s="95" t="s">
        <v>9</v>
      </c>
      <c r="N87" s="95" t="s">
        <v>127</v>
      </c>
      <c r="O87" s="96" t="str">
        <f t="shared" si="25"/>
        <v>-</v>
      </c>
      <c r="P87" s="95" t="s">
        <v>9</v>
      </c>
      <c r="Q87" s="95" t="s">
        <v>127</v>
      </c>
      <c r="R87" s="96" t="str">
        <f t="shared" si="29"/>
        <v>-</v>
      </c>
      <c r="S87" s="95">
        <v>644</v>
      </c>
      <c r="T87" s="95">
        <v>86</v>
      </c>
      <c r="U87" s="96">
        <f t="shared" si="26"/>
        <v>13.354037267080745</v>
      </c>
      <c r="V87" s="80"/>
      <c r="W87" s="64" t="s">
        <v>21</v>
      </c>
      <c r="X87" s="64" t="s">
        <v>21</v>
      </c>
      <c r="Y87" s="65" t="str">
        <f t="shared" si="30"/>
        <v>-</v>
      </c>
      <c r="Z87" s="65"/>
      <c r="AA87" s="64">
        <v>576</v>
      </c>
      <c r="AB87" s="64">
        <v>78</v>
      </c>
      <c r="AC87" s="65">
        <f t="shared" si="27"/>
        <v>13.541666666666666</v>
      </c>
      <c r="AF87" s="175" t="s">
        <v>27</v>
      </c>
      <c r="AG87" s="176"/>
      <c r="AH87" s="176"/>
      <c r="AI87" s="176"/>
      <c r="AJ87" s="176"/>
      <c r="AK87" s="177"/>
      <c r="AL87" s="25" t="s">
        <v>64</v>
      </c>
      <c r="AM87" s="24" t="s">
        <v>21</v>
      </c>
      <c r="AN87" s="3" t="s">
        <v>21</v>
      </c>
    </row>
    <row r="88" spans="2:40" ht="15" customHeight="1" x14ac:dyDescent="0.15">
      <c r="B88" s="19"/>
      <c r="C88" s="75"/>
      <c r="D88" s="201" t="s">
        <v>54</v>
      </c>
      <c r="E88" s="202"/>
      <c r="F88" s="202"/>
      <c r="G88" s="202"/>
      <c r="H88" s="202"/>
      <c r="I88" s="94"/>
      <c r="J88" s="95" t="s">
        <v>128</v>
      </c>
      <c r="K88" s="95" t="s">
        <v>128</v>
      </c>
      <c r="L88" s="96" t="str">
        <f t="shared" si="8"/>
        <v>-</v>
      </c>
      <c r="M88" s="95" t="s">
        <v>9</v>
      </c>
      <c r="N88" s="95" t="s">
        <v>127</v>
      </c>
      <c r="O88" s="96" t="str">
        <f t="shared" si="9"/>
        <v>-</v>
      </c>
      <c r="P88" s="95" t="s">
        <v>9</v>
      </c>
      <c r="Q88" s="95" t="s">
        <v>127</v>
      </c>
      <c r="R88" s="96" t="str">
        <f t="shared" si="10"/>
        <v>-</v>
      </c>
      <c r="S88" s="95">
        <v>513</v>
      </c>
      <c r="T88" s="95">
        <v>138</v>
      </c>
      <c r="U88" s="96">
        <f t="shared" si="11"/>
        <v>26.900584795321635</v>
      </c>
      <c r="V88" s="97"/>
      <c r="W88" s="95" t="s">
        <v>21</v>
      </c>
      <c r="X88" s="95" t="s">
        <v>21</v>
      </c>
      <c r="Y88" s="96" t="str">
        <f t="shared" si="13"/>
        <v>-</v>
      </c>
      <c r="Z88" s="96"/>
      <c r="AA88" s="95">
        <v>591</v>
      </c>
      <c r="AB88" s="95">
        <v>165</v>
      </c>
      <c r="AC88" s="96">
        <f t="shared" si="17"/>
        <v>27.918781725888326</v>
      </c>
      <c r="AF88" s="175" t="s">
        <v>54</v>
      </c>
      <c r="AG88" s="176"/>
      <c r="AH88" s="176"/>
      <c r="AI88" s="176"/>
      <c r="AJ88" s="176"/>
      <c r="AK88" s="177"/>
      <c r="AL88" s="25" t="s">
        <v>63</v>
      </c>
      <c r="AM88" s="24" t="s">
        <v>21</v>
      </c>
      <c r="AN88" s="3" t="s">
        <v>21</v>
      </c>
    </row>
    <row r="89" spans="2:40" ht="15" customHeight="1" x14ac:dyDescent="0.15">
      <c r="B89" s="19"/>
      <c r="C89" s="75"/>
      <c r="D89" s="201" t="s">
        <v>55</v>
      </c>
      <c r="E89" s="202"/>
      <c r="F89" s="202"/>
      <c r="G89" s="202"/>
      <c r="H89" s="202"/>
      <c r="I89" s="94"/>
      <c r="J89" s="95" t="s">
        <v>128</v>
      </c>
      <c r="K89" s="95" t="s">
        <v>128</v>
      </c>
      <c r="L89" s="96" t="str">
        <f t="shared" si="8"/>
        <v>-</v>
      </c>
      <c r="M89" s="95" t="s">
        <v>9</v>
      </c>
      <c r="N89" s="95" t="s">
        <v>127</v>
      </c>
      <c r="O89" s="96" t="str">
        <f t="shared" si="9"/>
        <v>-</v>
      </c>
      <c r="P89" s="95" t="s">
        <v>9</v>
      </c>
      <c r="Q89" s="95" t="s">
        <v>127</v>
      </c>
      <c r="R89" s="96" t="str">
        <f t="shared" si="10"/>
        <v>-</v>
      </c>
      <c r="S89" s="95">
        <v>241</v>
      </c>
      <c r="T89" s="95">
        <v>41</v>
      </c>
      <c r="U89" s="96">
        <f t="shared" si="11"/>
        <v>17.012448132780083</v>
      </c>
      <c r="V89" s="97"/>
      <c r="W89" s="95" t="s">
        <v>21</v>
      </c>
      <c r="X89" s="95" t="s">
        <v>21</v>
      </c>
      <c r="Y89" s="96" t="str">
        <f t="shared" si="13"/>
        <v>-</v>
      </c>
      <c r="Z89" s="96"/>
      <c r="AA89" s="95">
        <v>271</v>
      </c>
      <c r="AB89" s="95">
        <v>56</v>
      </c>
      <c r="AC89" s="96">
        <f t="shared" si="17"/>
        <v>20.664206642066421</v>
      </c>
      <c r="AF89" s="175" t="s">
        <v>55</v>
      </c>
      <c r="AG89" s="176"/>
      <c r="AH89" s="176"/>
      <c r="AI89" s="176"/>
      <c r="AJ89" s="176"/>
      <c r="AK89" s="177"/>
      <c r="AL89" s="25" t="s">
        <v>62</v>
      </c>
      <c r="AM89" s="24" t="s">
        <v>21</v>
      </c>
      <c r="AN89" s="3" t="s">
        <v>21</v>
      </c>
    </row>
    <row r="90" spans="2:40" ht="15" customHeight="1" x14ac:dyDescent="0.15">
      <c r="B90" s="81"/>
      <c r="C90" s="19"/>
      <c r="D90" s="201" t="s">
        <v>47</v>
      </c>
      <c r="E90" s="202"/>
      <c r="F90" s="202"/>
      <c r="G90" s="202"/>
      <c r="H90" s="202"/>
      <c r="I90" s="94"/>
      <c r="J90" s="95">
        <v>2</v>
      </c>
      <c r="K90" s="95" t="s">
        <v>128</v>
      </c>
      <c r="L90" s="96" t="str">
        <f>IF(K90="-","-",+K90/J90*100)</f>
        <v>-</v>
      </c>
      <c r="M90" s="95" t="s">
        <v>127</v>
      </c>
      <c r="N90" s="95" t="s">
        <v>127</v>
      </c>
      <c r="O90" s="96" t="str">
        <f t="shared" si="9"/>
        <v>-</v>
      </c>
      <c r="P90" s="95">
        <v>2</v>
      </c>
      <c r="Q90" s="95" t="s">
        <v>127</v>
      </c>
      <c r="R90" s="96" t="str">
        <f>IF(Q90="-","-",+Q90/P90*100)</f>
        <v>-</v>
      </c>
      <c r="S90" s="95">
        <v>212</v>
      </c>
      <c r="T90" s="95">
        <v>43</v>
      </c>
      <c r="U90" s="96">
        <f t="shared" si="11"/>
        <v>20.283018867924529</v>
      </c>
      <c r="V90" s="97"/>
      <c r="W90" s="95">
        <v>3</v>
      </c>
      <c r="X90" s="95" t="s">
        <v>21</v>
      </c>
      <c r="Y90" s="96" t="str">
        <f>IF(X90="-","-",+X90/W90*100)</f>
        <v>-</v>
      </c>
      <c r="Z90" s="96"/>
      <c r="AA90" s="95">
        <v>214</v>
      </c>
      <c r="AB90" s="95">
        <v>60</v>
      </c>
      <c r="AC90" s="96">
        <f t="shared" si="17"/>
        <v>28.037383177570092</v>
      </c>
      <c r="AE90" s="58"/>
      <c r="AF90" s="175" t="s">
        <v>47</v>
      </c>
      <c r="AG90" s="176"/>
      <c r="AH90" s="176"/>
      <c r="AI90" s="176"/>
      <c r="AJ90" s="176"/>
      <c r="AK90" s="177"/>
      <c r="AL90" s="25" t="s">
        <v>75</v>
      </c>
      <c r="AM90" s="24">
        <v>3</v>
      </c>
      <c r="AN90" s="3" t="s">
        <v>21</v>
      </c>
    </row>
    <row r="91" spans="2:40" ht="15" customHeight="1" x14ac:dyDescent="0.15">
      <c r="B91" s="19"/>
      <c r="C91" s="75"/>
      <c r="D91" s="98"/>
      <c r="E91" s="94"/>
      <c r="F91" s="94"/>
      <c r="G91" s="94"/>
      <c r="H91" s="94"/>
      <c r="I91" s="94"/>
      <c r="J91" s="95"/>
      <c r="K91" s="95"/>
      <c r="L91" s="96"/>
      <c r="M91" s="95"/>
      <c r="N91" s="95"/>
      <c r="O91" s="96"/>
      <c r="P91" s="95"/>
      <c r="Q91" s="95"/>
      <c r="R91" s="96"/>
      <c r="S91" s="95"/>
      <c r="T91" s="95"/>
      <c r="U91" s="96"/>
      <c r="V91" s="97"/>
      <c r="W91" s="95"/>
      <c r="X91" s="95"/>
      <c r="Y91" s="96"/>
      <c r="Z91" s="96"/>
      <c r="AA91" s="95"/>
      <c r="AB91" s="95"/>
      <c r="AC91" s="96"/>
      <c r="AF91" s="62"/>
      <c r="AG91" s="62"/>
      <c r="AH91" s="62"/>
      <c r="AI91" s="62"/>
      <c r="AJ91" s="62"/>
      <c r="AK91" s="62"/>
      <c r="AL91" s="63"/>
      <c r="AM91" s="3"/>
      <c r="AN91" s="3"/>
    </row>
    <row r="92" spans="2:40" ht="8.25" customHeight="1" x14ac:dyDescent="0.15">
      <c r="B92" s="81"/>
      <c r="C92" s="47"/>
      <c r="D92" s="18"/>
      <c r="E92" s="74"/>
      <c r="F92" s="75"/>
      <c r="G92" s="75"/>
      <c r="H92" s="75"/>
      <c r="I92" s="75"/>
      <c r="J92" s="87"/>
      <c r="K92" s="87"/>
      <c r="L92" s="88"/>
      <c r="M92" s="87"/>
      <c r="N92" s="87"/>
      <c r="O92" s="88"/>
      <c r="P92" s="87"/>
      <c r="Q92" s="87"/>
      <c r="R92" s="88"/>
      <c r="S92" s="87"/>
      <c r="T92" s="87"/>
      <c r="U92" s="88"/>
      <c r="V92" s="89"/>
      <c r="W92" s="87"/>
      <c r="X92" s="87"/>
      <c r="Y92" s="88"/>
      <c r="Z92" s="88"/>
      <c r="AA92" s="87"/>
      <c r="AB92" s="87"/>
      <c r="AC92" s="88"/>
    </row>
    <row r="93" spans="2:40" ht="15" customHeight="1" x14ac:dyDescent="0.15">
      <c r="B93" s="81"/>
      <c r="C93" s="209" t="s">
        <v>153</v>
      </c>
      <c r="D93" s="207"/>
      <c r="E93" s="207"/>
      <c r="F93" s="207"/>
      <c r="G93" s="207"/>
      <c r="H93" s="207"/>
      <c r="I93" s="19"/>
      <c r="J93" s="87"/>
      <c r="K93" s="87"/>
      <c r="L93" s="88"/>
      <c r="M93" s="87"/>
      <c r="N93" s="87"/>
      <c r="O93" s="88"/>
      <c r="P93" s="87"/>
      <c r="Q93" s="87"/>
      <c r="R93" s="88"/>
      <c r="S93" s="87"/>
      <c r="T93" s="87"/>
      <c r="U93" s="88"/>
      <c r="V93" s="89"/>
      <c r="W93" s="87"/>
      <c r="X93" s="87"/>
      <c r="Y93" s="88"/>
      <c r="Z93" s="88"/>
      <c r="AA93" s="87"/>
      <c r="AB93" s="87"/>
      <c r="AC93" s="88"/>
    </row>
    <row r="94" spans="2:40" ht="15" customHeight="1" x14ac:dyDescent="0.15">
      <c r="B94" s="81"/>
      <c r="C94" s="82"/>
      <c r="D94" s="77" t="s">
        <v>156</v>
      </c>
      <c r="E94" s="19"/>
      <c r="F94" s="19"/>
      <c r="G94" s="19"/>
      <c r="H94" s="19"/>
      <c r="I94" s="19"/>
      <c r="J94" s="99">
        <f>SUBTOTAL(9,J95:J101)</f>
        <v>124</v>
      </c>
      <c r="K94" s="99">
        <f>SUBTOTAL(9,K95:K101)</f>
        <v>52</v>
      </c>
      <c r="L94" s="100">
        <f t="shared" ref="L94" si="31">IF(J94="-","-",+K94/J94*100)</f>
        <v>41.935483870967744</v>
      </c>
      <c r="M94" s="99">
        <f t="shared" ref="M94:N94" si="32">SUBTOTAL(9,M95:M101)</f>
        <v>29</v>
      </c>
      <c r="N94" s="99">
        <f t="shared" si="32"/>
        <v>18</v>
      </c>
      <c r="O94" s="100">
        <f t="shared" ref="O94" si="33">IF(M94="-","-",+N94/M94*100)</f>
        <v>62.068965517241381</v>
      </c>
      <c r="P94" s="99">
        <f t="shared" ref="P94:Q94" si="34">SUBTOTAL(9,P95:P101)</f>
        <v>95</v>
      </c>
      <c r="Q94" s="99">
        <f t="shared" si="34"/>
        <v>34</v>
      </c>
      <c r="R94" s="100">
        <f t="shared" ref="R94" si="35">IF(P94="-","-",+Q94/P94*100)</f>
        <v>35.789473684210527</v>
      </c>
      <c r="S94" s="99">
        <f t="shared" ref="S94:T94" si="36">SUBTOTAL(9,S95:S101)</f>
        <v>3427</v>
      </c>
      <c r="T94" s="99">
        <f t="shared" si="36"/>
        <v>1293</v>
      </c>
      <c r="U94" s="100">
        <f t="shared" ref="U94" si="37">IF(S94="-","-",+T94/S94*100)</f>
        <v>37.72979282170995</v>
      </c>
      <c r="V94" s="89"/>
      <c r="W94" s="87"/>
      <c r="X94" s="87"/>
      <c r="Y94" s="88"/>
      <c r="Z94" s="88"/>
      <c r="AA94" s="87"/>
      <c r="AB94" s="87"/>
      <c r="AC94" s="88"/>
      <c r="AF94" s="62"/>
      <c r="AG94" s="175"/>
      <c r="AH94" s="176"/>
      <c r="AI94" s="176"/>
      <c r="AJ94" s="176"/>
      <c r="AK94" s="177"/>
      <c r="AL94" s="25"/>
      <c r="AM94" s="24"/>
      <c r="AN94" s="3"/>
    </row>
    <row r="95" spans="2:40" ht="15" hidden="1" customHeight="1" outlineLevel="1" x14ac:dyDescent="0.15">
      <c r="B95" s="81"/>
      <c r="C95" s="75"/>
      <c r="D95" s="77"/>
      <c r="E95" s="208">
        <v>10</v>
      </c>
      <c r="F95" s="207"/>
      <c r="G95" s="77" t="s">
        <v>33</v>
      </c>
      <c r="H95" s="77">
        <v>20</v>
      </c>
      <c r="I95" s="77"/>
      <c r="J95" s="87">
        <v>68</v>
      </c>
      <c r="K95" s="87">
        <v>21</v>
      </c>
      <c r="L95" s="88">
        <f t="shared" ref="L95:L101" si="38">IF(J95="-","-",+K95/J95*100)</f>
        <v>30.882352941176471</v>
      </c>
      <c r="M95" s="87">
        <v>7</v>
      </c>
      <c r="N95" s="87">
        <v>3</v>
      </c>
      <c r="O95" s="88">
        <f t="shared" ref="O95:O101" si="39">IF(M95="-","-",+N95/M95*100)</f>
        <v>42.857142857142854</v>
      </c>
      <c r="P95" s="87">
        <v>61</v>
      </c>
      <c r="Q95" s="87">
        <v>18</v>
      </c>
      <c r="R95" s="88">
        <f t="shared" ref="R95:R101" si="40">IF(P95="-","-",+Q95/P95*100)</f>
        <v>29.508196721311474</v>
      </c>
      <c r="S95" s="87">
        <v>2831</v>
      </c>
      <c r="T95" s="87">
        <v>994</v>
      </c>
      <c r="U95" s="88">
        <f t="shared" ref="U95:U100" si="41">IF(S95="-","-",+T95/S95*100)</f>
        <v>35.111268103143765</v>
      </c>
      <c r="V95" s="89"/>
      <c r="W95" s="87">
        <v>54</v>
      </c>
      <c r="X95" s="87">
        <v>26</v>
      </c>
      <c r="Y95" s="88">
        <f t="shared" ref="Y95:Y101" si="42">IF(W95="-","-",+X95/W95*100)</f>
        <v>48.148148148148145</v>
      </c>
      <c r="Z95" s="88"/>
      <c r="AA95" s="87">
        <v>3064</v>
      </c>
      <c r="AB95" s="87">
        <v>1149</v>
      </c>
      <c r="AC95" s="88">
        <f t="shared" ref="AC95:AC101" si="43">IF(AA95="-","-",+AB95/AA95*100)</f>
        <v>37.5</v>
      </c>
      <c r="AF95" s="62"/>
      <c r="AG95" s="175" t="s">
        <v>138</v>
      </c>
      <c r="AH95" s="176"/>
      <c r="AI95" s="176"/>
      <c r="AJ95" s="176"/>
      <c r="AK95" s="177"/>
      <c r="AL95" s="25" t="s">
        <v>97</v>
      </c>
      <c r="AM95" s="24">
        <v>18</v>
      </c>
      <c r="AN95" s="3">
        <v>10</v>
      </c>
    </row>
    <row r="96" spans="2:40" ht="15" hidden="1" customHeight="1" outlineLevel="1" x14ac:dyDescent="0.15">
      <c r="B96" s="81"/>
      <c r="C96" s="75"/>
      <c r="D96" s="77"/>
      <c r="E96" s="208">
        <v>20</v>
      </c>
      <c r="F96" s="207"/>
      <c r="G96" s="77" t="s">
        <v>33</v>
      </c>
      <c r="H96" s="77">
        <v>30</v>
      </c>
      <c r="I96" s="77"/>
      <c r="J96" s="87">
        <v>25</v>
      </c>
      <c r="K96" s="87">
        <v>11</v>
      </c>
      <c r="L96" s="88">
        <f t="shared" si="38"/>
        <v>44</v>
      </c>
      <c r="M96" s="87">
        <v>1</v>
      </c>
      <c r="N96" s="87">
        <v>1</v>
      </c>
      <c r="O96" s="88">
        <f t="shared" si="39"/>
        <v>100</v>
      </c>
      <c r="P96" s="87">
        <v>24</v>
      </c>
      <c r="Q96" s="87">
        <v>10</v>
      </c>
      <c r="R96" s="88">
        <f t="shared" si="40"/>
        <v>41.666666666666671</v>
      </c>
      <c r="S96" s="87">
        <v>330</v>
      </c>
      <c r="T96" s="87">
        <v>157</v>
      </c>
      <c r="U96" s="88">
        <f t="shared" si="41"/>
        <v>47.575757575757578</v>
      </c>
      <c r="V96" s="89"/>
      <c r="W96" s="87">
        <v>18</v>
      </c>
      <c r="X96" s="87">
        <v>10</v>
      </c>
      <c r="Y96" s="88">
        <f t="shared" si="42"/>
        <v>55.555555555555557</v>
      </c>
      <c r="Z96" s="88"/>
      <c r="AA96" s="87">
        <v>372</v>
      </c>
      <c r="AB96" s="87">
        <v>192</v>
      </c>
      <c r="AC96" s="88">
        <f t="shared" si="43"/>
        <v>51.612903225806448</v>
      </c>
      <c r="AF96" s="62"/>
      <c r="AG96" s="175" t="s">
        <v>139</v>
      </c>
      <c r="AH96" s="176"/>
      <c r="AI96" s="176"/>
      <c r="AJ96" s="176"/>
      <c r="AK96" s="177"/>
      <c r="AL96" s="25" t="s">
        <v>96</v>
      </c>
      <c r="AM96" s="24">
        <v>16</v>
      </c>
      <c r="AN96" s="3">
        <v>13</v>
      </c>
    </row>
    <row r="97" spans="2:40" ht="15" hidden="1" customHeight="1" outlineLevel="1" x14ac:dyDescent="0.15">
      <c r="B97" s="81"/>
      <c r="C97" s="75"/>
      <c r="D97" s="77"/>
      <c r="E97" s="208">
        <v>30</v>
      </c>
      <c r="F97" s="207"/>
      <c r="G97" s="77" t="s">
        <v>33</v>
      </c>
      <c r="H97" s="77">
        <v>50</v>
      </c>
      <c r="I97" s="77"/>
      <c r="J97" s="87">
        <v>17</v>
      </c>
      <c r="K97" s="87">
        <v>13</v>
      </c>
      <c r="L97" s="88">
        <f t="shared" si="38"/>
        <v>76.470588235294116</v>
      </c>
      <c r="M97" s="87">
        <v>8</v>
      </c>
      <c r="N97" s="87">
        <v>8</v>
      </c>
      <c r="O97" s="88">
        <f t="shared" si="39"/>
        <v>100</v>
      </c>
      <c r="P97" s="87">
        <v>9</v>
      </c>
      <c r="Q97" s="87">
        <v>5</v>
      </c>
      <c r="R97" s="88">
        <f t="shared" si="40"/>
        <v>55.555555555555557</v>
      </c>
      <c r="S97" s="87">
        <v>183</v>
      </c>
      <c r="T97" s="87">
        <v>106</v>
      </c>
      <c r="U97" s="88">
        <f t="shared" si="41"/>
        <v>57.923497267759558</v>
      </c>
      <c r="V97" s="89"/>
      <c r="W97" s="87">
        <v>16</v>
      </c>
      <c r="X97" s="87">
        <v>13</v>
      </c>
      <c r="Y97" s="88">
        <f t="shared" si="42"/>
        <v>81.25</v>
      </c>
      <c r="Z97" s="88"/>
      <c r="AA97" s="87">
        <v>214</v>
      </c>
      <c r="AB97" s="87">
        <v>128</v>
      </c>
      <c r="AC97" s="88">
        <f t="shared" si="43"/>
        <v>59.813084112149525</v>
      </c>
      <c r="AF97" s="62"/>
      <c r="AG97" s="175" t="s">
        <v>140</v>
      </c>
      <c r="AH97" s="176"/>
      <c r="AI97" s="176"/>
      <c r="AJ97" s="176"/>
      <c r="AK97" s="177"/>
      <c r="AL97" s="25" t="s">
        <v>95</v>
      </c>
      <c r="AM97" s="24">
        <v>19</v>
      </c>
      <c r="AN97" s="3">
        <v>9</v>
      </c>
    </row>
    <row r="98" spans="2:40" ht="15" hidden="1" customHeight="1" outlineLevel="1" x14ac:dyDescent="0.15">
      <c r="B98" s="81"/>
      <c r="C98" s="75"/>
      <c r="D98" s="77"/>
      <c r="E98" s="208">
        <v>50</v>
      </c>
      <c r="F98" s="207"/>
      <c r="G98" s="77" t="s">
        <v>33</v>
      </c>
      <c r="H98" s="77">
        <v>100</v>
      </c>
      <c r="I98" s="77"/>
      <c r="J98" s="87">
        <v>13</v>
      </c>
      <c r="K98" s="87">
        <v>6</v>
      </c>
      <c r="L98" s="88">
        <f t="shared" si="38"/>
        <v>46.153846153846153</v>
      </c>
      <c r="M98" s="87">
        <v>13</v>
      </c>
      <c r="N98" s="87">
        <v>6</v>
      </c>
      <c r="O98" s="88">
        <f t="shared" si="39"/>
        <v>46.153846153846153</v>
      </c>
      <c r="P98" s="87" t="s">
        <v>127</v>
      </c>
      <c r="Q98" s="87" t="s">
        <v>127</v>
      </c>
      <c r="R98" s="88" t="str">
        <f t="shared" si="40"/>
        <v>-</v>
      </c>
      <c r="S98" s="87">
        <v>54</v>
      </c>
      <c r="T98" s="87">
        <v>26</v>
      </c>
      <c r="U98" s="88">
        <f t="shared" si="41"/>
        <v>48.148148148148145</v>
      </c>
      <c r="V98" s="89"/>
      <c r="W98" s="87">
        <v>19</v>
      </c>
      <c r="X98" s="87">
        <v>9</v>
      </c>
      <c r="Y98" s="88">
        <f t="shared" si="42"/>
        <v>47.368421052631575</v>
      </c>
      <c r="Z98" s="88"/>
      <c r="AA98" s="87">
        <v>81</v>
      </c>
      <c r="AB98" s="87">
        <v>36</v>
      </c>
      <c r="AC98" s="88">
        <f t="shared" si="43"/>
        <v>44.444444444444443</v>
      </c>
      <c r="AF98" s="62"/>
      <c r="AG98" s="175" t="s">
        <v>141</v>
      </c>
      <c r="AH98" s="176"/>
      <c r="AI98" s="176"/>
      <c r="AJ98" s="176"/>
      <c r="AK98" s="177"/>
      <c r="AL98" s="25" t="s">
        <v>94</v>
      </c>
      <c r="AM98" s="24">
        <v>3</v>
      </c>
      <c r="AN98" s="3">
        <v>3</v>
      </c>
    </row>
    <row r="99" spans="2:40" ht="15" hidden="1" customHeight="1" outlineLevel="1" x14ac:dyDescent="0.15">
      <c r="B99" s="81"/>
      <c r="C99" s="75"/>
      <c r="D99" s="77"/>
      <c r="E99" s="208">
        <v>100</v>
      </c>
      <c r="F99" s="207"/>
      <c r="G99" s="77" t="s">
        <v>33</v>
      </c>
      <c r="H99" s="77">
        <v>200</v>
      </c>
      <c r="I99" s="77"/>
      <c r="J99" s="87">
        <v>1</v>
      </c>
      <c r="K99" s="87">
        <v>1</v>
      </c>
      <c r="L99" s="88">
        <f t="shared" si="38"/>
        <v>100</v>
      </c>
      <c r="M99" s="87" t="s">
        <v>127</v>
      </c>
      <c r="N99" s="87" t="s">
        <v>127</v>
      </c>
      <c r="O99" s="88" t="str">
        <f t="shared" si="39"/>
        <v>-</v>
      </c>
      <c r="P99" s="87">
        <v>1</v>
      </c>
      <c r="Q99" s="87">
        <v>1</v>
      </c>
      <c r="R99" s="88">
        <f t="shared" si="40"/>
        <v>100</v>
      </c>
      <c r="S99" s="87">
        <v>26</v>
      </c>
      <c r="T99" s="87">
        <v>8</v>
      </c>
      <c r="U99" s="88">
        <f t="shared" si="41"/>
        <v>30.76923076923077</v>
      </c>
      <c r="V99" s="89"/>
      <c r="W99" s="87">
        <v>3</v>
      </c>
      <c r="X99" s="87">
        <v>3</v>
      </c>
      <c r="Y99" s="88">
        <f t="shared" si="42"/>
        <v>100</v>
      </c>
      <c r="Z99" s="88"/>
      <c r="AA99" s="87">
        <v>39</v>
      </c>
      <c r="AB99" s="87">
        <v>13</v>
      </c>
      <c r="AC99" s="88">
        <f t="shared" si="43"/>
        <v>33.333333333333329</v>
      </c>
      <c r="AF99" s="62"/>
      <c r="AG99" s="175" t="s">
        <v>142</v>
      </c>
      <c r="AH99" s="176"/>
      <c r="AI99" s="176"/>
      <c r="AJ99" s="176"/>
      <c r="AK99" s="177"/>
      <c r="AL99" s="25" t="s">
        <v>93</v>
      </c>
      <c r="AM99" s="24" t="s">
        <v>21</v>
      </c>
      <c r="AN99" s="3" t="s">
        <v>21</v>
      </c>
    </row>
    <row r="100" spans="2:40" ht="15" hidden="1" customHeight="1" outlineLevel="1" x14ac:dyDescent="0.15">
      <c r="B100" s="20"/>
      <c r="C100" s="75"/>
      <c r="D100" s="77"/>
      <c r="E100" s="208">
        <v>200</v>
      </c>
      <c r="F100" s="207"/>
      <c r="G100" s="77" t="s">
        <v>33</v>
      </c>
      <c r="H100" s="77">
        <v>500</v>
      </c>
      <c r="I100" s="77"/>
      <c r="J100" s="87" t="s">
        <v>128</v>
      </c>
      <c r="K100" s="87" t="s">
        <v>128</v>
      </c>
      <c r="L100" s="88" t="str">
        <f t="shared" si="38"/>
        <v>-</v>
      </c>
      <c r="M100" s="87" t="s">
        <v>9</v>
      </c>
      <c r="N100" s="87" t="s">
        <v>127</v>
      </c>
      <c r="O100" s="88" t="str">
        <f t="shared" si="39"/>
        <v>-</v>
      </c>
      <c r="P100" s="87" t="s">
        <v>9</v>
      </c>
      <c r="Q100" s="87" t="s">
        <v>127</v>
      </c>
      <c r="R100" s="88" t="str">
        <f t="shared" si="40"/>
        <v>-</v>
      </c>
      <c r="S100" s="87">
        <v>2</v>
      </c>
      <c r="T100" s="87">
        <v>2</v>
      </c>
      <c r="U100" s="88">
        <f t="shared" si="41"/>
        <v>100</v>
      </c>
      <c r="V100" s="89"/>
      <c r="W100" s="87" t="s">
        <v>21</v>
      </c>
      <c r="X100" s="87" t="s">
        <v>21</v>
      </c>
      <c r="Y100" s="88" t="str">
        <f t="shared" si="42"/>
        <v>-</v>
      </c>
      <c r="Z100" s="88"/>
      <c r="AA100" s="87">
        <v>5</v>
      </c>
      <c r="AB100" s="88">
        <v>1</v>
      </c>
      <c r="AC100" s="88">
        <f t="shared" si="43"/>
        <v>20</v>
      </c>
      <c r="AF100" s="62"/>
      <c r="AG100" s="175" t="s">
        <v>143</v>
      </c>
      <c r="AH100" s="176"/>
      <c r="AI100" s="176"/>
      <c r="AJ100" s="176"/>
      <c r="AK100" s="177"/>
      <c r="AL100" s="25" t="s">
        <v>92</v>
      </c>
      <c r="AM100" s="24" t="s">
        <v>21</v>
      </c>
      <c r="AN100" s="3" t="s">
        <v>21</v>
      </c>
    </row>
    <row r="101" spans="2:40" ht="15" hidden="1" customHeight="1" outlineLevel="1" x14ac:dyDescent="0.15">
      <c r="B101" s="20"/>
      <c r="C101" s="75"/>
      <c r="D101" s="77"/>
      <c r="E101" s="208">
        <v>500</v>
      </c>
      <c r="F101" s="207"/>
      <c r="G101" s="77" t="s">
        <v>33</v>
      </c>
      <c r="H101" s="84">
        <v>1000</v>
      </c>
      <c r="I101" s="84"/>
      <c r="J101" s="87" t="s">
        <v>128</v>
      </c>
      <c r="K101" s="87" t="s">
        <v>128</v>
      </c>
      <c r="L101" s="88" t="str">
        <f t="shared" si="38"/>
        <v>-</v>
      </c>
      <c r="M101" s="87" t="s">
        <v>9</v>
      </c>
      <c r="N101" s="87" t="s">
        <v>127</v>
      </c>
      <c r="O101" s="88" t="str">
        <f t="shared" si="39"/>
        <v>-</v>
      </c>
      <c r="P101" s="87" t="s">
        <v>9</v>
      </c>
      <c r="Q101" s="87" t="s">
        <v>127</v>
      </c>
      <c r="R101" s="88" t="str">
        <f t="shared" si="40"/>
        <v>-</v>
      </c>
      <c r="S101" s="87">
        <v>1</v>
      </c>
      <c r="T101" s="87" t="s">
        <v>127</v>
      </c>
      <c r="U101" s="88" t="str">
        <f>IF(T101="-","-",+T101/S101*100)</f>
        <v>-</v>
      </c>
      <c r="V101" s="89"/>
      <c r="W101" s="87" t="s">
        <v>21</v>
      </c>
      <c r="X101" s="87" t="s">
        <v>21</v>
      </c>
      <c r="Y101" s="88" t="str">
        <f t="shared" si="42"/>
        <v>-</v>
      </c>
      <c r="Z101" s="88"/>
      <c r="AA101" s="87">
        <v>1</v>
      </c>
      <c r="AB101" s="88">
        <v>6.04566210045662</v>
      </c>
      <c r="AC101" s="88">
        <f t="shared" si="43"/>
        <v>604.56621004566205</v>
      </c>
      <c r="AF101" s="62"/>
      <c r="AG101" s="175" t="s">
        <v>144</v>
      </c>
      <c r="AH101" s="176"/>
      <c r="AI101" s="176"/>
      <c r="AJ101" s="176"/>
      <c r="AK101" s="177"/>
      <c r="AL101" s="25" t="s">
        <v>91</v>
      </c>
      <c r="AM101" s="24" t="s">
        <v>21</v>
      </c>
      <c r="AN101" s="3" t="s">
        <v>21</v>
      </c>
    </row>
    <row r="102" spans="2:40" ht="8.25" customHeight="1" collapsed="1" x14ac:dyDescent="0.15">
      <c r="B102" s="81"/>
      <c r="C102" s="47"/>
      <c r="D102" s="18"/>
      <c r="E102" s="74"/>
      <c r="F102" s="75"/>
      <c r="G102" s="75"/>
      <c r="H102" s="75"/>
      <c r="I102" s="75"/>
      <c r="J102" s="87"/>
      <c r="K102" s="87"/>
      <c r="L102" s="88"/>
      <c r="M102" s="87"/>
      <c r="N102" s="87"/>
      <c r="O102" s="88"/>
      <c r="P102" s="87"/>
      <c r="Q102" s="87"/>
      <c r="R102" s="88"/>
      <c r="S102" s="87"/>
      <c r="T102" s="87"/>
      <c r="U102" s="88"/>
      <c r="V102" s="89"/>
      <c r="W102" s="87"/>
      <c r="X102" s="87"/>
      <c r="Y102" s="88"/>
      <c r="Z102" s="88"/>
      <c r="AA102" s="87"/>
      <c r="AB102" s="87"/>
      <c r="AC102" s="88"/>
    </row>
    <row r="103" spans="2:40" ht="15" customHeight="1" x14ac:dyDescent="0.15">
      <c r="B103" s="81"/>
      <c r="C103" s="209" t="s">
        <v>154</v>
      </c>
      <c r="D103" s="207"/>
      <c r="E103" s="207"/>
      <c r="F103" s="207"/>
      <c r="G103" s="207"/>
      <c r="H103" s="207"/>
      <c r="I103" s="19"/>
      <c r="J103" s="87"/>
      <c r="K103" s="87"/>
      <c r="L103" s="88"/>
      <c r="M103" s="87"/>
      <c r="N103" s="87"/>
      <c r="O103" s="88"/>
      <c r="P103" s="87"/>
      <c r="Q103" s="87"/>
      <c r="R103" s="88"/>
      <c r="S103" s="87"/>
      <c r="T103" s="87"/>
      <c r="U103" s="88"/>
      <c r="V103" s="89"/>
      <c r="W103" s="87"/>
      <c r="X103" s="87"/>
      <c r="Y103" s="88"/>
      <c r="Z103" s="88"/>
      <c r="AA103" s="87"/>
      <c r="AB103" s="87"/>
      <c r="AC103" s="88"/>
    </row>
    <row r="104" spans="2:40" ht="15" customHeight="1" x14ac:dyDescent="0.15">
      <c r="B104" s="81"/>
      <c r="C104" s="82"/>
      <c r="D104" s="77" t="s">
        <v>155</v>
      </c>
      <c r="E104" s="19"/>
      <c r="F104" s="19"/>
      <c r="G104" s="19"/>
      <c r="H104" s="19"/>
      <c r="I104" s="19"/>
      <c r="J104" s="99" t="s">
        <v>21</v>
      </c>
      <c r="K104" s="99" t="s">
        <v>21</v>
      </c>
      <c r="L104" s="100" t="s">
        <v>21</v>
      </c>
      <c r="M104" s="99" t="s">
        <v>21</v>
      </c>
      <c r="N104" s="99" t="s">
        <v>21</v>
      </c>
      <c r="O104" s="100" t="s">
        <v>21</v>
      </c>
      <c r="P104" s="99" t="s">
        <v>21</v>
      </c>
      <c r="Q104" s="99" t="s">
        <v>21</v>
      </c>
      <c r="R104" s="100" t="s">
        <v>21</v>
      </c>
      <c r="S104" s="99">
        <f>SUBTOTAL(9,S105:S106)</f>
        <v>1</v>
      </c>
      <c r="T104" s="99">
        <f>SUBTOTAL(9,T105:T106)</f>
        <v>1</v>
      </c>
      <c r="U104" s="100">
        <f t="shared" ref="U104" si="44">IF(S104="-","-",+T104/S104*100)</f>
        <v>100</v>
      </c>
      <c r="V104" s="89"/>
      <c r="W104" s="87"/>
      <c r="X104" s="87"/>
      <c r="Y104" s="88"/>
      <c r="Z104" s="88"/>
      <c r="AA104" s="87"/>
      <c r="AB104" s="87"/>
      <c r="AC104" s="88"/>
      <c r="AF104" s="62"/>
      <c r="AG104" s="175"/>
      <c r="AH104" s="176"/>
      <c r="AI104" s="176"/>
      <c r="AJ104" s="176"/>
      <c r="AK104" s="177"/>
      <c r="AL104" s="25"/>
      <c r="AM104" s="24"/>
      <c r="AN104" s="3"/>
    </row>
    <row r="105" spans="2:40" ht="15" hidden="1" customHeight="1" outlineLevel="1" x14ac:dyDescent="0.15">
      <c r="B105" s="20"/>
      <c r="C105" s="77"/>
      <c r="D105" s="77"/>
      <c r="E105" s="206">
        <v>1000</v>
      </c>
      <c r="F105" s="207"/>
      <c r="G105" s="77" t="s">
        <v>33</v>
      </c>
      <c r="H105" s="84">
        <v>3000</v>
      </c>
      <c r="I105" s="84"/>
      <c r="J105" s="87" t="s">
        <v>128</v>
      </c>
      <c r="K105" s="87" t="s">
        <v>128</v>
      </c>
      <c r="L105" s="88" t="str">
        <f t="shared" ref="L105:L106" si="45">IF(J105="-","-",+K105/J105*100)</f>
        <v>-</v>
      </c>
      <c r="M105" s="87" t="s">
        <v>9</v>
      </c>
      <c r="N105" s="87" t="s">
        <v>127</v>
      </c>
      <c r="O105" s="88" t="str">
        <f t="shared" ref="O105:O106" si="46">IF(M105="-","-",+N105/M105*100)</f>
        <v>-</v>
      </c>
      <c r="P105" s="87" t="s">
        <v>9</v>
      </c>
      <c r="Q105" s="87" t="s">
        <v>127</v>
      </c>
      <c r="R105" s="88" t="str">
        <f t="shared" ref="R105:R106" si="47">IF(P105="-","-",+Q105/P105*100)</f>
        <v>-</v>
      </c>
      <c r="S105" s="87">
        <v>1</v>
      </c>
      <c r="T105" s="87">
        <v>1</v>
      </c>
      <c r="U105" s="88">
        <f t="shared" ref="U105:U106" si="48">IF(S105="-","-",+T105/S105*100)</f>
        <v>100</v>
      </c>
      <c r="V105" s="89"/>
      <c r="W105" s="87" t="s">
        <v>21</v>
      </c>
      <c r="X105" s="87" t="s">
        <v>21</v>
      </c>
      <c r="Y105" s="88" t="str">
        <f t="shared" ref="Y105:Y106" si="49">IF(W105="-","-",+X105/W105*100)</f>
        <v>-</v>
      </c>
      <c r="Z105" s="88"/>
      <c r="AA105" s="88" t="s">
        <v>21</v>
      </c>
      <c r="AB105" s="88" t="str">
        <f t="shared" ref="AB105" si="50">IF(Y105="-","-",+AA105/Y$54*100)</f>
        <v>-</v>
      </c>
      <c r="AC105" s="88" t="str">
        <f t="shared" ref="AC105:AC106" si="51">IF(AA105="-","-",+AB105/AA105*100)</f>
        <v>-</v>
      </c>
      <c r="AF105" s="62"/>
      <c r="AG105" s="175" t="s">
        <v>90</v>
      </c>
      <c r="AH105" s="176"/>
      <c r="AI105" s="176"/>
      <c r="AJ105" s="176"/>
      <c r="AK105" s="177"/>
      <c r="AL105" s="25" t="s">
        <v>89</v>
      </c>
      <c r="AM105" s="24" t="s">
        <v>21</v>
      </c>
      <c r="AN105" s="3" t="s">
        <v>21</v>
      </c>
    </row>
    <row r="106" spans="2:40" ht="15" hidden="1" customHeight="1" outlineLevel="1" x14ac:dyDescent="0.15">
      <c r="B106" s="81"/>
      <c r="C106" s="77"/>
      <c r="D106" s="77"/>
      <c r="E106" s="206">
        <v>3000</v>
      </c>
      <c r="F106" s="207"/>
      <c r="G106" s="208" t="s">
        <v>36</v>
      </c>
      <c r="H106" s="208"/>
      <c r="I106" s="77"/>
      <c r="J106" s="87" t="s">
        <v>128</v>
      </c>
      <c r="K106" s="87" t="s">
        <v>128</v>
      </c>
      <c r="L106" s="88" t="str">
        <f t="shared" si="45"/>
        <v>-</v>
      </c>
      <c r="M106" s="87" t="s">
        <v>9</v>
      </c>
      <c r="N106" s="87" t="s">
        <v>127</v>
      </c>
      <c r="O106" s="88" t="str">
        <f t="shared" si="46"/>
        <v>-</v>
      </c>
      <c r="P106" s="87" t="s">
        <v>9</v>
      </c>
      <c r="Q106" s="87" t="s">
        <v>127</v>
      </c>
      <c r="R106" s="88" t="str">
        <f t="shared" si="47"/>
        <v>-</v>
      </c>
      <c r="S106" s="87" t="s">
        <v>9</v>
      </c>
      <c r="T106" s="87" t="s">
        <v>127</v>
      </c>
      <c r="U106" s="88" t="str">
        <f t="shared" si="48"/>
        <v>-</v>
      </c>
      <c r="V106" s="89"/>
      <c r="W106" s="87" t="s">
        <v>21</v>
      </c>
      <c r="X106" s="87" t="s">
        <v>21</v>
      </c>
      <c r="Y106" s="88" t="str">
        <f t="shared" si="49"/>
        <v>-</v>
      </c>
      <c r="Z106" s="88"/>
      <c r="AA106" s="88" t="s">
        <v>21</v>
      </c>
      <c r="AB106" s="88" t="s">
        <v>21</v>
      </c>
      <c r="AC106" s="88" t="str">
        <f t="shared" si="51"/>
        <v>-</v>
      </c>
    </row>
    <row r="107" spans="2:40" ht="15" customHeight="1" collapsed="1" x14ac:dyDescent="0.15">
      <c r="B107" s="19"/>
      <c r="C107" s="75"/>
      <c r="D107" s="77"/>
      <c r="E107" s="19"/>
      <c r="F107" s="19"/>
      <c r="G107" s="19"/>
      <c r="H107" s="19"/>
      <c r="I107" s="19"/>
      <c r="J107" s="87"/>
      <c r="K107" s="87"/>
      <c r="L107" s="88"/>
      <c r="M107" s="87"/>
      <c r="N107" s="87"/>
      <c r="O107" s="88"/>
      <c r="P107" s="87"/>
      <c r="Q107" s="87"/>
      <c r="R107" s="88"/>
      <c r="S107" s="87"/>
      <c r="T107" s="87"/>
      <c r="U107" s="88"/>
      <c r="V107" s="89"/>
      <c r="W107" s="87"/>
      <c r="X107" s="87"/>
      <c r="Y107" s="88"/>
      <c r="Z107" s="88"/>
      <c r="AA107" s="87"/>
      <c r="AB107" s="87"/>
      <c r="AC107" s="88"/>
      <c r="AF107" s="62"/>
      <c r="AG107" s="62"/>
      <c r="AH107" s="62"/>
      <c r="AI107" s="62"/>
      <c r="AJ107" s="62"/>
      <c r="AK107" s="62"/>
      <c r="AL107" s="63"/>
      <c r="AM107" s="3"/>
      <c r="AN107" s="3"/>
    </row>
    <row r="108" spans="2:40" ht="15" customHeight="1" x14ac:dyDescent="0.15">
      <c r="B108" s="19"/>
      <c r="C108" s="75"/>
      <c r="D108" s="77" t="s">
        <v>11</v>
      </c>
      <c r="E108" s="19"/>
      <c r="F108" s="19"/>
      <c r="G108" s="19"/>
      <c r="H108" s="19"/>
      <c r="I108" s="19"/>
      <c r="J108" s="87">
        <v>2192</v>
      </c>
      <c r="K108" s="87">
        <v>267</v>
      </c>
      <c r="L108" s="88">
        <f t="shared" si="8"/>
        <v>12.180656934306569</v>
      </c>
      <c r="M108" s="87">
        <v>251</v>
      </c>
      <c r="N108" s="87">
        <v>19</v>
      </c>
      <c r="O108" s="88">
        <f t="shared" si="9"/>
        <v>7.569721115537849</v>
      </c>
      <c r="P108" s="87">
        <v>1941</v>
      </c>
      <c r="Q108" s="87">
        <v>248</v>
      </c>
      <c r="R108" s="88">
        <f t="shared" si="10"/>
        <v>12.776919113858836</v>
      </c>
      <c r="S108" s="87">
        <v>71168</v>
      </c>
      <c r="T108" s="87">
        <v>11419</v>
      </c>
      <c r="U108" s="88">
        <f t="shared" si="11"/>
        <v>16.045132643884894</v>
      </c>
      <c r="V108" s="89"/>
      <c r="W108" s="87">
        <v>2538</v>
      </c>
      <c r="X108" s="87">
        <v>377</v>
      </c>
      <c r="Y108" s="88">
        <f>IF(W108="-","-",+X108/W108*100)</f>
        <v>14.854215918045705</v>
      </c>
      <c r="Z108" s="88"/>
      <c r="AA108" s="87">
        <v>89470</v>
      </c>
      <c r="AB108" s="87">
        <v>14803</v>
      </c>
      <c r="AC108" s="88">
        <f t="shared" si="17"/>
        <v>16.545210685145857</v>
      </c>
      <c r="AE108" s="213" t="s">
        <v>11</v>
      </c>
      <c r="AF108" s="214"/>
      <c r="AG108" s="214"/>
      <c r="AH108" s="214"/>
      <c r="AI108" s="214"/>
      <c r="AJ108" s="214"/>
      <c r="AK108" s="215"/>
      <c r="AL108" s="25" t="s">
        <v>61</v>
      </c>
      <c r="AM108" s="24">
        <v>2538</v>
      </c>
      <c r="AN108" s="3">
        <v>377</v>
      </c>
    </row>
    <row r="109" spans="2:40" ht="15" customHeight="1" x14ac:dyDescent="0.15">
      <c r="B109" s="19"/>
      <c r="C109" s="75"/>
      <c r="D109" s="77"/>
      <c r="E109" s="19" t="s">
        <v>12</v>
      </c>
      <c r="F109" s="19"/>
      <c r="G109" s="19"/>
      <c r="H109" s="19"/>
      <c r="I109" s="19"/>
      <c r="J109" s="87">
        <v>230</v>
      </c>
      <c r="K109" s="87">
        <v>61</v>
      </c>
      <c r="L109" s="88">
        <f t="shared" si="8"/>
        <v>26.521739130434785</v>
      </c>
      <c r="M109" s="87" t="s">
        <v>21</v>
      </c>
      <c r="N109" s="87" t="s">
        <v>21</v>
      </c>
      <c r="O109" s="88" t="str">
        <f t="shared" si="9"/>
        <v>-</v>
      </c>
      <c r="P109" s="87">
        <v>230</v>
      </c>
      <c r="Q109" s="87">
        <v>61</v>
      </c>
      <c r="R109" s="88">
        <f t="shared" si="10"/>
        <v>26.521739130434785</v>
      </c>
      <c r="S109" s="87">
        <v>12554</v>
      </c>
      <c r="T109" s="87">
        <v>3964</v>
      </c>
      <c r="U109" s="88">
        <f t="shared" si="11"/>
        <v>31.57559343635495</v>
      </c>
      <c r="V109" s="89"/>
      <c r="W109" s="87">
        <v>179</v>
      </c>
      <c r="X109" s="87">
        <v>62</v>
      </c>
      <c r="Y109" s="88">
        <f>IF(W109="-","-",+X109/W109*100)</f>
        <v>34.63687150837989</v>
      </c>
      <c r="Z109" s="88"/>
      <c r="AA109" s="87">
        <v>85694</v>
      </c>
      <c r="AB109" s="87">
        <v>13284</v>
      </c>
      <c r="AC109" s="88">
        <f t="shared" si="17"/>
        <v>15.501668728265688</v>
      </c>
      <c r="AE109" s="27"/>
      <c r="AF109" s="200" t="s">
        <v>12</v>
      </c>
      <c r="AG109" s="193"/>
      <c r="AH109" s="193"/>
      <c r="AI109" s="193"/>
      <c r="AJ109" s="193"/>
      <c r="AK109" s="194"/>
      <c r="AL109" s="25" t="s">
        <v>60</v>
      </c>
      <c r="AM109" s="24">
        <v>179</v>
      </c>
      <c r="AN109" s="3">
        <v>62</v>
      </c>
    </row>
    <row r="110" spans="2:40" ht="15" customHeight="1" x14ac:dyDescent="0.15">
      <c r="B110" s="19"/>
      <c r="C110" s="75"/>
      <c r="D110" s="77"/>
      <c r="E110" s="19" t="s">
        <v>13</v>
      </c>
      <c r="F110" s="19"/>
      <c r="G110" s="19"/>
      <c r="H110" s="19"/>
      <c r="I110" s="19"/>
      <c r="J110" s="87">
        <v>1962</v>
      </c>
      <c r="K110" s="87">
        <v>206</v>
      </c>
      <c r="L110" s="88">
        <f t="shared" si="8"/>
        <v>10.499490316004078</v>
      </c>
      <c r="M110" s="87">
        <v>251</v>
      </c>
      <c r="N110" s="87">
        <v>19</v>
      </c>
      <c r="O110" s="88">
        <f t="shared" si="9"/>
        <v>7.569721115537849</v>
      </c>
      <c r="P110" s="87">
        <v>1711</v>
      </c>
      <c r="Q110" s="87">
        <v>187</v>
      </c>
      <c r="R110" s="88">
        <f t="shared" si="10"/>
        <v>10.929281122150789</v>
      </c>
      <c r="S110" s="87">
        <v>58614</v>
      </c>
      <c r="T110" s="87">
        <v>7455</v>
      </c>
      <c r="U110" s="88">
        <f t="shared" si="11"/>
        <v>12.718804381205857</v>
      </c>
      <c r="V110" s="89"/>
      <c r="W110" s="87">
        <v>2359</v>
      </c>
      <c r="X110" s="87">
        <v>315</v>
      </c>
      <c r="Y110" s="88">
        <f t="shared" si="13"/>
        <v>13.353115727002967</v>
      </c>
      <c r="Z110" s="88"/>
      <c r="AA110" s="87">
        <v>13416</v>
      </c>
      <c r="AB110" s="87">
        <v>4178</v>
      </c>
      <c r="AC110" s="88">
        <f t="shared" si="17"/>
        <v>31.141920095408466</v>
      </c>
      <c r="AE110" s="26"/>
      <c r="AF110" s="200" t="s">
        <v>13</v>
      </c>
      <c r="AG110" s="193"/>
      <c r="AH110" s="193"/>
      <c r="AI110" s="193"/>
      <c r="AJ110" s="193"/>
      <c r="AK110" s="194"/>
      <c r="AL110" s="25" t="s">
        <v>59</v>
      </c>
      <c r="AM110" s="24">
        <v>2359</v>
      </c>
      <c r="AN110" s="3">
        <v>315</v>
      </c>
    </row>
    <row r="111" spans="2:40" ht="15" customHeight="1" x14ac:dyDescent="0.15">
      <c r="B111" s="19"/>
      <c r="C111" s="75"/>
      <c r="D111" s="77" t="s">
        <v>14</v>
      </c>
      <c r="E111" s="19"/>
      <c r="F111" s="19"/>
      <c r="G111" s="19"/>
      <c r="H111" s="19"/>
      <c r="I111" s="19"/>
      <c r="J111" s="87">
        <v>124</v>
      </c>
      <c r="K111" s="87">
        <v>52</v>
      </c>
      <c r="L111" s="88">
        <f t="shared" si="8"/>
        <v>41.935483870967744</v>
      </c>
      <c r="M111" s="87">
        <v>29</v>
      </c>
      <c r="N111" s="87">
        <v>18</v>
      </c>
      <c r="O111" s="88">
        <f t="shared" si="9"/>
        <v>62.068965517241381</v>
      </c>
      <c r="P111" s="87">
        <v>95</v>
      </c>
      <c r="Q111" s="87">
        <v>34</v>
      </c>
      <c r="R111" s="88">
        <f t="shared" si="10"/>
        <v>35.789473684210527</v>
      </c>
      <c r="S111" s="87">
        <v>3427</v>
      </c>
      <c r="T111" s="87">
        <v>1293</v>
      </c>
      <c r="U111" s="88">
        <f t="shared" si="11"/>
        <v>37.72979282170995</v>
      </c>
      <c r="V111" s="89"/>
      <c r="W111" s="87">
        <v>110</v>
      </c>
      <c r="X111" s="87">
        <v>61</v>
      </c>
      <c r="Y111" s="88">
        <f t="shared" si="13"/>
        <v>55.454545454545453</v>
      </c>
      <c r="Z111" s="88"/>
      <c r="AA111" s="87">
        <v>72278</v>
      </c>
      <c r="AB111" s="87">
        <v>9106</v>
      </c>
      <c r="AC111" s="88">
        <f t="shared" si="17"/>
        <v>12.598577713827167</v>
      </c>
      <c r="AE111" s="192" t="s">
        <v>14</v>
      </c>
      <c r="AF111" s="193"/>
      <c r="AG111" s="193"/>
      <c r="AH111" s="193"/>
      <c r="AI111" s="193"/>
      <c r="AJ111" s="193"/>
      <c r="AK111" s="194"/>
      <c r="AL111" s="25" t="s">
        <v>58</v>
      </c>
      <c r="AM111" s="24">
        <v>110</v>
      </c>
      <c r="AN111" s="3">
        <v>61</v>
      </c>
    </row>
    <row r="112" spans="2:40" ht="15" customHeight="1" x14ac:dyDescent="0.15">
      <c r="B112" s="86"/>
      <c r="C112" s="79"/>
      <c r="D112" s="79" t="s">
        <v>15</v>
      </c>
      <c r="E112" s="79"/>
      <c r="F112" s="79"/>
      <c r="G112" s="79"/>
      <c r="H112" s="79"/>
      <c r="I112" s="79"/>
      <c r="J112" s="90" t="s">
        <v>146</v>
      </c>
      <c r="K112" s="90" t="s">
        <v>146</v>
      </c>
      <c r="L112" s="91" t="str">
        <f t="shared" si="8"/>
        <v>-</v>
      </c>
      <c r="M112" s="90" t="s">
        <v>21</v>
      </c>
      <c r="N112" s="90" t="s">
        <v>21</v>
      </c>
      <c r="O112" s="91" t="str">
        <f t="shared" si="9"/>
        <v>-</v>
      </c>
      <c r="P112" s="90" t="s">
        <v>146</v>
      </c>
      <c r="Q112" s="90" t="s">
        <v>146</v>
      </c>
      <c r="R112" s="91" t="str">
        <f t="shared" si="10"/>
        <v>-</v>
      </c>
      <c r="S112" s="90">
        <v>1</v>
      </c>
      <c r="T112" s="90">
        <v>1</v>
      </c>
      <c r="U112" s="91">
        <f t="shared" si="11"/>
        <v>100</v>
      </c>
      <c r="V112" s="92"/>
      <c r="W112" s="90" t="s">
        <v>21</v>
      </c>
      <c r="X112" s="90" t="s">
        <v>21</v>
      </c>
      <c r="Y112" s="91" t="str">
        <f t="shared" si="13"/>
        <v>-</v>
      </c>
      <c r="Z112" s="91"/>
      <c r="AA112" s="90">
        <v>3776</v>
      </c>
      <c r="AB112" s="92">
        <v>1519</v>
      </c>
      <c r="AC112" s="91">
        <f t="shared" si="17"/>
        <v>40.227754237288138</v>
      </c>
      <c r="AE112" s="210" t="s">
        <v>57</v>
      </c>
      <c r="AF112" s="211"/>
      <c r="AG112" s="211"/>
      <c r="AH112" s="211"/>
      <c r="AI112" s="211"/>
      <c r="AJ112" s="211"/>
      <c r="AK112" s="212"/>
      <c r="AL112" s="23" t="s">
        <v>56</v>
      </c>
      <c r="AM112" s="22" t="s">
        <v>21</v>
      </c>
      <c r="AN112" s="21" t="s">
        <v>21</v>
      </c>
    </row>
  </sheetData>
  <mergeCells count="167">
    <mergeCell ref="AA50:AA52"/>
    <mergeCell ref="AB50:AC50"/>
    <mergeCell ref="K51:L51"/>
    <mergeCell ref="X1:Y1"/>
    <mergeCell ref="AA1:AA3"/>
    <mergeCell ref="AB1:AC1"/>
    <mergeCell ref="K2:L2"/>
    <mergeCell ref="N2:O2"/>
    <mergeCell ref="Q2:R2"/>
    <mergeCell ref="T2:U2"/>
    <mergeCell ref="X2:Y2"/>
    <mergeCell ref="AB2:AC2"/>
    <mergeCell ref="N1:O1"/>
    <mergeCell ref="P1:P3"/>
    <mergeCell ref="Q1:R1"/>
    <mergeCell ref="S1:S3"/>
    <mergeCell ref="T1:U1"/>
    <mergeCell ref="W1:W3"/>
    <mergeCell ref="E62:F62"/>
    <mergeCell ref="AG62:AK62"/>
    <mergeCell ref="E63:F63"/>
    <mergeCell ref="AG63:AK63"/>
    <mergeCell ref="E64:F64"/>
    <mergeCell ref="AE54:AK54"/>
    <mergeCell ref="C57:H57"/>
    <mergeCell ref="D58:H58"/>
    <mergeCell ref="AE58:AE64"/>
    <mergeCell ref="AF58:AK58"/>
    <mergeCell ref="D59:H59"/>
    <mergeCell ref="AF59:AK59"/>
    <mergeCell ref="AG64:AK64"/>
    <mergeCell ref="AF60:AF64"/>
    <mergeCell ref="AG60:AK60"/>
    <mergeCell ref="C70:H70"/>
    <mergeCell ref="AG71:AK71"/>
    <mergeCell ref="C65:H65"/>
    <mergeCell ref="AE65:AK65"/>
    <mergeCell ref="C66:H66"/>
    <mergeCell ref="AE66:AK66"/>
    <mergeCell ref="C67:H67"/>
    <mergeCell ref="AE67:AK67"/>
    <mergeCell ref="N51:O51"/>
    <mergeCell ref="Q51:R51"/>
    <mergeCell ref="T51:U51"/>
    <mergeCell ref="X51:Y51"/>
    <mergeCell ref="AB51:AC51"/>
    <mergeCell ref="P50:P52"/>
    <mergeCell ref="Q50:R50"/>
    <mergeCell ref="S50:S52"/>
    <mergeCell ref="T50:U50"/>
    <mergeCell ref="W50:W52"/>
    <mergeCell ref="X50:Y50"/>
    <mergeCell ref="B50:H52"/>
    <mergeCell ref="J50:J52"/>
    <mergeCell ref="E61:F61"/>
    <mergeCell ref="G61:H61"/>
    <mergeCell ref="AG61:AK61"/>
    <mergeCell ref="AF86:AK86"/>
    <mergeCell ref="D78:H78"/>
    <mergeCell ref="AF78:AK78"/>
    <mergeCell ref="D79:H79"/>
    <mergeCell ref="AF79:AK79"/>
    <mergeCell ref="D28:H28"/>
    <mergeCell ref="AF28:AK28"/>
    <mergeCell ref="D76:H76"/>
    <mergeCell ref="AF76:AK76"/>
    <mergeCell ref="D77:H77"/>
    <mergeCell ref="AF77:AK77"/>
    <mergeCell ref="AG72:AK72"/>
    <mergeCell ref="AG73:AK73"/>
    <mergeCell ref="AG75:AK75"/>
    <mergeCell ref="K50:L50"/>
    <mergeCell ref="M50:M52"/>
    <mergeCell ref="N50:O50"/>
    <mergeCell ref="AE41:AK41"/>
    <mergeCell ref="AE37:AK37"/>
    <mergeCell ref="AF38:AK38"/>
    <mergeCell ref="AF39:AK39"/>
    <mergeCell ref="AE40:AK40"/>
    <mergeCell ref="C33:H33"/>
    <mergeCell ref="AG34:AK34"/>
    <mergeCell ref="AG98:AK98"/>
    <mergeCell ref="C56:H56"/>
    <mergeCell ref="C68:H68"/>
    <mergeCell ref="AE68:AK68"/>
    <mergeCell ref="C93:H93"/>
    <mergeCell ref="AG94:AK94"/>
    <mergeCell ref="C103:H103"/>
    <mergeCell ref="AE112:AK112"/>
    <mergeCell ref="D89:H89"/>
    <mergeCell ref="AF89:AK89"/>
    <mergeCell ref="AE108:AK108"/>
    <mergeCell ref="AF109:AK109"/>
    <mergeCell ref="AF110:AK110"/>
    <mergeCell ref="AE111:AK111"/>
    <mergeCell ref="AG104:AK104"/>
    <mergeCell ref="E95:F95"/>
    <mergeCell ref="AG95:AK95"/>
    <mergeCell ref="D80:H80"/>
    <mergeCell ref="AF80:AK80"/>
    <mergeCell ref="D81:H81"/>
    <mergeCell ref="AF81:AK81"/>
    <mergeCell ref="D88:H88"/>
    <mergeCell ref="AF88:AK88"/>
    <mergeCell ref="D86:H86"/>
    <mergeCell ref="D90:H90"/>
    <mergeCell ref="AF90:AK90"/>
    <mergeCell ref="AG82:AK82"/>
    <mergeCell ref="AG83:AK83"/>
    <mergeCell ref="AF87:AK87"/>
    <mergeCell ref="E105:F105"/>
    <mergeCell ref="AG105:AK105"/>
    <mergeCell ref="E106:F106"/>
    <mergeCell ref="G106:H106"/>
    <mergeCell ref="D84:H84"/>
    <mergeCell ref="AF84:AK84"/>
    <mergeCell ref="D85:H85"/>
    <mergeCell ref="AF85:AK85"/>
    <mergeCell ref="E99:F99"/>
    <mergeCell ref="AG99:AK99"/>
    <mergeCell ref="E100:F100"/>
    <mergeCell ref="AG100:AK100"/>
    <mergeCell ref="E101:F101"/>
    <mergeCell ref="AG101:AK101"/>
    <mergeCell ref="E96:F96"/>
    <mergeCell ref="AG96:AK96"/>
    <mergeCell ref="E97:F97"/>
    <mergeCell ref="AG97:AK97"/>
    <mergeCell ref="E98:F98"/>
    <mergeCell ref="B1:I3"/>
    <mergeCell ref="J1:J3"/>
    <mergeCell ref="K1:L1"/>
    <mergeCell ref="M1:M3"/>
    <mergeCell ref="C14:H14"/>
    <mergeCell ref="AE14:AK14"/>
    <mergeCell ref="C15:H15"/>
    <mergeCell ref="AE15:AK15"/>
    <mergeCell ref="C17:H17"/>
    <mergeCell ref="AE12:AK12"/>
    <mergeCell ref="C13:H13"/>
    <mergeCell ref="AE13:AK13"/>
    <mergeCell ref="AE5:AK5"/>
    <mergeCell ref="C7:H7"/>
    <mergeCell ref="C8:H8"/>
    <mergeCell ref="D9:H9"/>
    <mergeCell ref="AE9:AE11"/>
    <mergeCell ref="AF9:AK9"/>
    <mergeCell ref="D10:H10"/>
    <mergeCell ref="AF10:AK10"/>
    <mergeCell ref="AG11:AK11"/>
    <mergeCell ref="AG22:AK22"/>
    <mergeCell ref="C12:H12"/>
    <mergeCell ref="AG31:AK31"/>
    <mergeCell ref="C30:H30"/>
    <mergeCell ref="AF24:AK24"/>
    <mergeCell ref="D25:H25"/>
    <mergeCell ref="AF25:AK25"/>
    <mergeCell ref="D26:H26"/>
    <mergeCell ref="AF26:AK26"/>
    <mergeCell ref="D27:H27"/>
    <mergeCell ref="AF27:AK27"/>
    <mergeCell ref="D23:H23"/>
    <mergeCell ref="AF23:AK23"/>
    <mergeCell ref="D24:H24"/>
    <mergeCell ref="AG20:AK20"/>
    <mergeCell ref="AG18:AK18"/>
    <mergeCell ref="AG19:AK19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R13"/>
  <sheetViews>
    <sheetView showGridLines="0" tabSelected="1" zoomScale="80" zoomScaleNormal="80" workbookViewId="0">
      <pane xSplit="3" ySplit="7" topLeftCell="D8" activePane="bottomRight" state="frozen"/>
      <selection activeCell="J22" sqref="J22"/>
      <selection pane="topRight" activeCell="J22" sqref="J22"/>
      <selection pane="bottomLeft" activeCell="J22" sqref="J22"/>
      <selection pane="bottomRight"/>
    </sheetView>
  </sheetViews>
  <sheetFormatPr defaultRowHeight="13.5" x14ac:dyDescent="0.15"/>
  <cols>
    <col min="1" max="1" width="7.875" style="1" customWidth="1"/>
    <col min="2" max="2" width="4.25" style="1" customWidth="1"/>
    <col min="3" max="3" width="18" style="1" customWidth="1"/>
    <col min="4" max="6" width="10" style="1" customWidth="1"/>
    <col min="7" max="7" width="9" style="1"/>
    <col min="8" max="8" width="10" style="1" customWidth="1"/>
    <col min="9" max="17" width="9" style="1"/>
    <col min="18" max="18" width="12.5" style="1" customWidth="1"/>
    <col min="19" max="16384" width="9" style="1"/>
  </cols>
  <sheetData>
    <row r="1" spans="2:18" ht="18" customHeight="1" x14ac:dyDescent="0.15">
      <c r="B1" s="249"/>
      <c r="C1" s="249"/>
      <c r="D1" s="249"/>
      <c r="E1" s="249"/>
      <c r="F1" s="249"/>
    </row>
    <row r="2" spans="2:18" ht="18" customHeight="1" x14ac:dyDescent="0.15">
      <c r="B2" s="170" t="s">
        <v>163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4" t="s">
        <v>164</v>
      </c>
    </row>
    <row r="3" spans="2:18" ht="18" customHeight="1" thickBot="1" x14ac:dyDescent="0.2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32" t="s">
        <v>3</v>
      </c>
      <c r="O3" s="232"/>
      <c r="P3" s="232"/>
      <c r="Q3" s="232"/>
      <c r="R3" s="232"/>
    </row>
    <row r="4" spans="2:18" ht="15" customHeight="1" x14ac:dyDescent="0.15">
      <c r="B4" s="255"/>
      <c r="C4" s="256"/>
      <c r="D4" s="250" t="s">
        <v>4</v>
      </c>
      <c r="E4" s="233"/>
      <c r="F4" s="233"/>
      <c r="G4" s="251"/>
      <c r="H4" s="251"/>
      <c r="I4" s="251"/>
      <c r="J4" s="251"/>
      <c r="K4" s="252"/>
      <c r="L4" s="233" t="s">
        <v>5</v>
      </c>
      <c r="M4" s="233"/>
      <c r="N4" s="233"/>
      <c r="O4" s="233"/>
      <c r="P4" s="233"/>
      <c r="Q4" s="233"/>
      <c r="R4" s="234"/>
    </row>
    <row r="5" spans="2:18" ht="15" customHeight="1" x14ac:dyDescent="0.15">
      <c r="B5" s="257"/>
      <c r="C5" s="258"/>
      <c r="D5" s="264" t="s">
        <v>117</v>
      </c>
      <c r="E5" s="239"/>
      <c r="F5" s="239"/>
      <c r="G5" s="238" t="s">
        <v>118</v>
      </c>
      <c r="H5" s="239"/>
      <c r="I5" s="239"/>
      <c r="J5" s="165"/>
      <c r="K5" s="166"/>
      <c r="L5" s="239" t="s">
        <v>115</v>
      </c>
      <c r="M5" s="239"/>
      <c r="N5" s="240"/>
      <c r="O5" s="238" t="s">
        <v>116</v>
      </c>
      <c r="P5" s="239"/>
      <c r="Q5" s="240"/>
      <c r="R5" s="167"/>
    </row>
    <row r="6" spans="2:18" ht="50.25" customHeight="1" x14ac:dyDescent="0.15">
      <c r="B6" s="259"/>
      <c r="C6" s="258"/>
      <c r="D6" s="253" t="s">
        <v>119</v>
      </c>
      <c r="E6" s="235" t="s">
        <v>18</v>
      </c>
      <c r="F6" s="237"/>
      <c r="G6" s="243" t="s">
        <v>119</v>
      </c>
      <c r="H6" s="235" t="s">
        <v>18</v>
      </c>
      <c r="I6" s="236"/>
      <c r="J6" s="262" t="s">
        <v>159</v>
      </c>
      <c r="K6" s="263"/>
      <c r="L6" s="241" t="s">
        <v>119</v>
      </c>
      <c r="M6" s="235" t="s">
        <v>18</v>
      </c>
      <c r="N6" s="236"/>
      <c r="O6" s="243" t="s">
        <v>119</v>
      </c>
      <c r="P6" s="235" t="s">
        <v>18</v>
      </c>
      <c r="Q6" s="237"/>
      <c r="R6" s="168" t="s">
        <v>161</v>
      </c>
    </row>
    <row r="7" spans="2:18" ht="17.25" customHeight="1" thickBot="1" x14ac:dyDescent="0.2">
      <c r="B7" s="260"/>
      <c r="C7" s="261"/>
      <c r="D7" s="254"/>
      <c r="E7" s="34" t="s">
        <v>19</v>
      </c>
      <c r="F7" s="35" t="s">
        <v>162</v>
      </c>
      <c r="G7" s="244"/>
      <c r="H7" s="34" t="s">
        <v>19</v>
      </c>
      <c r="I7" s="35" t="s">
        <v>162</v>
      </c>
      <c r="J7" s="37" t="s">
        <v>0</v>
      </c>
      <c r="K7" s="2" t="s">
        <v>2</v>
      </c>
      <c r="L7" s="242"/>
      <c r="M7" s="34" t="s">
        <v>19</v>
      </c>
      <c r="N7" s="36" t="s">
        <v>162</v>
      </c>
      <c r="O7" s="244"/>
      <c r="P7" s="34" t="s">
        <v>19</v>
      </c>
      <c r="Q7" s="35" t="s">
        <v>162</v>
      </c>
      <c r="R7" s="169" t="s">
        <v>160</v>
      </c>
    </row>
    <row r="8" spans="2:18" ht="30" customHeight="1" x14ac:dyDescent="0.15">
      <c r="B8" s="250" t="s">
        <v>1</v>
      </c>
      <c r="C8" s="251"/>
      <c r="D8" s="38">
        <v>2247</v>
      </c>
      <c r="E8" s="39">
        <v>306</v>
      </c>
      <c r="F8" s="43">
        <v>13.6</v>
      </c>
      <c r="G8" s="39">
        <v>2648</v>
      </c>
      <c r="H8" s="39">
        <v>438</v>
      </c>
      <c r="I8" s="43">
        <v>16.5</v>
      </c>
      <c r="J8" s="40">
        <v>-132</v>
      </c>
      <c r="K8" s="33">
        <v>-30.136986301369863</v>
      </c>
      <c r="L8" s="159">
        <v>74526</v>
      </c>
      <c r="M8" s="39">
        <v>12699</v>
      </c>
      <c r="N8" s="43">
        <v>17</v>
      </c>
      <c r="O8" s="45">
        <v>89470</v>
      </c>
      <c r="P8" s="39">
        <v>14803</v>
      </c>
      <c r="Q8" s="43">
        <v>16.5</v>
      </c>
      <c r="R8" s="33">
        <v>-14.213335134769977</v>
      </c>
    </row>
    <row r="9" spans="2:18" ht="30" customHeight="1" x14ac:dyDescent="0.15">
      <c r="B9" s="247" t="s">
        <v>11</v>
      </c>
      <c r="C9" s="248"/>
      <c r="D9" s="13">
        <v>2140</v>
      </c>
      <c r="E9" s="14">
        <v>258</v>
      </c>
      <c r="F9" s="42">
        <v>12.1</v>
      </c>
      <c r="G9" s="14">
        <v>2538</v>
      </c>
      <c r="H9" s="14">
        <v>377</v>
      </c>
      <c r="I9" s="42">
        <v>14.9</v>
      </c>
      <c r="J9" s="15">
        <v>-119</v>
      </c>
      <c r="K9" s="41">
        <v>-31.564986737400531</v>
      </c>
      <c r="L9" s="160">
        <v>71117</v>
      </c>
      <c r="M9" s="14">
        <v>11410</v>
      </c>
      <c r="N9" s="42">
        <v>16</v>
      </c>
      <c r="O9" s="14">
        <v>85694</v>
      </c>
      <c r="P9" s="14">
        <v>13284</v>
      </c>
      <c r="Q9" s="42">
        <v>15.5</v>
      </c>
      <c r="R9" s="41">
        <v>-14.107196627521832</v>
      </c>
    </row>
    <row r="10" spans="2:18" ht="30" customHeight="1" x14ac:dyDescent="0.15">
      <c r="B10" s="10"/>
      <c r="C10" s="44" t="s">
        <v>16</v>
      </c>
      <c r="D10" s="13">
        <v>182</v>
      </c>
      <c r="E10" s="14">
        <v>53</v>
      </c>
      <c r="F10" s="42">
        <v>29.1</v>
      </c>
      <c r="G10" s="14">
        <v>179</v>
      </c>
      <c r="H10" s="14">
        <v>62</v>
      </c>
      <c r="I10" s="42">
        <v>34.6</v>
      </c>
      <c r="J10" s="15">
        <v>-9</v>
      </c>
      <c r="K10" s="41">
        <v>-14.516129032258066</v>
      </c>
      <c r="L10" s="160">
        <v>12506</v>
      </c>
      <c r="M10" s="14">
        <v>3956</v>
      </c>
      <c r="N10" s="42">
        <v>31.6</v>
      </c>
      <c r="O10" s="16">
        <v>13416</v>
      </c>
      <c r="P10" s="14">
        <v>4178</v>
      </c>
      <c r="Q10" s="42">
        <v>31.1</v>
      </c>
      <c r="R10" s="41">
        <v>-5.3135471517472475</v>
      </c>
    </row>
    <row r="11" spans="2:18" ht="30" customHeight="1" x14ac:dyDescent="0.15">
      <c r="B11" s="10"/>
      <c r="C11" s="44" t="s">
        <v>17</v>
      </c>
      <c r="D11" s="13">
        <v>1958</v>
      </c>
      <c r="E11" s="14">
        <v>205</v>
      </c>
      <c r="F11" s="42">
        <v>10.5</v>
      </c>
      <c r="G11" s="14">
        <v>2359</v>
      </c>
      <c r="H11" s="14">
        <v>315</v>
      </c>
      <c r="I11" s="42">
        <v>13.4</v>
      </c>
      <c r="J11" s="15">
        <v>-110</v>
      </c>
      <c r="K11" s="41">
        <v>-34.920634920634917</v>
      </c>
      <c r="L11" s="160">
        <v>58611</v>
      </c>
      <c r="M11" s="14">
        <v>7454</v>
      </c>
      <c r="N11" s="42">
        <v>12.7</v>
      </c>
      <c r="O11" s="16">
        <v>72278</v>
      </c>
      <c r="P11" s="14">
        <v>9106</v>
      </c>
      <c r="Q11" s="42">
        <v>12.6</v>
      </c>
      <c r="R11" s="41">
        <v>-18.141884471776851</v>
      </c>
    </row>
    <row r="12" spans="2:18" ht="30" customHeight="1" x14ac:dyDescent="0.15">
      <c r="B12" s="247" t="s">
        <v>14</v>
      </c>
      <c r="C12" s="248"/>
      <c r="D12" s="13">
        <v>107</v>
      </c>
      <c r="E12" s="14">
        <v>48</v>
      </c>
      <c r="F12" s="42">
        <v>44.9</v>
      </c>
      <c r="G12" s="14">
        <v>110</v>
      </c>
      <c r="H12" s="14">
        <v>61</v>
      </c>
      <c r="I12" s="42">
        <v>55.5</v>
      </c>
      <c r="J12" s="15">
        <v>-13</v>
      </c>
      <c r="K12" s="41">
        <v>-21.311475409836063</v>
      </c>
      <c r="L12" s="160">
        <v>3408</v>
      </c>
      <c r="M12" s="14">
        <v>1288</v>
      </c>
      <c r="N12" s="42">
        <v>37.799999999999997</v>
      </c>
      <c r="O12" s="16">
        <v>3776</v>
      </c>
      <c r="P12" s="14">
        <v>1519</v>
      </c>
      <c r="Q12" s="42">
        <v>40.200000000000003</v>
      </c>
      <c r="R12" s="41">
        <v>-15.207373271889402</v>
      </c>
    </row>
    <row r="13" spans="2:18" ht="30" customHeight="1" thickBot="1" x14ac:dyDescent="0.2">
      <c r="B13" s="245" t="s">
        <v>15</v>
      </c>
      <c r="C13" s="246"/>
      <c r="D13" s="161" t="s">
        <v>21</v>
      </c>
      <c r="E13" s="162" t="s">
        <v>21</v>
      </c>
      <c r="F13" s="163" t="s">
        <v>21</v>
      </c>
      <c r="G13" s="162" t="s">
        <v>21</v>
      </c>
      <c r="H13" s="162" t="s">
        <v>21</v>
      </c>
      <c r="I13" s="163" t="s">
        <v>21</v>
      </c>
      <c r="J13" s="163" t="s">
        <v>21</v>
      </c>
      <c r="K13" s="164" t="s">
        <v>21</v>
      </c>
      <c r="L13" s="171">
        <v>1</v>
      </c>
      <c r="M13" s="162">
        <v>1</v>
      </c>
      <c r="N13" s="172">
        <v>100</v>
      </c>
      <c r="O13" s="163" t="s">
        <v>21</v>
      </c>
      <c r="P13" s="162" t="s">
        <v>21</v>
      </c>
      <c r="Q13" s="172" t="s">
        <v>21</v>
      </c>
      <c r="R13" s="173" t="s">
        <v>21</v>
      </c>
    </row>
  </sheetData>
  <mergeCells count="22">
    <mergeCell ref="B13:C13"/>
    <mergeCell ref="E6:F6"/>
    <mergeCell ref="B12:C12"/>
    <mergeCell ref="B9:C9"/>
    <mergeCell ref="B1:F1"/>
    <mergeCell ref="D4:K4"/>
    <mergeCell ref="D6:D7"/>
    <mergeCell ref="G6:G7"/>
    <mergeCell ref="B8:C8"/>
    <mergeCell ref="H6:I6"/>
    <mergeCell ref="B4:C7"/>
    <mergeCell ref="J6:K6"/>
    <mergeCell ref="D5:F5"/>
    <mergeCell ref="N3:R3"/>
    <mergeCell ref="L4:R4"/>
    <mergeCell ref="M6:N6"/>
    <mergeCell ref="P6:Q6"/>
    <mergeCell ref="G5:I5"/>
    <mergeCell ref="L5:N5"/>
    <mergeCell ref="O5:Q5"/>
    <mergeCell ref="L6:L7"/>
    <mergeCell ref="O6:O7"/>
  </mergeCells>
  <phoneticPr fontId="2"/>
  <pageMargins left="0.59055118110236227" right="0.59055118110236227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表１０・概要表６・兵庫の統計表８ (本資料用並び替え)</vt:lpstr>
      <vt:lpstr>13</vt:lpstr>
      <vt:lpstr>'13'!Print_Area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教育農林統計担当</dc:creator>
  <cp:lastModifiedBy>兵庫県</cp:lastModifiedBy>
  <cp:lastPrinted>2020-01-14T05:11:45Z</cp:lastPrinted>
  <dcterms:created xsi:type="dcterms:W3CDTF">2004-07-14T00:13:01Z</dcterms:created>
  <dcterms:modified xsi:type="dcterms:W3CDTF">2020-01-14T05:11:51Z</dcterms:modified>
</cp:coreProperties>
</file>